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7F3105B7-F781-40E8-AEB7-9A3554C97D2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<sst xmlns="http://schemas.openxmlformats.org/spreadsheetml/2006/main" count="11244" uniqueCount="2031">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</sst>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44404</v>
      </c>
      <c r="C8" s="65">
        <f>VLOOKUP($A8,'Return Data'!$B$7:$R$2843,4,0)</f>
        <v>1090.07</v>
      </c>
      <c r="D8" s="65">
        <f>VLOOKUP($A8,'Return Data'!$B$7:$R$2843,10,0)</f>
        <v>9.4844000000000008</v>
      </c>
      <c r="E8" s="66">
        <f t="shared" ref="E8:E40" si="0">RANK(D8,D$8:D$40,0)</f>
        <v>19</v>
      </c>
      <c r="F8" s="65">
        <f>VLOOKUP($A8,'Return Data'!$B$7:$R$2843,11,0)</f>
        <v>17.2484</v>
      </c>
      <c r="G8" s="66">
        <f t="shared" ref="G8:G40" si="1">RANK(F8,F$8:F$40,0)</f>
        <v>15</v>
      </c>
      <c r="H8" s="65">
        <f>VLOOKUP($A8,'Return Data'!$B$7:$R$2843,12,0)</f>
        <v>35.016599999999997</v>
      </c>
      <c r="I8" s="66">
        <f t="shared" ref="I8:I40" si="2">RANK(H8,H$8:H$40,0)</f>
        <v>15</v>
      </c>
      <c r="J8" s="65">
        <f>VLOOKUP($A8,'Return Data'!$B$7:$R$2843,13,0)</f>
        <v>46.286700000000003</v>
      </c>
      <c r="K8" s="66">
        <f t="shared" ref="K8:K40" si="3">RANK(J8,J$8:J$40,0)</f>
        <v>8</v>
      </c>
      <c r="L8" s="65">
        <f>VLOOKUP($A8,'Return Data'!$B$7:$R$2843,17,0)</f>
        <v>17.976099999999999</v>
      </c>
      <c r="M8" s="66">
        <f t="shared" ref="M8:M17" si="4">RANK(L8,L$8:L$40,0)</f>
        <v>23</v>
      </c>
      <c r="N8" s="65">
        <f>VLOOKUP($A8,'Return Data'!$B$7:$R$2843,14,0)</f>
        <v>10.6571</v>
      </c>
      <c r="O8" s="66">
        <f>RANK(N8,N$8:N$40,0)</f>
        <v>23</v>
      </c>
      <c r="P8" s="65">
        <f>VLOOKUP($A8,'Return Data'!$B$7:$R$2843,15,0)</f>
        <v>11.0901</v>
      </c>
      <c r="Q8" s="66">
        <f>RANK(P8,P$8:P$40,0)</f>
        <v>18</v>
      </c>
      <c r="R8" s="65">
        <f>VLOOKUP($A8,'Return Data'!$B$7:$R$2843,16,0)</f>
        <v>14.2117</v>
      </c>
      <c r="S8" s="67">
        <f t="shared" ref="S8:S40" si="5">RANK(R8,R$8:R$40,0)</f>
        <v>18</v>
      </c>
    </row>
    <row r="9" spans="1:20" x14ac:dyDescent="0.3">
      <c r="A9" s="63" t="s">
        <v>480</v>
      </c>
      <c r="B9" s="64">
        <f>VLOOKUP($A9,'Return Data'!$B$7:$R$2843,3,0)</f>
        <v>44404</v>
      </c>
      <c r="C9" s="65">
        <f>VLOOKUP($A9,'Return Data'!$B$7:$R$2843,4,0)</f>
        <v>15.08</v>
      </c>
      <c r="D9" s="65">
        <f>VLOOKUP($A9,'Return Data'!$B$7:$R$2843,10,0)</f>
        <v>11.1275</v>
      </c>
      <c r="E9" s="66">
        <f t="shared" si="0"/>
        <v>9</v>
      </c>
      <c r="F9" s="65">
        <f>VLOOKUP($A9,'Return Data'!$B$7:$R$2843,11,0)</f>
        <v>13.7255</v>
      </c>
      <c r="G9" s="66">
        <f t="shared" si="1"/>
        <v>25</v>
      </c>
      <c r="H9" s="65">
        <f>VLOOKUP($A9,'Return Data'!$B$7:$R$2843,12,0)</f>
        <v>28.7788</v>
      </c>
      <c r="I9" s="66">
        <f t="shared" si="2"/>
        <v>24</v>
      </c>
      <c r="J9" s="65">
        <f>VLOOKUP($A9,'Return Data'!$B$7:$R$2843,13,0)</f>
        <v>38.475700000000003</v>
      </c>
      <c r="K9" s="66">
        <f t="shared" si="3"/>
        <v>22</v>
      </c>
      <c r="L9" s="65">
        <f>VLOOKUP($A9,'Return Data'!$B$7:$R$2843,17,0)</f>
        <v>20.994700000000002</v>
      </c>
      <c r="M9" s="66">
        <f t="shared" si="4"/>
        <v>9</v>
      </c>
      <c r="N9" s="65"/>
      <c r="O9" s="66"/>
      <c r="P9" s="65"/>
      <c r="Q9" s="66"/>
      <c r="R9" s="65">
        <f>VLOOKUP($A9,'Return Data'!$B$7:$R$2843,16,0)</f>
        <v>14.848699999999999</v>
      </c>
      <c r="S9" s="67">
        <f t="shared" si="5"/>
        <v>14</v>
      </c>
    </row>
    <row r="10" spans="1:20" x14ac:dyDescent="0.3">
      <c r="A10" s="63" t="s">
        <v>483</v>
      </c>
      <c r="B10" s="64">
        <f>VLOOKUP($A10,'Return Data'!$B$7:$R$2843,3,0)</f>
        <v>44404</v>
      </c>
      <c r="C10" s="65">
        <f>VLOOKUP($A10,'Return Data'!$B$7:$R$2843,4,0)</f>
        <v>82.57</v>
      </c>
      <c r="D10" s="65">
        <f>VLOOKUP($A10,'Return Data'!$B$7:$R$2843,10,0)</f>
        <v>9.6402000000000001</v>
      </c>
      <c r="E10" s="66">
        <f t="shared" si="0"/>
        <v>17</v>
      </c>
      <c r="F10" s="65">
        <f>VLOOKUP($A10,'Return Data'!$B$7:$R$2843,11,0)</f>
        <v>16.476199999999999</v>
      </c>
      <c r="G10" s="66">
        <f t="shared" si="1"/>
        <v>17</v>
      </c>
      <c r="H10" s="65">
        <f>VLOOKUP($A10,'Return Data'!$B$7:$R$2843,12,0)</f>
        <v>33.198900000000002</v>
      </c>
      <c r="I10" s="66">
        <f t="shared" si="2"/>
        <v>17</v>
      </c>
      <c r="J10" s="65">
        <f>VLOOKUP($A10,'Return Data'!$B$7:$R$2843,13,0)</f>
        <v>41.6295</v>
      </c>
      <c r="K10" s="66">
        <f t="shared" si="3"/>
        <v>16</v>
      </c>
      <c r="L10" s="65">
        <f>VLOOKUP($A10,'Return Data'!$B$7:$R$2843,17,0)</f>
        <v>19.7014</v>
      </c>
      <c r="M10" s="66">
        <f t="shared" si="4"/>
        <v>15</v>
      </c>
      <c r="N10" s="65">
        <f>VLOOKUP($A10,'Return Data'!$B$7:$R$2843,14,0)</f>
        <v>11.0105</v>
      </c>
      <c r="O10" s="66">
        <f t="shared" ref="O10:O17" si="6">RANK(N10,N$8:N$40,0)</f>
        <v>22</v>
      </c>
      <c r="P10" s="65">
        <f>VLOOKUP($A10,'Return Data'!$B$7:$R$2843,15,0)</f>
        <v>11.6815</v>
      </c>
      <c r="Q10" s="66">
        <f>RANK(P10,P$8:P$40,0)</f>
        <v>15</v>
      </c>
      <c r="R10" s="65">
        <f>VLOOKUP($A10,'Return Data'!$B$7:$R$2843,16,0)</f>
        <v>12.4445</v>
      </c>
      <c r="S10" s="67">
        <f t="shared" si="5"/>
        <v>27</v>
      </c>
    </row>
    <row r="11" spans="1:20" x14ac:dyDescent="0.3">
      <c r="A11" s="63" t="s">
        <v>1776</v>
      </c>
      <c r="B11" s="64">
        <f>VLOOKUP($A11,'Return Data'!$B$7:$R$2843,3,0)</f>
        <v>44404</v>
      </c>
      <c r="C11" s="65">
        <f>VLOOKUP($A11,'Return Data'!$B$7:$R$2843,4,0)</f>
        <v>18.9206</v>
      </c>
      <c r="D11" s="65">
        <f>VLOOKUP($A11,'Return Data'!$B$7:$R$2843,10,0)</f>
        <v>11.5601</v>
      </c>
      <c r="E11" s="66">
        <f t="shared" si="0"/>
        <v>6</v>
      </c>
      <c r="F11" s="65">
        <f>VLOOKUP($A11,'Return Data'!$B$7:$R$2843,11,0)</f>
        <v>17.8017</v>
      </c>
      <c r="G11" s="66">
        <f t="shared" si="1"/>
        <v>12</v>
      </c>
      <c r="H11" s="65">
        <f>VLOOKUP($A11,'Return Data'!$B$7:$R$2843,12,0)</f>
        <v>35.736600000000003</v>
      </c>
      <c r="I11" s="66">
        <f t="shared" si="2"/>
        <v>11</v>
      </c>
      <c r="J11" s="65">
        <f>VLOOKUP($A11,'Return Data'!$B$7:$R$2843,13,0)</f>
        <v>40.393900000000002</v>
      </c>
      <c r="K11" s="66">
        <f t="shared" si="3"/>
        <v>17</v>
      </c>
      <c r="L11" s="65">
        <f>VLOOKUP($A11,'Return Data'!$B$7:$R$2843,17,0)</f>
        <v>24.1845</v>
      </c>
      <c r="M11" s="66">
        <f t="shared" si="4"/>
        <v>4</v>
      </c>
      <c r="N11" s="65">
        <f>VLOOKUP($A11,'Return Data'!$B$7:$R$2843,14,0)</f>
        <v>18.052800000000001</v>
      </c>
      <c r="O11" s="66">
        <f t="shared" si="6"/>
        <v>2</v>
      </c>
      <c r="P11" s="65"/>
      <c r="Q11" s="66"/>
      <c r="R11" s="65">
        <f>VLOOKUP($A11,'Return Data'!$B$7:$R$2843,16,0)</f>
        <v>15.9581</v>
      </c>
      <c r="S11" s="67">
        <f t="shared" si="5"/>
        <v>8</v>
      </c>
    </row>
    <row r="12" spans="1:20" x14ac:dyDescent="0.3">
      <c r="A12" s="63" t="s">
        <v>484</v>
      </c>
      <c r="B12" s="64">
        <f>VLOOKUP($A12,'Return Data'!$B$7:$R$2843,3,0)</f>
        <v>44404</v>
      </c>
      <c r="C12" s="65">
        <f>VLOOKUP($A12,'Return Data'!$B$7:$R$2843,4,0)</f>
        <v>22.82</v>
      </c>
      <c r="D12" s="65">
        <f>VLOOKUP($A12,'Return Data'!$B$7:$R$2843,10,0)</f>
        <v>21.577000000000002</v>
      </c>
      <c r="E12" s="66">
        <f t="shared" si="0"/>
        <v>1</v>
      </c>
      <c r="F12" s="65">
        <f>VLOOKUP($A12,'Return Data'!$B$7:$R$2843,11,0)</f>
        <v>39.401299999999999</v>
      </c>
      <c r="G12" s="66">
        <f t="shared" si="1"/>
        <v>1</v>
      </c>
      <c r="H12" s="65">
        <f>VLOOKUP($A12,'Return Data'!$B$7:$R$2843,12,0)</f>
        <v>58.692599999999999</v>
      </c>
      <c r="I12" s="66">
        <f t="shared" si="2"/>
        <v>2</v>
      </c>
      <c r="J12" s="65">
        <f>VLOOKUP($A12,'Return Data'!$B$7:$R$2843,13,0)</f>
        <v>82.56</v>
      </c>
      <c r="K12" s="66">
        <f t="shared" si="3"/>
        <v>1</v>
      </c>
      <c r="L12" s="65">
        <f>VLOOKUP($A12,'Return Data'!$B$7:$R$2843,17,0)</f>
        <v>41.659399999999998</v>
      </c>
      <c r="M12" s="66">
        <f t="shared" si="4"/>
        <v>1</v>
      </c>
      <c r="N12" s="65">
        <f>VLOOKUP($A12,'Return Data'!$B$7:$R$2843,14,0)</f>
        <v>17.4466</v>
      </c>
      <c r="O12" s="66">
        <f t="shared" si="6"/>
        <v>3</v>
      </c>
      <c r="P12" s="65"/>
      <c r="Q12" s="66"/>
      <c r="R12" s="65">
        <f>VLOOKUP($A12,'Return Data'!$B$7:$R$2843,16,0)</f>
        <v>17.855599999999999</v>
      </c>
      <c r="S12" s="67">
        <f t="shared" si="5"/>
        <v>3</v>
      </c>
    </row>
    <row r="13" spans="1:20" x14ac:dyDescent="0.3">
      <c r="A13" s="63" t="s">
        <v>486</v>
      </c>
      <c r="B13" s="64">
        <f>VLOOKUP($A13,'Return Data'!$B$7:$R$2843,3,0)</f>
        <v>44404</v>
      </c>
      <c r="C13" s="65">
        <f>VLOOKUP($A13,'Return Data'!$B$7:$R$2843,4,0)</f>
        <v>248.77</v>
      </c>
      <c r="D13" s="65">
        <f>VLOOKUP($A13,'Return Data'!$B$7:$R$2843,10,0)</f>
        <v>9.4215999999999998</v>
      </c>
      <c r="E13" s="66">
        <f t="shared" si="0"/>
        <v>20</v>
      </c>
      <c r="F13" s="65">
        <f>VLOOKUP($A13,'Return Data'!$B$7:$R$2843,11,0)</f>
        <v>15.15</v>
      </c>
      <c r="G13" s="66">
        <f t="shared" si="1"/>
        <v>23</v>
      </c>
      <c r="H13" s="65">
        <f>VLOOKUP($A13,'Return Data'!$B$7:$R$2843,12,0)</f>
        <v>29.217700000000001</v>
      </c>
      <c r="I13" s="66">
        <f t="shared" si="2"/>
        <v>23</v>
      </c>
      <c r="J13" s="65">
        <f>VLOOKUP($A13,'Return Data'!$B$7:$R$2843,13,0)</f>
        <v>38.413200000000003</v>
      </c>
      <c r="K13" s="66">
        <f t="shared" si="3"/>
        <v>24</v>
      </c>
      <c r="L13" s="65">
        <f>VLOOKUP($A13,'Return Data'!$B$7:$R$2843,17,0)</f>
        <v>22.9053</v>
      </c>
      <c r="M13" s="66">
        <f t="shared" si="4"/>
        <v>7</v>
      </c>
      <c r="N13" s="65">
        <f>VLOOKUP($A13,'Return Data'!$B$7:$R$2843,14,0)</f>
        <v>15.8408</v>
      </c>
      <c r="O13" s="66">
        <f t="shared" si="6"/>
        <v>6</v>
      </c>
      <c r="P13" s="65">
        <f>VLOOKUP($A13,'Return Data'!$B$7:$R$2843,15,0)</f>
        <v>15.3443</v>
      </c>
      <c r="Q13" s="66">
        <f>RANK(P13,P$8:P$40,0)</f>
        <v>3</v>
      </c>
      <c r="R13" s="65">
        <f>VLOOKUP($A13,'Return Data'!$B$7:$R$2843,16,0)</f>
        <v>15.623200000000001</v>
      </c>
      <c r="S13" s="67">
        <f t="shared" si="5"/>
        <v>10</v>
      </c>
    </row>
    <row r="14" spans="1:20" x14ac:dyDescent="0.3">
      <c r="A14" s="63" t="s">
        <v>488</v>
      </c>
      <c r="B14" s="64">
        <f>VLOOKUP($A14,'Return Data'!$B$7:$R$2843,3,0)</f>
        <v>44404</v>
      </c>
      <c r="C14" s="65">
        <f>VLOOKUP($A14,'Return Data'!$B$7:$R$2843,4,0)</f>
        <v>243.07599999999999</v>
      </c>
      <c r="D14" s="65">
        <f>VLOOKUP($A14,'Return Data'!$B$7:$R$2843,10,0)</f>
        <v>11.1647</v>
      </c>
      <c r="E14" s="66">
        <f t="shared" si="0"/>
        <v>8</v>
      </c>
      <c r="F14" s="65">
        <f>VLOOKUP($A14,'Return Data'!$B$7:$R$2843,11,0)</f>
        <v>17.6662</v>
      </c>
      <c r="G14" s="66">
        <f t="shared" si="1"/>
        <v>13</v>
      </c>
      <c r="H14" s="65">
        <f>VLOOKUP($A14,'Return Data'!$B$7:$R$2843,12,0)</f>
        <v>35.376899999999999</v>
      </c>
      <c r="I14" s="66">
        <f t="shared" si="2"/>
        <v>13</v>
      </c>
      <c r="J14" s="65">
        <f>VLOOKUP($A14,'Return Data'!$B$7:$R$2843,13,0)</f>
        <v>45.202399999999997</v>
      </c>
      <c r="K14" s="66">
        <f t="shared" si="3"/>
        <v>12</v>
      </c>
      <c r="L14" s="65">
        <f>VLOOKUP($A14,'Return Data'!$B$7:$R$2843,17,0)</f>
        <v>23.907599999999999</v>
      </c>
      <c r="M14" s="66">
        <f t="shared" si="4"/>
        <v>5</v>
      </c>
      <c r="N14" s="65">
        <f>VLOOKUP($A14,'Return Data'!$B$7:$R$2843,14,0)</f>
        <v>15.9034</v>
      </c>
      <c r="O14" s="66">
        <f t="shared" si="6"/>
        <v>5</v>
      </c>
      <c r="P14" s="65">
        <f>VLOOKUP($A14,'Return Data'!$B$7:$R$2843,15,0)</f>
        <v>14.815799999999999</v>
      </c>
      <c r="Q14" s="66">
        <f>RANK(P14,P$8:P$40,0)</f>
        <v>4</v>
      </c>
      <c r="R14" s="65">
        <f>VLOOKUP($A14,'Return Data'!$B$7:$R$2843,16,0)</f>
        <v>15.195399999999999</v>
      </c>
      <c r="S14" s="67">
        <f t="shared" si="5"/>
        <v>11</v>
      </c>
    </row>
    <row r="15" spans="1:20" x14ac:dyDescent="0.3">
      <c r="A15" s="63" t="s">
        <v>490</v>
      </c>
      <c r="B15" s="64">
        <f>VLOOKUP($A15,'Return Data'!$B$7:$R$2843,3,0)</f>
        <v>44404</v>
      </c>
      <c r="C15" s="65">
        <f>VLOOKUP($A15,'Return Data'!$B$7:$R$2843,4,0)</f>
        <v>37.9</v>
      </c>
      <c r="D15" s="65">
        <f>VLOOKUP($A15,'Return Data'!$B$7:$R$2843,10,0)</f>
        <v>10.4956</v>
      </c>
      <c r="E15" s="66">
        <f t="shared" si="0"/>
        <v>12</v>
      </c>
      <c r="F15" s="65">
        <f>VLOOKUP($A15,'Return Data'!$B$7:$R$2843,11,0)</f>
        <v>17.519400000000001</v>
      </c>
      <c r="G15" s="66">
        <f t="shared" si="1"/>
        <v>14</v>
      </c>
      <c r="H15" s="65">
        <f>VLOOKUP($A15,'Return Data'!$B$7:$R$2843,12,0)</f>
        <v>35.308799999999998</v>
      </c>
      <c r="I15" s="66">
        <f t="shared" si="2"/>
        <v>14</v>
      </c>
      <c r="J15" s="65">
        <f>VLOOKUP($A15,'Return Data'!$B$7:$R$2843,13,0)</f>
        <v>43.343400000000003</v>
      </c>
      <c r="K15" s="66">
        <f t="shared" si="3"/>
        <v>14</v>
      </c>
      <c r="L15" s="65">
        <f>VLOOKUP($A15,'Return Data'!$B$7:$R$2843,17,0)</f>
        <v>20.835100000000001</v>
      </c>
      <c r="M15" s="66">
        <f t="shared" si="4"/>
        <v>10</v>
      </c>
      <c r="N15" s="65">
        <f>VLOOKUP($A15,'Return Data'!$B$7:$R$2843,14,0)</f>
        <v>13.781499999999999</v>
      </c>
      <c r="O15" s="66">
        <f t="shared" si="6"/>
        <v>11</v>
      </c>
      <c r="P15" s="65">
        <f>VLOOKUP($A15,'Return Data'!$B$7:$R$2843,15,0)</f>
        <v>12.807399999999999</v>
      </c>
      <c r="Q15" s="66">
        <f>RANK(P15,P$8:P$40,0)</f>
        <v>11</v>
      </c>
      <c r="R15" s="65">
        <f>VLOOKUP($A15,'Return Data'!$B$7:$R$2843,16,0)</f>
        <v>13.4544</v>
      </c>
      <c r="S15" s="67">
        <f t="shared" si="5"/>
        <v>20</v>
      </c>
    </row>
    <row r="16" spans="1:20" x14ac:dyDescent="0.3">
      <c r="A16" s="63" t="s">
        <v>493</v>
      </c>
      <c r="B16" s="64">
        <f>VLOOKUP($A16,'Return Data'!$B$7:$R$2843,3,0)</f>
        <v>44404</v>
      </c>
      <c r="C16" s="65">
        <f>VLOOKUP($A16,'Return Data'!$B$7:$R$2843,4,0)</f>
        <v>182.41249999999999</v>
      </c>
      <c r="D16" s="65">
        <f>VLOOKUP($A16,'Return Data'!$B$7:$R$2843,10,0)</f>
        <v>9.2908000000000008</v>
      </c>
      <c r="E16" s="66">
        <f t="shared" si="0"/>
        <v>21</v>
      </c>
      <c r="F16" s="65">
        <f>VLOOKUP($A16,'Return Data'!$B$7:$R$2843,11,0)</f>
        <v>16.263000000000002</v>
      </c>
      <c r="G16" s="66">
        <f t="shared" si="1"/>
        <v>18</v>
      </c>
      <c r="H16" s="65">
        <f>VLOOKUP($A16,'Return Data'!$B$7:$R$2843,12,0)</f>
        <v>35.5533</v>
      </c>
      <c r="I16" s="66">
        <f t="shared" si="2"/>
        <v>12</v>
      </c>
      <c r="J16" s="65">
        <f>VLOOKUP($A16,'Return Data'!$B$7:$R$2843,13,0)</f>
        <v>46.029499999999999</v>
      </c>
      <c r="K16" s="66">
        <f t="shared" si="3"/>
        <v>9</v>
      </c>
      <c r="L16" s="65">
        <f>VLOOKUP($A16,'Return Data'!$B$7:$R$2843,17,0)</f>
        <v>19.694600000000001</v>
      </c>
      <c r="M16" s="66">
        <f t="shared" si="4"/>
        <v>16</v>
      </c>
      <c r="N16" s="65">
        <f>VLOOKUP($A16,'Return Data'!$B$7:$R$2843,14,0)</f>
        <v>13.8165</v>
      </c>
      <c r="O16" s="66">
        <f t="shared" si="6"/>
        <v>10</v>
      </c>
      <c r="P16" s="65">
        <f>VLOOKUP($A16,'Return Data'!$B$7:$R$2843,15,0)</f>
        <v>12.3294</v>
      </c>
      <c r="Q16" s="66">
        <f>RANK(P16,P$8:P$40,0)</f>
        <v>12</v>
      </c>
      <c r="R16" s="65">
        <f>VLOOKUP($A16,'Return Data'!$B$7:$R$2843,16,0)</f>
        <v>14.973599999999999</v>
      </c>
      <c r="S16" s="67">
        <f t="shared" si="5"/>
        <v>13</v>
      </c>
    </row>
    <row r="17" spans="1:19" x14ac:dyDescent="0.3">
      <c r="A17" s="63" t="s">
        <v>495</v>
      </c>
      <c r="B17" s="64">
        <f>VLOOKUP($A17,'Return Data'!$B$7:$R$2843,3,0)</f>
        <v>44404</v>
      </c>
      <c r="C17" s="65">
        <f>VLOOKUP($A17,'Return Data'!$B$7:$R$2843,4,0)</f>
        <v>78.686999999999998</v>
      </c>
      <c r="D17" s="65">
        <f>VLOOKUP($A17,'Return Data'!$B$7:$R$2843,10,0)</f>
        <v>10.3697</v>
      </c>
      <c r="E17" s="66">
        <f t="shared" si="0"/>
        <v>13</v>
      </c>
      <c r="F17" s="65">
        <f>VLOOKUP($A17,'Return Data'!$B$7:$R$2843,11,0)</f>
        <v>18.4314</v>
      </c>
      <c r="G17" s="66">
        <f t="shared" si="1"/>
        <v>8</v>
      </c>
      <c r="H17" s="65">
        <f>VLOOKUP($A17,'Return Data'!$B$7:$R$2843,12,0)</f>
        <v>37.822499999999998</v>
      </c>
      <c r="I17" s="66">
        <f t="shared" si="2"/>
        <v>7</v>
      </c>
      <c r="J17" s="65">
        <f>VLOOKUP($A17,'Return Data'!$B$7:$R$2843,13,0)</f>
        <v>45.935600000000001</v>
      </c>
      <c r="K17" s="66">
        <f t="shared" si="3"/>
        <v>10</v>
      </c>
      <c r="L17" s="65">
        <f>VLOOKUP($A17,'Return Data'!$B$7:$R$2843,17,0)</f>
        <v>19.218699999999998</v>
      </c>
      <c r="M17" s="66">
        <f t="shared" si="4"/>
        <v>17</v>
      </c>
      <c r="N17" s="65">
        <f>VLOOKUP($A17,'Return Data'!$B$7:$R$2843,14,0)</f>
        <v>13.513199999999999</v>
      </c>
      <c r="O17" s="66">
        <f t="shared" si="6"/>
        <v>12</v>
      </c>
      <c r="P17" s="65">
        <f>VLOOKUP($A17,'Return Data'!$B$7:$R$2843,15,0)</f>
        <v>13.582000000000001</v>
      </c>
      <c r="Q17" s="66">
        <f>RANK(P17,P$8:P$40,0)</f>
        <v>10</v>
      </c>
      <c r="R17" s="65">
        <f>VLOOKUP($A17,'Return Data'!$B$7:$R$2843,16,0)</f>
        <v>15.9946</v>
      </c>
      <c r="S17" s="67">
        <f t="shared" si="5"/>
        <v>6</v>
      </c>
    </row>
    <row r="18" spans="1:19" x14ac:dyDescent="0.3">
      <c r="A18" s="63" t="s">
        <v>496</v>
      </c>
      <c r="B18" s="64">
        <f>VLOOKUP($A18,'Return Data'!$B$7:$R$2843,3,0)</f>
        <v>44404</v>
      </c>
      <c r="C18" s="65">
        <f>VLOOKUP($A18,'Return Data'!$B$7:$R$2843,4,0)</f>
        <v>15.429500000000001</v>
      </c>
      <c r="D18" s="65">
        <f>VLOOKUP($A18,'Return Data'!$B$7:$R$2843,10,0)</f>
        <v>8.5873000000000008</v>
      </c>
      <c r="E18" s="66">
        <f t="shared" si="0"/>
        <v>24</v>
      </c>
      <c r="F18" s="65">
        <f>VLOOKUP($A18,'Return Data'!$B$7:$R$2843,11,0)</f>
        <v>13.0631</v>
      </c>
      <c r="G18" s="66">
        <f t="shared" si="1"/>
        <v>27</v>
      </c>
      <c r="H18" s="65">
        <f>VLOOKUP($A18,'Return Data'!$B$7:$R$2843,12,0)</f>
        <v>27.078600000000002</v>
      </c>
      <c r="I18" s="66">
        <f t="shared" si="2"/>
        <v>26</v>
      </c>
      <c r="J18" s="65">
        <f>VLOOKUP($A18,'Return Data'!$B$7:$R$2843,13,0)</f>
        <v>35.971499999999999</v>
      </c>
      <c r="K18" s="66">
        <f t="shared" si="3"/>
        <v>27</v>
      </c>
      <c r="L18" s="65"/>
      <c r="M18" s="66"/>
      <c r="N18" s="65"/>
      <c r="O18" s="66"/>
      <c r="P18" s="65"/>
      <c r="Q18" s="66"/>
      <c r="R18" s="65">
        <f>VLOOKUP($A18,'Return Data'!$B$7:$R$2843,16,0)</f>
        <v>16.9864</v>
      </c>
      <c r="S18" s="67">
        <f t="shared" si="5"/>
        <v>4</v>
      </c>
    </row>
    <row r="19" spans="1:19" x14ac:dyDescent="0.3">
      <c r="A19" s="63" t="s">
        <v>499</v>
      </c>
      <c r="B19" s="64">
        <f>VLOOKUP($A19,'Return Data'!$B$7:$R$2843,3,0)</f>
        <v>44404</v>
      </c>
      <c r="C19" s="65">
        <f>VLOOKUP($A19,'Return Data'!$B$7:$R$2843,4,0)</f>
        <v>206.92</v>
      </c>
      <c r="D19" s="65">
        <f>VLOOKUP($A19,'Return Data'!$B$7:$R$2843,10,0)</f>
        <v>11.6134</v>
      </c>
      <c r="E19" s="66">
        <f t="shared" si="0"/>
        <v>4</v>
      </c>
      <c r="F19" s="65">
        <f>VLOOKUP($A19,'Return Data'!$B$7:$R$2843,11,0)</f>
        <v>23.9116</v>
      </c>
      <c r="G19" s="66">
        <f t="shared" si="1"/>
        <v>3</v>
      </c>
      <c r="H19" s="65">
        <f>VLOOKUP($A19,'Return Data'!$B$7:$R$2843,12,0)</f>
        <v>51.014499999999998</v>
      </c>
      <c r="I19" s="66">
        <f t="shared" si="2"/>
        <v>3</v>
      </c>
      <c r="J19" s="65">
        <f>VLOOKUP($A19,'Return Data'!$B$7:$R$2843,13,0)</f>
        <v>52.147100000000002</v>
      </c>
      <c r="K19" s="66">
        <f t="shared" si="3"/>
        <v>3</v>
      </c>
      <c r="L19" s="65">
        <f>VLOOKUP($A19,'Return Data'!$B$7:$R$2843,17,0)</f>
        <v>20.339500000000001</v>
      </c>
      <c r="M19" s="66">
        <f>RANK(L19,L$8:L$40,0)</f>
        <v>11</v>
      </c>
      <c r="N19" s="65">
        <f>VLOOKUP($A19,'Return Data'!$B$7:$R$2843,14,0)</f>
        <v>15.1868</v>
      </c>
      <c r="O19" s="66">
        <f>RANK(N19,N$8:N$40,0)</f>
        <v>8</v>
      </c>
      <c r="P19" s="65">
        <f>VLOOKUP($A19,'Return Data'!$B$7:$R$2843,15,0)</f>
        <v>14.6624</v>
      </c>
      <c r="Q19" s="66">
        <f>RANK(P19,P$8:P$40,0)</f>
        <v>5</v>
      </c>
      <c r="R19" s="65">
        <f>VLOOKUP($A19,'Return Data'!$B$7:$R$2843,16,0)</f>
        <v>16.4284</v>
      </c>
      <c r="S19" s="67">
        <f t="shared" si="5"/>
        <v>5</v>
      </c>
    </row>
    <row r="20" spans="1:19" x14ac:dyDescent="0.3">
      <c r="A20" s="63" t="s">
        <v>501</v>
      </c>
      <c r="B20" s="64">
        <f>VLOOKUP($A20,'Return Data'!$B$7:$R$2843,3,0)</f>
        <v>44404</v>
      </c>
      <c r="C20" s="65">
        <f>VLOOKUP($A20,'Return Data'!$B$7:$R$2843,4,0)</f>
        <v>15.8071</v>
      </c>
      <c r="D20" s="65">
        <f>VLOOKUP($A20,'Return Data'!$B$7:$R$2843,10,0)</f>
        <v>6.8277999999999999</v>
      </c>
      <c r="E20" s="66">
        <f t="shared" si="0"/>
        <v>30</v>
      </c>
      <c r="F20" s="65">
        <f>VLOOKUP($A20,'Return Data'!$B$7:$R$2843,11,0)</f>
        <v>11.748900000000001</v>
      </c>
      <c r="G20" s="66">
        <f t="shared" si="1"/>
        <v>30</v>
      </c>
      <c r="H20" s="65">
        <f>VLOOKUP($A20,'Return Data'!$B$7:$R$2843,12,0)</f>
        <v>23.223400000000002</v>
      </c>
      <c r="I20" s="66">
        <f t="shared" si="2"/>
        <v>30</v>
      </c>
      <c r="J20" s="65">
        <f>VLOOKUP($A20,'Return Data'!$B$7:$R$2843,13,0)</f>
        <v>31.061800000000002</v>
      </c>
      <c r="K20" s="66">
        <f t="shared" si="3"/>
        <v>30</v>
      </c>
      <c r="L20" s="65">
        <f>VLOOKUP($A20,'Return Data'!$B$7:$R$2843,17,0)</f>
        <v>17.5883</v>
      </c>
      <c r="M20" s="66">
        <f>RANK(L20,L$8:L$40,0)</f>
        <v>24</v>
      </c>
      <c r="N20" s="65">
        <f>VLOOKUP($A20,'Return Data'!$B$7:$R$2843,14,0)</f>
        <v>7.8771000000000004</v>
      </c>
      <c r="O20" s="66">
        <f>RANK(N20,N$8:N$40,0)</f>
        <v>25</v>
      </c>
      <c r="P20" s="65"/>
      <c r="Q20" s="66"/>
      <c r="R20" s="65">
        <f>VLOOKUP($A20,'Return Data'!$B$7:$R$2843,16,0)</f>
        <v>10.099500000000001</v>
      </c>
      <c r="S20" s="67">
        <f t="shared" si="5"/>
        <v>33</v>
      </c>
    </row>
    <row r="21" spans="1:19" x14ac:dyDescent="0.3">
      <c r="A21" s="63" t="s">
        <v>502</v>
      </c>
      <c r="B21" s="64">
        <f>VLOOKUP($A21,'Return Data'!$B$7:$R$2843,3,0)</f>
        <v>44404</v>
      </c>
      <c r="C21" s="65">
        <f>VLOOKUP($A21,'Return Data'!$B$7:$R$2843,4,0)</f>
        <v>17.16</v>
      </c>
      <c r="D21" s="65">
        <f>VLOOKUP($A21,'Return Data'!$B$7:$R$2843,10,0)</f>
        <v>11.8644</v>
      </c>
      <c r="E21" s="66">
        <f t="shared" si="0"/>
        <v>3</v>
      </c>
      <c r="F21" s="65">
        <f>VLOOKUP($A21,'Return Data'!$B$7:$R$2843,11,0)</f>
        <v>19.665299999999998</v>
      </c>
      <c r="G21" s="66">
        <f t="shared" si="1"/>
        <v>6</v>
      </c>
      <c r="H21" s="65">
        <f>VLOOKUP($A21,'Return Data'!$B$7:$R$2843,12,0)</f>
        <v>36.1905</v>
      </c>
      <c r="I21" s="66">
        <f t="shared" si="2"/>
        <v>10</v>
      </c>
      <c r="J21" s="65">
        <f>VLOOKUP($A21,'Return Data'!$B$7:$R$2843,13,0)</f>
        <v>51.456299999999999</v>
      </c>
      <c r="K21" s="66">
        <f t="shared" si="3"/>
        <v>4</v>
      </c>
      <c r="L21" s="65">
        <f>VLOOKUP($A21,'Return Data'!$B$7:$R$2843,17,0)</f>
        <v>21.4054</v>
      </c>
      <c r="M21" s="66">
        <f>RANK(L21,L$8:L$40,0)</f>
        <v>8</v>
      </c>
      <c r="N21" s="65">
        <f>VLOOKUP($A21,'Return Data'!$B$7:$R$2843,14,0)</f>
        <v>12.3392</v>
      </c>
      <c r="O21" s="66">
        <f>RANK(N21,N$8:N$40,0)</f>
        <v>16</v>
      </c>
      <c r="P21" s="65"/>
      <c r="Q21" s="66"/>
      <c r="R21" s="65">
        <f>VLOOKUP($A21,'Return Data'!$B$7:$R$2843,16,0)</f>
        <v>12.526999999999999</v>
      </c>
      <c r="S21" s="67">
        <f t="shared" si="5"/>
        <v>26</v>
      </c>
    </row>
    <row r="22" spans="1:19" x14ac:dyDescent="0.3">
      <c r="A22" s="63" t="s">
        <v>504</v>
      </c>
      <c r="B22" s="64">
        <f>VLOOKUP($A22,'Return Data'!$B$7:$R$2843,3,0)</f>
        <v>44404</v>
      </c>
      <c r="C22" s="65">
        <f>VLOOKUP($A22,'Return Data'!$B$7:$R$2843,4,0)</f>
        <v>14.3291</v>
      </c>
      <c r="D22" s="65">
        <f>VLOOKUP($A22,'Return Data'!$B$7:$R$2843,10,0)</f>
        <v>5.8419999999999996</v>
      </c>
      <c r="E22" s="66">
        <f t="shared" si="0"/>
        <v>32</v>
      </c>
      <c r="F22" s="65">
        <f>VLOOKUP($A22,'Return Data'!$B$7:$R$2843,11,0)</f>
        <v>12.5732</v>
      </c>
      <c r="G22" s="66">
        <f t="shared" si="1"/>
        <v>29</v>
      </c>
      <c r="H22" s="65">
        <f>VLOOKUP($A22,'Return Data'!$B$7:$R$2843,12,0)</f>
        <v>25.089300000000001</v>
      </c>
      <c r="I22" s="66">
        <f t="shared" si="2"/>
        <v>29</v>
      </c>
      <c r="J22" s="65">
        <f>VLOOKUP($A22,'Return Data'!$B$7:$R$2843,13,0)</f>
        <v>36.190100000000001</v>
      </c>
      <c r="K22" s="66">
        <f t="shared" si="3"/>
        <v>26</v>
      </c>
      <c r="L22" s="65"/>
      <c r="M22" s="66"/>
      <c r="N22" s="65"/>
      <c r="O22" s="66"/>
      <c r="P22" s="65"/>
      <c r="Q22" s="66"/>
      <c r="R22" s="65">
        <f>VLOOKUP($A22,'Return Data'!$B$7:$R$2843,16,0)</f>
        <v>14.7049</v>
      </c>
      <c r="S22" s="67">
        <f t="shared" si="5"/>
        <v>17</v>
      </c>
    </row>
    <row r="23" spans="1:19" x14ac:dyDescent="0.3">
      <c r="A23" s="63" t="s">
        <v>506</v>
      </c>
      <c r="B23" s="64">
        <f>VLOOKUP($A23,'Return Data'!$B$7:$R$2843,3,0)</f>
        <v>44404</v>
      </c>
      <c r="C23" s="65">
        <f>VLOOKUP($A23,'Return Data'!$B$7:$R$2843,4,0)</f>
        <v>14.4244</v>
      </c>
      <c r="D23" s="65">
        <f>VLOOKUP($A23,'Return Data'!$B$7:$R$2843,10,0)</f>
        <v>9.7304999999999993</v>
      </c>
      <c r="E23" s="66">
        <f t="shared" si="0"/>
        <v>16</v>
      </c>
      <c r="F23" s="65">
        <f>VLOOKUP($A23,'Return Data'!$B$7:$R$2843,11,0)</f>
        <v>13.064299999999999</v>
      </c>
      <c r="G23" s="66">
        <f t="shared" si="1"/>
        <v>26</v>
      </c>
      <c r="H23" s="65">
        <f>VLOOKUP($A23,'Return Data'!$B$7:$R$2843,12,0)</f>
        <v>26.518699999999999</v>
      </c>
      <c r="I23" s="66">
        <f t="shared" si="2"/>
        <v>27</v>
      </c>
      <c r="J23" s="65">
        <f>VLOOKUP($A23,'Return Data'!$B$7:$R$2843,13,0)</f>
        <v>34.879300000000001</v>
      </c>
      <c r="K23" s="66">
        <f t="shared" si="3"/>
        <v>28</v>
      </c>
      <c r="L23" s="65">
        <f>VLOOKUP($A23,'Return Data'!$B$7:$R$2843,17,0)</f>
        <v>18.110399999999998</v>
      </c>
      <c r="M23" s="66">
        <f>RANK(L23,L$8:L$40,0)</f>
        <v>22</v>
      </c>
      <c r="N23" s="65"/>
      <c r="O23" s="66"/>
      <c r="P23" s="65"/>
      <c r="Q23" s="66"/>
      <c r="R23" s="65">
        <f>VLOOKUP($A23,'Return Data'!$B$7:$R$2843,16,0)</f>
        <v>12.644600000000001</v>
      </c>
      <c r="S23" s="67">
        <f t="shared" si="5"/>
        <v>24</v>
      </c>
    </row>
    <row r="24" spans="1:19" x14ac:dyDescent="0.3">
      <c r="A24" s="63" t="s">
        <v>509</v>
      </c>
      <c r="B24" s="64">
        <f>VLOOKUP($A24,'Return Data'!$B$7:$R$2843,3,0)</f>
        <v>44404</v>
      </c>
      <c r="C24" s="65">
        <f>VLOOKUP($A24,'Return Data'!$B$7:$R$2843,4,0)</f>
        <v>69.477400000000003</v>
      </c>
      <c r="D24" s="65">
        <f>VLOOKUP($A24,'Return Data'!$B$7:$R$2843,10,0)</f>
        <v>10.5844</v>
      </c>
      <c r="E24" s="66">
        <f t="shared" si="0"/>
        <v>11</v>
      </c>
      <c r="F24" s="65">
        <f>VLOOKUP($A24,'Return Data'!$B$7:$R$2843,11,0)</f>
        <v>18.085899999999999</v>
      </c>
      <c r="G24" s="66">
        <f t="shared" si="1"/>
        <v>10</v>
      </c>
      <c r="H24" s="65">
        <f>VLOOKUP($A24,'Return Data'!$B$7:$R$2843,12,0)</f>
        <v>36.705399999999997</v>
      </c>
      <c r="I24" s="66">
        <f t="shared" si="2"/>
        <v>8</v>
      </c>
      <c r="J24" s="65">
        <f>VLOOKUP($A24,'Return Data'!$B$7:$R$2843,13,0)</f>
        <v>44.683100000000003</v>
      </c>
      <c r="K24" s="66">
        <f t="shared" si="3"/>
        <v>13</v>
      </c>
      <c r="L24" s="65">
        <f>VLOOKUP($A24,'Return Data'!$B$7:$R$2843,17,0)</f>
        <v>28.393799999999999</v>
      </c>
      <c r="M24" s="66">
        <f>RANK(L24,L$8:L$40,0)</f>
        <v>3</v>
      </c>
      <c r="N24" s="65">
        <f>VLOOKUP($A24,'Return Data'!$B$7:$R$2843,14,0)</f>
        <v>12.850099999999999</v>
      </c>
      <c r="O24" s="66">
        <f>RANK(N24,N$8:N$40,0)</f>
        <v>14</v>
      </c>
      <c r="P24" s="65">
        <f>VLOOKUP($A24,'Return Data'!$B$7:$R$2843,15,0)</f>
        <v>11.113899999999999</v>
      </c>
      <c r="Q24" s="66">
        <f>RANK(P24,P$8:P$40,0)</f>
        <v>17</v>
      </c>
      <c r="R24" s="65">
        <f>VLOOKUP($A24,'Return Data'!$B$7:$R$2843,16,0)</f>
        <v>12.661799999999999</v>
      </c>
      <c r="S24" s="67">
        <f t="shared" si="5"/>
        <v>23</v>
      </c>
    </row>
    <row r="25" spans="1:19" x14ac:dyDescent="0.3">
      <c r="A25" s="63" t="s">
        <v>1834</v>
      </c>
      <c r="B25" s="64">
        <f>VLOOKUP($A25,'Return Data'!$B$7:$R$2843,3,0)</f>
        <v>44404</v>
      </c>
      <c r="C25" s="65">
        <f>VLOOKUP($A25,'Return Data'!$B$7:$R$2843,4,0)</f>
        <v>40.935000000000002</v>
      </c>
      <c r="D25" s="65">
        <f>VLOOKUP($A25,'Return Data'!$B$7:$R$2843,10,0)</f>
        <v>8.3767999999999994</v>
      </c>
      <c r="E25" s="66">
        <f t="shared" si="0"/>
        <v>27</v>
      </c>
      <c r="F25" s="65">
        <f>VLOOKUP($A25,'Return Data'!$B$7:$R$2843,11,0)</f>
        <v>18.073799999999999</v>
      </c>
      <c r="G25" s="66">
        <f t="shared" si="1"/>
        <v>11</v>
      </c>
      <c r="H25" s="65">
        <f>VLOOKUP($A25,'Return Data'!$B$7:$R$2843,12,0)</f>
        <v>36.518300000000004</v>
      </c>
      <c r="I25" s="66">
        <f t="shared" si="2"/>
        <v>9</v>
      </c>
      <c r="J25" s="65">
        <f>VLOOKUP($A25,'Return Data'!$B$7:$R$2843,13,0)</f>
        <v>50.729100000000003</v>
      </c>
      <c r="K25" s="66">
        <f t="shared" si="3"/>
        <v>5</v>
      </c>
      <c r="L25" s="65">
        <f>VLOOKUP($A25,'Return Data'!$B$7:$R$2843,17,0)</f>
        <v>23.796600000000002</v>
      </c>
      <c r="M25" s="66">
        <f>RANK(L25,L$8:L$40,0)</f>
        <v>6</v>
      </c>
      <c r="N25" s="65">
        <f>VLOOKUP($A25,'Return Data'!$B$7:$R$2843,14,0)</f>
        <v>16.117599999999999</v>
      </c>
      <c r="O25" s="66">
        <f>RANK(N25,N$8:N$40,0)</f>
        <v>4</v>
      </c>
      <c r="P25" s="65">
        <f>VLOOKUP($A25,'Return Data'!$B$7:$R$2843,15,0)</f>
        <v>14.150399999999999</v>
      </c>
      <c r="Q25" s="66">
        <f>RANK(P25,P$8:P$40,0)</f>
        <v>7</v>
      </c>
      <c r="R25" s="65">
        <f>VLOOKUP($A25,'Return Data'!$B$7:$R$2843,16,0)</f>
        <v>13.037699999999999</v>
      </c>
      <c r="S25" s="67">
        <f t="shared" si="5"/>
        <v>21</v>
      </c>
    </row>
    <row r="26" spans="1:19" x14ac:dyDescent="0.3">
      <c r="A26" s="63" t="s">
        <v>510</v>
      </c>
      <c r="B26" s="64">
        <f>VLOOKUP($A26,'Return Data'!$B$7:$R$2843,3,0)</f>
        <v>44404</v>
      </c>
      <c r="C26" s="65">
        <f>VLOOKUP($A26,'Return Data'!$B$7:$R$2843,4,0)</f>
        <v>38.460999999999999</v>
      </c>
      <c r="D26" s="65">
        <f>VLOOKUP($A26,'Return Data'!$B$7:$R$2843,10,0)</f>
        <v>8.3896999999999995</v>
      </c>
      <c r="E26" s="66">
        <f t="shared" si="0"/>
        <v>26</v>
      </c>
      <c r="F26" s="65">
        <f>VLOOKUP($A26,'Return Data'!$B$7:$R$2843,11,0)</f>
        <v>15.488099999999999</v>
      </c>
      <c r="G26" s="66">
        <f t="shared" si="1"/>
        <v>21</v>
      </c>
      <c r="H26" s="65">
        <f>VLOOKUP($A26,'Return Data'!$B$7:$R$2843,12,0)</f>
        <v>28.1435</v>
      </c>
      <c r="I26" s="66">
        <f t="shared" si="2"/>
        <v>25</v>
      </c>
      <c r="J26" s="65">
        <f>VLOOKUP($A26,'Return Data'!$B$7:$R$2843,13,0)</f>
        <v>38.918599999999998</v>
      </c>
      <c r="K26" s="66">
        <f t="shared" si="3"/>
        <v>21</v>
      </c>
      <c r="L26" s="65">
        <f>VLOOKUP($A26,'Return Data'!$B$7:$R$2843,17,0)</f>
        <v>18.519500000000001</v>
      </c>
      <c r="M26" s="66">
        <f>RANK(L26,L$8:L$40,0)</f>
        <v>21</v>
      </c>
      <c r="N26" s="65">
        <f>VLOOKUP($A26,'Return Data'!$B$7:$R$2843,14,0)</f>
        <v>11.1732</v>
      </c>
      <c r="O26" s="66">
        <f>RANK(N26,N$8:N$40,0)</f>
        <v>21</v>
      </c>
      <c r="P26" s="65">
        <f>VLOOKUP($A26,'Return Data'!$B$7:$R$2843,15,0)</f>
        <v>11.8437</v>
      </c>
      <c r="Q26" s="66">
        <f>RANK(P26,P$8:P$40,0)</f>
        <v>13</v>
      </c>
      <c r="R26" s="65">
        <f>VLOOKUP($A26,'Return Data'!$B$7:$R$2843,16,0)</f>
        <v>15.08</v>
      </c>
      <c r="S26" s="67">
        <f t="shared" si="5"/>
        <v>12</v>
      </c>
    </row>
    <row r="27" spans="1:19" x14ac:dyDescent="0.3">
      <c r="A27" s="63" t="s">
        <v>513</v>
      </c>
      <c r="B27" s="64">
        <f>VLOOKUP($A27,'Return Data'!$B$7:$R$2843,3,0)</f>
        <v>44404</v>
      </c>
      <c r="C27" s="65">
        <f>VLOOKUP($A27,'Return Data'!$B$7:$R$2843,4,0)</f>
        <v>141.99279999999999</v>
      </c>
      <c r="D27" s="65">
        <f>VLOOKUP($A27,'Return Data'!$B$7:$R$2843,10,0)</f>
        <v>8.0455000000000005</v>
      </c>
      <c r="E27" s="66">
        <f t="shared" si="0"/>
        <v>29</v>
      </c>
      <c r="F27" s="65">
        <f>VLOOKUP($A27,'Return Data'!$B$7:$R$2843,11,0)</f>
        <v>10.395899999999999</v>
      </c>
      <c r="G27" s="66">
        <f t="shared" si="1"/>
        <v>31</v>
      </c>
      <c r="H27" s="65">
        <f>VLOOKUP($A27,'Return Data'!$B$7:$R$2843,12,0)</f>
        <v>22.7849</v>
      </c>
      <c r="I27" s="66">
        <f t="shared" si="2"/>
        <v>32</v>
      </c>
      <c r="J27" s="65">
        <f>VLOOKUP($A27,'Return Data'!$B$7:$R$2843,13,0)</f>
        <v>30.111699999999999</v>
      </c>
      <c r="K27" s="66">
        <f t="shared" si="3"/>
        <v>32</v>
      </c>
      <c r="L27" s="65">
        <f>VLOOKUP($A27,'Return Data'!$B$7:$R$2843,17,0)</f>
        <v>14.602600000000001</v>
      </c>
      <c r="M27" s="66">
        <f>RANK(L27,L$8:L$40,0)</f>
        <v>28</v>
      </c>
      <c r="N27" s="65">
        <f>VLOOKUP($A27,'Return Data'!$B$7:$R$2843,14,0)</f>
        <v>12.238799999999999</v>
      </c>
      <c r="O27" s="66">
        <f>RANK(N27,N$8:N$40,0)</f>
        <v>17</v>
      </c>
      <c r="P27" s="65">
        <f>VLOOKUP($A27,'Return Data'!$B$7:$R$2843,15,0)</f>
        <v>10.178000000000001</v>
      </c>
      <c r="Q27" s="66">
        <f>RANK(P27,P$8:P$40,0)</f>
        <v>21</v>
      </c>
      <c r="R27" s="65">
        <f>VLOOKUP($A27,'Return Data'!$B$7:$R$2843,16,0)</f>
        <v>10.596</v>
      </c>
      <c r="S27" s="67">
        <f t="shared" si="5"/>
        <v>32</v>
      </c>
    </row>
    <row r="28" spans="1:19" x14ac:dyDescent="0.3">
      <c r="A28" s="63" t="s">
        <v>514</v>
      </c>
      <c r="B28" s="64">
        <f>VLOOKUP($A28,'Return Data'!$B$7:$R$2843,3,0)</f>
        <v>44404</v>
      </c>
      <c r="C28" s="65">
        <f>VLOOKUP($A28,'Return Data'!$B$7:$R$2843,4,0)</f>
        <v>16.165900000000001</v>
      </c>
      <c r="D28" s="65">
        <f>VLOOKUP($A28,'Return Data'!$B$7:$R$2843,10,0)</f>
        <v>11.0829</v>
      </c>
      <c r="E28" s="66">
        <f t="shared" si="0"/>
        <v>10</v>
      </c>
      <c r="F28" s="65">
        <f>VLOOKUP($A28,'Return Data'!$B$7:$R$2843,11,0)</f>
        <v>21.0167</v>
      </c>
      <c r="G28" s="66">
        <f t="shared" si="1"/>
        <v>4</v>
      </c>
      <c r="H28" s="65">
        <f>VLOOKUP($A28,'Return Data'!$B$7:$R$2843,12,0)</f>
        <v>39.510300000000001</v>
      </c>
      <c r="I28" s="66">
        <f t="shared" si="2"/>
        <v>5</v>
      </c>
      <c r="J28" s="65">
        <f>VLOOKUP($A28,'Return Data'!$B$7:$R$2843,13,0)</f>
        <v>48.6738</v>
      </c>
      <c r="K28" s="66">
        <f t="shared" si="3"/>
        <v>6</v>
      </c>
      <c r="L28" s="65"/>
      <c r="M28" s="66"/>
      <c r="N28" s="65"/>
      <c r="O28" s="66"/>
      <c r="P28" s="65"/>
      <c r="Q28" s="66"/>
      <c r="R28" s="65">
        <f>VLOOKUP($A28,'Return Data'!$B$7:$R$2843,16,0)</f>
        <v>26.773900000000001</v>
      </c>
      <c r="S28" s="67">
        <f t="shared" si="5"/>
        <v>1</v>
      </c>
    </row>
    <row r="29" spans="1:19" x14ac:dyDescent="0.3">
      <c r="A29" s="63" t="s">
        <v>517</v>
      </c>
      <c r="B29" s="64">
        <f>VLOOKUP($A29,'Return Data'!$B$7:$R$2843,3,0)</f>
        <v>44404</v>
      </c>
      <c r="C29" s="65">
        <f>VLOOKUP($A29,'Return Data'!$B$7:$R$2843,4,0)</f>
        <v>22.811</v>
      </c>
      <c r="D29" s="65">
        <f>VLOOKUP($A29,'Return Data'!$B$7:$R$2843,10,0)</f>
        <v>9.8108000000000004</v>
      </c>
      <c r="E29" s="66">
        <f t="shared" si="0"/>
        <v>14</v>
      </c>
      <c r="F29" s="65">
        <f>VLOOKUP($A29,'Return Data'!$B$7:$R$2843,11,0)</f>
        <v>15.927199999999999</v>
      </c>
      <c r="G29" s="66">
        <f t="shared" si="1"/>
        <v>20</v>
      </c>
      <c r="H29" s="65">
        <f>VLOOKUP($A29,'Return Data'!$B$7:$R$2843,12,0)</f>
        <v>32.030999999999999</v>
      </c>
      <c r="I29" s="66">
        <f t="shared" si="2"/>
        <v>19</v>
      </c>
      <c r="J29" s="65">
        <f>VLOOKUP($A29,'Return Data'!$B$7:$R$2843,13,0)</f>
        <v>39.3889</v>
      </c>
      <c r="K29" s="66">
        <f t="shared" si="3"/>
        <v>20</v>
      </c>
      <c r="L29" s="65">
        <f>VLOOKUP($A29,'Return Data'!$B$7:$R$2843,17,0)</f>
        <v>20.133099999999999</v>
      </c>
      <c r="M29" s="66">
        <f>RANK(L29,L$8:L$40,0)</f>
        <v>13</v>
      </c>
      <c r="N29" s="65">
        <f>VLOOKUP($A29,'Return Data'!$B$7:$R$2843,14,0)</f>
        <v>15.5932</v>
      </c>
      <c r="O29" s="66">
        <f>RANK(N29,N$8:N$40,0)</f>
        <v>7</v>
      </c>
      <c r="P29" s="65">
        <f>VLOOKUP($A29,'Return Data'!$B$7:$R$2843,15,0)</f>
        <v>15.5382</v>
      </c>
      <c r="Q29" s="66">
        <f>RANK(P29,P$8:P$40,0)</f>
        <v>2</v>
      </c>
      <c r="R29" s="65">
        <f>VLOOKUP($A29,'Return Data'!$B$7:$R$2843,16,0)</f>
        <v>14.733599999999999</v>
      </c>
      <c r="S29" s="67">
        <f t="shared" si="5"/>
        <v>16</v>
      </c>
    </row>
    <row r="30" spans="1:19" x14ac:dyDescent="0.3">
      <c r="A30" s="63" t="s">
        <v>519</v>
      </c>
      <c r="B30" s="64">
        <f>VLOOKUP($A30,'Return Data'!$B$7:$R$2843,3,0)</f>
        <v>44404</v>
      </c>
      <c r="C30" s="65">
        <f>VLOOKUP($A30,'Return Data'!$B$7:$R$2843,4,0)</f>
        <v>15.170999999999999</v>
      </c>
      <c r="D30" s="65">
        <f>VLOOKUP($A30,'Return Data'!$B$7:$R$2843,10,0)</f>
        <v>6.0509000000000004</v>
      </c>
      <c r="E30" s="66">
        <f t="shared" si="0"/>
        <v>31</v>
      </c>
      <c r="F30" s="65">
        <f>VLOOKUP($A30,'Return Data'!$B$7:$R$2843,11,0)</f>
        <v>9.0427</v>
      </c>
      <c r="G30" s="66">
        <f t="shared" si="1"/>
        <v>33</v>
      </c>
      <c r="H30" s="65">
        <f>VLOOKUP($A30,'Return Data'!$B$7:$R$2843,12,0)</f>
        <v>22.7318</v>
      </c>
      <c r="I30" s="66">
        <f t="shared" si="2"/>
        <v>33</v>
      </c>
      <c r="J30" s="65">
        <f>VLOOKUP($A30,'Return Data'!$B$7:$R$2843,13,0)</f>
        <v>30.7788</v>
      </c>
      <c r="K30" s="66">
        <f t="shared" si="3"/>
        <v>31</v>
      </c>
      <c r="L30" s="65"/>
      <c r="M30" s="66"/>
      <c r="N30" s="65"/>
      <c r="O30" s="66"/>
      <c r="P30" s="65"/>
      <c r="Q30" s="66"/>
      <c r="R30" s="65">
        <f>VLOOKUP($A30,'Return Data'!$B$7:$R$2843,16,0)</f>
        <v>15.638999999999999</v>
      </c>
      <c r="S30" s="67">
        <f t="shared" si="5"/>
        <v>9</v>
      </c>
    </row>
    <row r="31" spans="1:19" x14ac:dyDescent="0.3">
      <c r="A31" s="63" t="s">
        <v>2007</v>
      </c>
      <c r="B31" s="64">
        <f>VLOOKUP($A31,'Return Data'!$B$7:$R$2843,3,0)</f>
        <v>44404</v>
      </c>
      <c r="C31" s="65">
        <f>VLOOKUP($A31,'Return Data'!$B$7:$R$2843,4,0)</f>
        <v>13.942500000000001</v>
      </c>
      <c r="D31" s="65">
        <f>VLOOKUP($A31,'Return Data'!$B$7:$R$2843,10,0)</f>
        <v>8.4319000000000006</v>
      </c>
      <c r="E31" s="66">
        <f t="shared" si="0"/>
        <v>25</v>
      </c>
      <c r="F31" s="65">
        <f>VLOOKUP($A31,'Return Data'!$B$7:$R$2843,11,0)</f>
        <v>12.666700000000001</v>
      </c>
      <c r="G31" s="66">
        <f t="shared" si="1"/>
        <v>28</v>
      </c>
      <c r="H31" s="65">
        <f>VLOOKUP($A31,'Return Data'!$B$7:$R$2843,12,0)</f>
        <v>26.130800000000001</v>
      </c>
      <c r="I31" s="66">
        <f t="shared" si="2"/>
        <v>28</v>
      </c>
      <c r="J31" s="65">
        <f>VLOOKUP($A31,'Return Data'!$B$7:$R$2843,13,0)</f>
        <v>32.552199999999999</v>
      </c>
      <c r="K31" s="66">
        <f t="shared" si="3"/>
        <v>29</v>
      </c>
      <c r="L31" s="65">
        <f>VLOOKUP($A31,'Return Data'!$B$7:$R$2843,17,0)</f>
        <v>15.3294</v>
      </c>
      <c r="M31" s="66">
        <f t="shared" ref="M31:M40" si="7">RANK(L31,L$8:L$40,0)</f>
        <v>27</v>
      </c>
      <c r="N31" s="65"/>
      <c r="O31" s="66"/>
      <c r="P31" s="65"/>
      <c r="Q31" s="66"/>
      <c r="R31" s="65">
        <f>VLOOKUP($A31,'Return Data'!$B$7:$R$2843,16,0)</f>
        <v>10.789099999999999</v>
      </c>
      <c r="S31" s="67">
        <f t="shared" si="5"/>
        <v>31</v>
      </c>
    </row>
    <row r="32" spans="1:19" x14ac:dyDescent="0.3">
      <c r="A32" s="63" t="s">
        <v>522</v>
      </c>
      <c r="B32" s="64">
        <f>VLOOKUP($A32,'Return Data'!$B$7:$R$2843,3,0)</f>
        <v>44404</v>
      </c>
      <c r="C32" s="65">
        <f>VLOOKUP($A32,'Return Data'!$B$7:$R$2843,4,0)</f>
        <v>67.3386</v>
      </c>
      <c r="D32" s="65">
        <f>VLOOKUP($A32,'Return Data'!$B$7:$R$2843,10,0)</f>
        <v>8.2364999999999995</v>
      </c>
      <c r="E32" s="66">
        <f t="shared" si="0"/>
        <v>28</v>
      </c>
      <c r="F32" s="65">
        <f>VLOOKUP($A32,'Return Data'!$B$7:$R$2843,11,0)</f>
        <v>19.066400000000002</v>
      </c>
      <c r="G32" s="66">
        <f t="shared" si="1"/>
        <v>7</v>
      </c>
      <c r="H32" s="65">
        <f>VLOOKUP($A32,'Return Data'!$B$7:$R$2843,12,0)</f>
        <v>37.8491</v>
      </c>
      <c r="I32" s="66">
        <f t="shared" si="2"/>
        <v>6</v>
      </c>
      <c r="J32" s="65">
        <f>VLOOKUP($A32,'Return Data'!$B$7:$R$2843,13,0)</f>
        <v>45.317</v>
      </c>
      <c r="K32" s="66">
        <f t="shared" si="3"/>
        <v>11</v>
      </c>
      <c r="L32" s="65">
        <f>VLOOKUP($A32,'Return Data'!$B$7:$R$2843,17,0)</f>
        <v>9.2700999999999993</v>
      </c>
      <c r="M32" s="66">
        <f t="shared" si="7"/>
        <v>29</v>
      </c>
      <c r="N32" s="65">
        <f>VLOOKUP($A32,'Return Data'!$B$7:$R$2843,14,0)</f>
        <v>4.3727</v>
      </c>
      <c r="O32" s="66">
        <f t="shared" ref="O32:O40" si="8">RANK(N32,N$8:N$40,0)</f>
        <v>26</v>
      </c>
      <c r="P32" s="65">
        <f>VLOOKUP($A32,'Return Data'!$B$7:$R$2843,15,0)</f>
        <v>8.3453999999999997</v>
      </c>
      <c r="Q32" s="66">
        <f t="shared" ref="Q32:Q40" si="9">RANK(P32,P$8:P$40,0)</f>
        <v>22</v>
      </c>
      <c r="R32" s="65">
        <f>VLOOKUP($A32,'Return Data'!$B$7:$R$2843,16,0)</f>
        <v>11.848000000000001</v>
      </c>
      <c r="S32" s="67">
        <f t="shared" si="5"/>
        <v>29</v>
      </c>
    </row>
    <row r="33" spans="1:19" x14ac:dyDescent="0.3">
      <c r="A33" s="63" t="s">
        <v>528</v>
      </c>
      <c r="B33" s="64">
        <f>VLOOKUP($A33,'Return Data'!$B$7:$R$2843,3,0)</f>
        <v>44404</v>
      </c>
      <c r="C33" s="65">
        <f>VLOOKUP($A33,'Return Data'!$B$7:$R$2843,4,0)</f>
        <v>104.11</v>
      </c>
      <c r="D33" s="65">
        <f>VLOOKUP($A33,'Return Data'!$B$7:$R$2843,10,0)</f>
        <v>9.7512000000000008</v>
      </c>
      <c r="E33" s="66">
        <f t="shared" si="0"/>
        <v>15</v>
      </c>
      <c r="F33" s="65">
        <f>VLOOKUP($A33,'Return Data'!$B$7:$R$2843,11,0)</f>
        <v>18.266500000000001</v>
      </c>
      <c r="G33" s="66">
        <f t="shared" si="1"/>
        <v>9</v>
      </c>
      <c r="H33" s="65">
        <f>VLOOKUP($A33,'Return Data'!$B$7:$R$2843,12,0)</f>
        <v>33.405900000000003</v>
      </c>
      <c r="I33" s="66">
        <f t="shared" si="2"/>
        <v>16</v>
      </c>
      <c r="J33" s="65">
        <f>VLOOKUP($A33,'Return Data'!$B$7:$R$2843,13,0)</f>
        <v>43.027900000000002</v>
      </c>
      <c r="K33" s="66">
        <f t="shared" si="3"/>
        <v>15</v>
      </c>
      <c r="L33" s="65">
        <f>VLOOKUP($A33,'Return Data'!$B$7:$R$2843,17,0)</f>
        <v>20.168299999999999</v>
      </c>
      <c r="M33" s="66">
        <f t="shared" si="7"/>
        <v>12</v>
      </c>
      <c r="N33" s="65">
        <f>VLOOKUP($A33,'Return Data'!$B$7:$R$2843,14,0)</f>
        <v>12.4315</v>
      </c>
      <c r="O33" s="66">
        <f t="shared" si="8"/>
        <v>15</v>
      </c>
      <c r="P33" s="65">
        <f>VLOOKUP($A33,'Return Data'!$B$7:$R$2843,15,0)</f>
        <v>11.582599999999999</v>
      </c>
      <c r="Q33" s="66">
        <f t="shared" si="9"/>
        <v>16</v>
      </c>
      <c r="R33" s="65">
        <f>VLOOKUP($A33,'Return Data'!$B$7:$R$2843,16,0)</f>
        <v>12.8726</v>
      </c>
      <c r="S33" s="67">
        <f t="shared" si="5"/>
        <v>22</v>
      </c>
    </row>
    <row r="34" spans="1:19" x14ac:dyDescent="0.3">
      <c r="A34" s="63" t="s">
        <v>530</v>
      </c>
      <c r="B34" s="64">
        <f>VLOOKUP($A34,'Return Data'!$B$7:$R$2843,3,0)</f>
        <v>44404</v>
      </c>
      <c r="C34" s="65">
        <f>VLOOKUP($A34,'Return Data'!$B$7:$R$2843,4,0)</f>
        <v>112.12</v>
      </c>
      <c r="D34" s="65">
        <f>VLOOKUP($A34,'Return Data'!$B$7:$R$2843,10,0)</f>
        <v>8.6854999999999993</v>
      </c>
      <c r="E34" s="66">
        <f t="shared" si="0"/>
        <v>23</v>
      </c>
      <c r="F34" s="65">
        <f>VLOOKUP($A34,'Return Data'!$B$7:$R$2843,11,0)</f>
        <v>15.2431</v>
      </c>
      <c r="G34" s="66">
        <f t="shared" si="1"/>
        <v>22</v>
      </c>
      <c r="H34" s="65">
        <f>VLOOKUP($A34,'Return Data'!$B$7:$R$2843,12,0)</f>
        <v>31.719899999999999</v>
      </c>
      <c r="I34" s="66">
        <f t="shared" si="2"/>
        <v>22</v>
      </c>
      <c r="J34" s="65">
        <f>VLOOKUP($A34,'Return Data'!$B$7:$R$2843,13,0)</f>
        <v>39.4527</v>
      </c>
      <c r="K34" s="66">
        <f t="shared" si="3"/>
        <v>19</v>
      </c>
      <c r="L34" s="65">
        <f>VLOOKUP($A34,'Return Data'!$B$7:$R$2843,17,0)</f>
        <v>18.9848</v>
      </c>
      <c r="M34" s="66">
        <f t="shared" si="7"/>
        <v>19</v>
      </c>
      <c r="N34" s="65">
        <f>VLOOKUP($A34,'Return Data'!$B$7:$R$2843,14,0)</f>
        <v>11.605399999999999</v>
      </c>
      <c r="O34" s="66">
        <f t="shared" si="8"/>
        <v>20</v>
      </c>
      <c r="P34" s="65">
        <f>VLOOKUP($A34,'Return Data'!$B$7:$R$2843,15,0)</f>
        <v>14.616899999999999</v>
      </c>
      <c r="Q34" s="66">
        <f t="shared" si="9"/>
        <v>6</v>
      </c>
      <c r="R34" s="65">
        <f>VLOOKUP($A34,'Return Data'!$B$7:$R$2843,16,0)</f>
        <v>14.765700000000001</v>
      </c>
      <c r="S34" s="67">
        <f t="shared" si="5"/>
        <v>15</v>
      </c>
    </row>
    <row r="35" spans="1:19" x14ac:dyDescent="0.3">
      <c r="A35" s="63" t="s">
        <v>532</v>
      </c>
      <c r="B35" s="64">
        <f>VLOOKUP($A35,'Return Data'!$B$7:$R$2843,3,0)</f>
        <v>44404</v>
      </c>
      <c r="C35" s="65">
        <f>VLOOKUP($A35,'Return Data'!$B$7:$R$2843,4,0)</f>
        <v>269.3066</v>
      </c>
      <c r="D35" s="65">
        <f>VLOOKUP($A35,'Return Data'!$B$7:$R$2843,10,0)</f>
        <v>16.7697</v>
      </c>
      <c r="E35" s="66">
        <f t="shared" si="0"/>
        <v>2</v>
      </c>
      <c r="F35" s="65">
        <f>VLOOKUP($A35,'Return Data'!$B$7:$R$2843,11,0)</f>
        <v>35.9084</v>
      </c>
      <c r="G35" s="66">
        <f t="shared" si="1"/>
        <v>2</v>
      </c>
      <c r="H35" s="65">
        <f>VLOOKUP($A35,'Return Data'!$B$7:$R$2843,12,0)</f>
        <v>60.025700000000001</v>
      </c>
      <c r="I35" s="66">
        <f t="shared" si="2"/>
        <v>1</v>
      </c>
      <c r="J35" s="65">
        <f>VLOOKUP($A35,'Return Data'!$B$7:$R$2843,13,0)</f>
        <v>81.03</v>
      </c>
      <c r="K35" s="66">
        <f t="shared" si="3"/>
        <v>2</v>
      </c>
      <c r="L35" s="65">
        <f>VLOOKUP($A35,'Return Data'!$B$7:$R$2843,17,0)</f>
        <v>38.943800000000003</v>
      </c>
      <c r="M35" s="66">
        <f t="shared" si="7"/>
        <v>2</v>
      </c>
      <c r="N35" s="65">
        <f>VLOOKUP($A35,'Return Data'!$B$7:$R$2843,14,0)</f>
        <v>26.5137</v>
      </c>
      <c r="O35" s="66">
        <f t="shared" si="8"/>
        <v>1</v>
      </c>
      <c r="P35" s="65">
        <f>VLOOKUP($A35,'Return Data'!$B$7:$R$2843,15,0)</f>
        <v>19.272099999999998</v>
      </c>
      <c r="Q35" s="66">
        <f t="shared" si="9"/>
        <v>1</v>
      </c>
      <c r="R35" s="65">
        <f>VLOOKUP($A35,'Return Data'!$B$7:$R$2843,16,0)</f>
        <v>18.395600000000002</v>
      </c>
      <c r="S35" s="67">
        <f t="shared" si="5"/>
        <v>2</v>
      </c>
    </row>
    <row r="36" spans="1:19" x14ac:dyDescent="0.3">
      <c r="A36" s="63" t="s">
        <v>1838</v>
      </c>
      <c r="B36" s="64">
        <f>VLOOKUP($A36,'Return Data'!$B$7:$R$2843,3,0)</f>
        <v>44404</v>
      </c>
      <c r="C36" s="65">
        <f>VLOOKUP($A36,'Return Data'!$B$7:$R$2843,4,0)</f>
        <v>202.0119</v>
      </c>
      <c r="D36" s="65">
        <f>VLOOKUP($A36,'Return Data'!$B$7:$R$2843,10,0)</f>
        <v>9.0967000000000002</v>
      </c>
      <c r="E36" s="66">
        <f t="shared" si="0"/>
        <v>22</v>
      </c>
      <c r="F36" s="65">
        <f>VLOOKUP($A36,'Return Data'!$B$7:$R$2843,11,0)</f>
        <v>14.982900000000001</v>
      </c>
      <c r="G36" s="66">
        <f t="shared" si="1"/>
        <v>24</v>
      </c>
      <c r="H36" s="65">
        <f>VLOOKUP($A36,'Return Data'!$B$7:$R$2843,12,0)</f>
        <v>31.924099999999999</v>
      </c>
      <c r="I36" s="66">
        <f t="shared" si="2"/>
        <v>21</v>
      </c>
      <c r="J36" s="65">
        <f>VLOOKUP($A36,'Return Data'!$B$7:$R$2843,13,0)</f>
        <v>37.083199999999998</v>
      </c>
      <c r="K36" s="66">
        <f t="shared" si="3"/>
        <v>25</v>
      </c>
      <c r="L36" s="65">
        <f>VLOOKUP($A36,'Return Data'!$B$7:$R$2843,17,0)</f>
        <v>18.626799999999999</v>
      </c>
      <c r="M36" s="66">
        <f t="shared" si="7"/>
        <v>20</v>
      </c>
      <c r="N36" s="65">
        <f>VLOOKUP($A36,'Return Data'!$B$7:$R$2843,14,0)</f>
        <v>14.1997</v>
      </c>
      <c r="O36" s="66">
        <f t="shared" si="8"/>
        <v>9</v>
      </c>
      <c r="P36" s="65">
        <f>VLOOKUP($A36,'Return Data'!$B$7:$R$2843,15,0)</f>
        <v>13.6661</v>
      </c>
      <c r="Q36" s="66">
        <f t="shared" si="9"/>
        <v>9</v>
      </c>
      <c r="R36" s="65">
        <f>VLOOKUP($A36,'Return Data'!$B$7:$R$2843,16,0)</f>
        <v>15.971</v>
      </c>
      <c r="S36" s="67">
        <f t="shared" si="5"/>
        <v>7</v>
      </c>
    </row>
    <row r="37" spans="1:19" x14ac:dyDescent="0.3">
      <c r="A37" s="63" t="s">
        <v>533</v>
      </c>
      <c r="B37" s="64">
        <f>VLOOKUP($A37,'Return Data'!$B$7:$R$2843,3,0)</f>
        <v>44404</v>
      </c>
      <c r="C37" s="65">
        <f>VLOOKUP($A37,'Return Data'!$B$7:$R$2843,4,0)</f>
        <v>23.0669</v>
      </c>
      <c r="D37" s="65">
        <f>VLOOKUP($A37,'Return Data'!$B$7:$R$2843,10,0)</f>
        <v>5.7343000000000002</v>
      </c>
      <c r="E37" s="66">
        <f t="shared" si="0"/>
        <v>33</v>
      </c>
      <c r="F37" s="65">
        <f>VLOOKUP($A37,'Return Data'!$B$7:$R$2843,11,0)</f>
        <v>9.6315000000000008</v>
      </c>
      <c r="G37" s="66">
        <f t="shared" si="1"/>
        <v>32</v>
      </c>
      <c r="H37" s="65">
        <f>VLOOKUP($A37,'Return Data'!$B$7:$R$2843,12,0)</f>
        <v>22.916599999999999</v>
      </c>
      <c r="I37" s="66">
        <f t="shared" si="2"/>
        <v>31</v>
      </c>
      <c r="J37" s="65">
        <f>VLOOKUP($A37,'Return Data'!$B$7:$R$2843,13,0)</f>
        <v>28.950399999999998</v>
      </c>
      <c r="K37" s="66">
        <f t="shared" si="3"/>
        <v>33</v>
      </c>
      <c r="L37" s="65">
        <f>VLOOKUP($A37,'Return Data'!$B$7:$R$2843,17,0)</f>
        <v>16.048400000000001</v>
      </c>
      <c r="M37" s="66">
        <f t="shared" si="7"/>
        <v>26</v>
      </c>
      <c r="N37" s="65">
        <f>VLOOKUP($A37,'Return Data'!$B$7:$R$2843,14,0)</f>
        <v>10.6151</v>
      </c>
      <c r="O37" s="66">
        <f t="shared" si="8"/>
        <v>24</v>
      </c>
      <c r="P37" s="65">
        <f>VLOOKUP($A37,'Return Data'!$B$7:$R$2843,15,0)</f>
        <v>10.7727</v>
      </c>
      <c r="Q37" s="66">
        <f t="shared" si="9"/>
        <v>19</v>
      </c>
      <c r="R37" s="65">
        <f>VLOOKUP($A37,'Return Data'!$B$7:$R$2843,16,0)</f>
        <v>11.563000000000001</v>
      </c>
      <c r="S37" s="67">
        <f t="shared" si="5"/>
        <v>30</v>
      </c>
    </row>
    <row r="38" spans="1:19" x14ac:dyDescent="0.3">
      <c r="A38" s="63" t="s">
        <v>536</v>
      </c>
      <c r="B38" s="64">
        <f>VLOOKUP($A38,'Return Data'!$B$7:$R$2843,3,0)</f>
        <v>44404</v>
      </c>
      <c r="C38" s="65">
        <f>VLOOKUP($A38,'Return Data'!$B$7:$R$2843,4,0)</f>
        <v>134.20079999999999</v>
      </c>
      <c r="D38" s="65">
        <f>VLOOKUP($A38,'Return Data'!$B$7:$R$2843,10,0)</f>
        <v>11.238</v>
      </c>
      <c r="E38" s="66">
        <f t="shared" si="0"/>
        <v>7</v>
      </c>
      <c r="F38" s="65">
        <f>VLOOKUP($A38,'Return Data'!$B$7:$R$2843,11,0)</f>
        <v>17.246500000000001</v>
      </c>
      <c r="G38" s="66">
        <f t="shared" si="1"/>
        <v>16</v>
      </c>
      <c r="H38" s="65">
        <f>VLOOKUP($A38,'Return Data'!$B$7:$R$2843,12,0)</f>
        <v>33.1068</v>
      </c>
      <c r="I38" s="66">
        <f t="shared" si="2"/>
        <v>18</v>
      </c>
      <c r="J38" s="65">
        <f>VLOOKUP($A38,'Return Data'!$B$7:$R$2843,13,0)</f>
        <v>39.4985</v>
      </c>
      <c r="K38" s="66">
        <f t="shared" si="3"/>
        <v>18</v>
      </c>
      <c r="L38" s="65">
        <f>VLOOKUP($A38,'Return Data'!$B$7:$R$2843,17,0)</f>
        <v>19.146000000000001</v>
      </c>
      <c r="M38" s="66">
        <f t="shared" si="7"/>
        <v>18</v>
      </c>
      <c r="N38" s="65">
        <f>VLOOKUP($A38,'Return Data'!$B$7:$R$2843,14,0)</f>
        <v>13.3345</v>
      </c>
      <c r="O38" s="66">
        <f t="shared" si="8"/>
        <v>13</v>
      </c>
      <c r="P38" s="65">
        <f>VLOOKUP($A38,'Return Data'!$B$7:$R$2843,15,0)</f>
        <v>13.7278</v>
      </c>
      <c r="Q38" s="66">
        <f t="shared" si="9"/>
        <v>8</v>
      </c>
      <c r="R38" s="65">
        <f>VLOOKUP($A38,'Return Data'!$B$7:$R$2843,16,0)</f>
        <v>12.1366</v>
      </c>
      <c r="S38" s="67">
        <f t="shared" si="5"/>
        <v>28</v>
      </c>
    </row>
    <row r="39" spans="1:19" x14ac:dyDescent="0.3">
      <c r="A39" s="63" t="s">
        <v>537</v>
      </c>
      <c r="B39" s="64">
        <f>VLOOKUP($A39,'Return Data'!$B$7:$R$2843,3,0)</f>
        <v>44404</v>
      </c>
      <c r="C39" s="65">
        <f>VLOOKUP($A39,'Return Data'!$B$7:$R$2843,4,0)</f>
        <v>303.78910000000002</v>
      </c>
      <c r="D39" s="65">
        <f>VLOOKUP($A39,'Return Data'!$B$7:$R$2843,10,0)</f>
        <v>9.5797000000000008</v>
      </c>
      <c r="E39" s="66">
        <f t="shared" si="0"/>
        <v>18</v>
      </c>
      <c r="F39" s="65">
        <f>VLOOKUP($A39,'Return Data'!$B$7:$R$2843,11,0)</f>
        <v>16.183299999999999</v>
      </c>
      <c r="G39" s="66">
        <f t="shared" si="1"/>
        <v>19</v>
      </c>
      <c r="H39" s="65">
        <f>VLOOKUP($A39,'Return Data'!$B$7:$R$2843,12,0)</f>
        <v>31.937100000000001</v>
      </c>
      <c r="I39" s="66">
        <f t="shared" si="2"/>
        <v>20</v>
      </c>
      <c r="J39" s="65">
        <f>VLOOKUP($A39,'Return Data'!$B$7:$R$2843,13,0)</f>
        <v>38.448599999999999</v>
      </c>
      <c r="K39" s="66">
        <f t="shared" si="3"/>
        <v>23</v>
      </c>
      <c r="L39" s="65">
        <f>VLOOKUP($A39,'Return Data'!$B$7:$R$2843,17,0)</f>
        <v>16.662800000000001</v>
      </c>
      <c r="M39" s="66">
        <f t="shared" si="7"/>
        <v>25</v>
      </c>
      <c r="N39" s="65">
        <f>VLOOKUP($A39,'Return Data'!$B$7:$R$2843,14,0)</f>
        <v>11.7235</v>
      </c>
      <c r="O39" s="66">
        <f t="shared" si="8"/>
        <v>19</v>
      </c>
      <c r="P39" s="65">
        <f>VLOOKUP($A39,'Return Data'!$B$7:$R$2843,15,0)</f>
        <v>10.493399999999999</v>
      </c>
      <c r="Q39" s="66">
        <f t="shared" si="9"/>
        <v>20</v>
      </c>
      <c r="R39" s="65">
        <f>VLOOKUP($A39,'Return Data'!$B$7:$R$2843,16,0)</f>
        <v>13.945399999999999</v>
      </c>
      <c r="S39" s="67">
        <f t="shared" si="5"/>
        <v>19</v>
      </c>
    </row>
    <row r="40" spans="1:19" x14ac:dyDescent="0.3">
      <c r="A40" s="63" t="s">
        <v>539</v>
      </c>
      <c r="B40" s="64">
        <f>VLOOKUP($A40,'Return Data'!$B$7:$R$2843,3,0)</f>
        <v>44404</v>
      </c>
      <c r="C40" s="65">
        <f>VLOOKUP($A40,'Return Data'!$B$7:$R$2843,4,0)</f>
        <v>243.79150000000001</v>
      </c>
      <c r="D40" s="65">
        <f>VLOOKUP($A40,'Return Data'!$B$7:$R$2843,10,0)</f>
        <v>11.5916</v>
      </c>
      <c r="E40" s="66">
        <f t="shared" si="0"/>
        <v>5</v>
      </c>
      <c r="F40" s="65">
        <f>VLOOKUP($A40,'Return Data'!$B$7:$R$2843,11,0)</f>
        <v>20.576699999999999</v>
      </c>
      <c r="G40" s="66">
        <f t="shared" si="1"/>
        <v>5</v>
      </c>
      <c r="H40" s="65">
        <f>VLOOKUP($A40,'Return Data'!$B$7:$R$2843,12,0)</f>
        <v>40.1768</v>
      </c>
      <c r="I40" s="66">
        <f t="shared" si="2"/>
        <v>4</v>
      </c>
      <c r="J40" s="65">
        <f>VLOOKUP($A40,'Return Data'!$B$7:$R$2843,13,0)</f>
        <v>47.461300000000001</v>
      </c>
      <c r="K40" s="66">
        <f t="shared" si="3"/>
        <v>7</v>
      </c>
      <c r="L40" s="65">
        <f>VLOOKUP($A40,'Return Data'!$B$7:$R$2843,17,0)</f>
        <v>19.782699999999998</v>
      </c>
      <c r="M40" s="66">
        <f t="shared" si="7"/>
        <v>14</v>
      </c>
      <c r="N40" s="65">
        <f>VLOOKUP($A40,'Return Data'!$B$7:$R$2843,14,0)</f>
        <v>11.8209</v>
      </c>
      <c r="O40" s="66">
        <f t="shared" si="8"/>
        <v>18</v>
      </c>
      <c r="P40" s="65">
        <f>VLOOKUP($A40,'Return Data'!$B$7:$R$2843,15,0)</f>
        <v>11.701499999999999</v>
      </c>
      <c r="Q40" s="66">
        <f t="shared" si="9"/>
        <v>14</v>
      </c>
      <c r="R40" s="65">
        <f>VLOOKUP($A40,'Return Data'!$B$7:$R$2843,16,0)</f>
        <v>12.597799999999999</v>
      </c>
      <c r="S40" s="67">
        <f t="shared" si="5"/>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10.001609090909094</v>
      </c>
      <c r="E42" s="74"/>
      <c r="F42" s="75">
        <f>AVERAGE(F8:F40)</f>
        <v>17.318539393939385</v>
      </c>
      <c r="G42" s="74"/>
      <c r="H42" s="75">
        <f>AVERAGE(H8:H40)</f>
        <v>33.982900000000001</v>
      </c>
      <c r="I42" s="74"/>
      <c r="J42" s="75">
        <f>AVERAGE(J8:J40)</f>
        <v>43.214600000000004</v>
      </c>
      <c r="K42" s="74"/>
      <c r="L42" s="75">
        <f>AVERAGE(L8:L40)</f>
        <v>20.928610344827582</v>
      </c>
      <c r="M42" s="74"/>
      <c r="N42" s="75">
        <f>AVERAGE(N8:N40)</f>
        <v>13.462130769230772</v>
      </c>
      <c r="O42" s="74"/>
      <c r="P42" s="75">
        <f>AVERAGE(P8:P40)</f>
        <v>12.877981818181819</v>
      </c>
      <c r="Q42" s="74"/>
      <c r="R42" s="75">
        <f>AVERAGE(R8:R40)</f>
        <v>14.465375757575758</v>
      </c>
      <c r="S42" s="76"/>
    </row>
    <row r="43" spans="1:19" x14ac:dyDescent="0.3">
      <c r="A43" s="73" t="s">
        <v>28</v>
      </c>
      <c r="B43" s="74"/>
      <c r="C43" s="74"/>
      <c r="D43" s="75">
        <f>MIN(D8:D40)</f>
        <v>5.7343000000000002</v>
      </c>
      <c r="E43" s="74"/>
      <c r="F43" s="75">
        <f>MIN(F8:F40)</f>
        <v>9.0427</v>
      </c>
      <c r="G43" s="74"/>
      <c r="H43" s="75">
        <f>MIN(H8:H40)</f>
        <v>22.7318</v>
      </c>
      <c r="I43" s="74"/>
      <c r="J43" s="75">
        <f>MIN(J8:J40)</f>
        <v>28.950399999999998</v>
      </c>
      <c r="K43" s="74"/>
      <c r="L43" s="75">
        <f>MIN(L8:L40)</f>
        <v>9.2700999999999993</v>
      </c>
      <c r="M43" s="74"/>
      <c r="N43" s="75">
        <f>MIN(N8:N40)</f>
        <v>4.3727</v>
      </c>
      <c r="O43" s="74"/>
      <c r="P43" s="75">
        <f>MIN(P8:P40)</f>
        <v>8.3453999999999997</v>
      </c>
      <c r="Q43" s="74"/>
      <c r="R43" s="75">
        <f>MIN(R8:R40)</f>
        <v>10.099500000000001</v>
      </c>
      <c r="S43" s="76"/>
    </row>
    <row r="44" spans="1:19" ht="15" thickBot="1" x14ac:dyDescent="0.35">
      <c r="A44" s="77" t="s">
        <v>29</v>
      </c>
      <c r="B44" s="78"/>
      <c r="C44" s="78"/>
      <c r="D44" s="79">
        <f>MAX(D8:D40)</f>
        <v>21.577000000000002</v>
      </c>
      <c r="E44" s="78"/>
      <c r="F44" s="79">
        <f>MAX(F8:F40)</f>
        <v>39.401299999999999</v>
      </c>
      <c r="G44" s="78"/>
      <c r="H44" s="79">
        <f>MAX(H8:H40)</f>
        <v>60.025700000000001</v>
      </c>
      <c r="I44" s="78"/>
      <c r="J44" s="79">
        <f>MAX(J8:J40)</f>
        <v>82.56</v>
      </c>
      <c r="K44" s="78"/>
      <c r="L44" s="79">
        <f>MAX(L8:L40)</f>
        <v>41.659399999999998</v>
      </c>
      <c r="M44" s="78"/>
      <c r="N44" s="79">
        <f>MAX(N8:N40)</f>
        <v>26.5137</v>
      </c>
      <c r="O44" s="78"/>
      <c r="P44" s="79">
        <f>MAX(P8:P40)</f>
        <v>19.272099999999998</v>
      </c>
      <c r="Q44" s="78"/>
      <c r="R44" s="79">
        <f>MAX(R8:R40)</f>
        <v>26.773900000000001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44404</v>
      </c>
      <c r="C8" s="65">
        <f>VLOOKUP($A8,'Return Data'!$B$7:$R$2843,4,0)</f>
        <v>1004.07</v>
      </c>
      <c r="D8" s="65">
        <f>VLOOKUP($A8,'Return Data'!$B$7:$R$2843,10,0)</f>
        <v>9.2520000000000007</v>
      </c>
      <c r="E8" s="66">
        <f t="shared" ref="E8:E40" si="0">RANK(D8,D$8:D$40,0)</f>
        <v>19</v>
      </c>
      <c r="F8" s="65">
        <f>VLOOKUP($A8,'Return Data'!$B$7:$R$2843,11,0)</f>
        <v>16.824300000000001</v>
      </c>
      <c r="G8" s="66">
        <f t="shared" ref="G8:G40" si="1">RANK(F8,F$8:F$40,0)</f>
        <v>13</v>
      </c>
      <c r="H8" s="65">
        <f>VLOOKUP($A8,'Return Data'!$B$7:$R$2843,12,0)</f>
        <v>34.255499999999998</v>
      </c>
      <c r="I8" s="66">
        <f t="shared" ref="I8:I40" si="2">RANK(H8,H$8:H$40,0)</f>
        <v>13</v>
      </c>
      <c r="J8" s="65">
        <f>VLOOKUP($A8,'Return Data'!$B$7:$R$2843,13,0)</f>
        <v>45.159799999999997</v>
      </c>
      <c r="K8" s="66">
        <f t="shared" ref="K8:K40" si="3">RANK(J8,J$8:J$40,0)</f>
        <v>8</v>
      </c>
      <c r="L8" s="65">
        <f>VLOOKUP($A8,'Return Data'!$B$7:$R$2843,17,0)</f>
        <v>17.081800000000001</v>
      </c>
      <c r="M8" s="66">
        <f t="shared" ref="M8:M17" si="4">RANK(L8,L$8:L$40,0)</f>
        <v>22</v>
      </c>
      <c r="N8" s="65">
        <f>VLOOKUP($A8,'Return Data'!$B$7:$R$2843,14,0)</f>
        <v>9.7767999999999997</v>
      </c>
      <c r="O8" s="66">
        <f>RANK(N8,N$8:N$40,0)</f>
        <v>23</v>
      </c>
      <c r="P8" s="65">
        <f>VLOOKUP($A8,'Return Data'!$B$7:$R$2843,15,0)</f>
        <v>9.9955999999999996</v>
      </c>
      <c r="Q8" s="66">
        <f>RANK(P8,P$8:P$40,0)</f>
        <v>17</v>
      </c>
      <c r="R8" s="65">
        <f>VLOOKUP($A8,'Return Data'!$B$7:$R$2843,16,0)</f>
        <v>19.015799999999999</v>
      </c>
      <c r="S8" s="67">
        <f t="shared" ref="S8:S40" si="5">RANK(R8,R$8:R$40,0)</f>
        <v>2</v>
      </c>
    </row>
    <row r="9" spans="1:20" x14ac:dyDescent="0.3">
      <c r="A9" s="63" t="s">
        <v>481</v>
      </c>
      <c r="B9" s="64">
        <f>VLOOKUP($A9,'Return Data'!$B$7:$R$2843,3,0)</f>
        <v>44404</v>
      </c>
      <c r="C9" s="65">
        <f>VLOOKUP($A9,'Return Data'!$B$7:$R$2843,4,0)</f>
        <v>14.43</v>
      </c>
      <c r="D9" s="65">
        <f>VLOOKUP($A9,'Return Data'!$B$7:$R$2843,10,0)</f>
        <v>10.744400000000001</v>
      </c>
      <c r="E9" s="66">
        <f t="shared" si="0"/>
        <v>9</v>
      </c>
      <c r="F9" s="65">
        <f>VLOOKUP($A9,'Return Data'!$B$7:$R$2843,11,0)</f>
        <v>12.9108</v>
      </c>
      <c r="G9" s="66">
        <f t="shared" si="1"/>
        <v>25</v>
      </c>
      <c r="H9" s="65">
        <f>VLOOKUP($A9,'Return Data'!$B$7:$R$2843,12,0)</f>
        <v>27.473500000000001</v>
      </c>
      <c r="I9" s="66">
        <f t="shared" si="2"/>
        <v>24</v>
      </c>
      <c r="J9" s="65">
        <f>VLOOKUP($A9,'Return Data'!$B$7:$R$2843,13,0)</f>
        <v>36.5184</v>
      </c>
      <c r="K9" s="66">
        <f t="shared" si="3"/>
        <v>24</v>
      </c>
      <c r="L9" s="65">
        <f>VLOOKUP($A9,'Return Data'!$B$7:$R$2843,17,0)</f>
        <v>19.352699999999999</v>
      </c>
      <c r="M9" s="66">
        <f t="shared" si="4"/>
        <v>10</v>
      </c>
      <c r="N9" s="65"/>
      <c r="O9" s="66"/>
      <c r="P9" s="65"/>
      <c r="Q9" s="66"/>
      <c r="R9" s="65">
        <f>VLOOKUP($A9,'Return Data'!$B$7:$R$2843,16,0)</f>
        <v>13.155900000000001</v>
      </c>
      <c r="S9" s="67">
        <f t="shared" si="5"/>
        <v>14</v>
      </c>
    </row>
    <row r="10" spans="1:20" x14ac:dyDescent="0.3">
      <c r="A10" s="63" t="s">
        <v>482</v>
      </c>
      <c r="B10" s="64">
        <f>VLOOKUP($A10,'Return Data'!$B$7:$R$2843,3,0)</f>
        <v>44404</v>
      </c>
      <c r="C10" s="65">
        <f>VLOOKUP($A10,'Return Data'!$B$7:$R$2843,4,0)</f>
        <v>75.53</v>
      </c>
      <c r="D10" s="65">
        <f>VLOOKUP($A10,'Return Data'!$B$7:$R$2843,10,0)</f>
        <v>9.4795999999999996</v>
      </c>
      <c r="E10" s="66">
        <f t="shared" si="0"/>
        <v>14</v>
      </c>
      <c r="F10" s="65">
        <f>VLOOKUP($A10,'Return Data'!$B$7:$R$2843,11,0)</f>
        <v>16.110700000000001</v>
      </c>
      <c r="G10" s="66">
        <f t="shared" si="1"/>
        <v>17</v>
      </c>
      <c r="H10" s="65">
        <f>VLOOKUP($A10,'Return Data'!$B$7:$R$2843,12,0)</f>
        <v>32.555300000000003</v>
      </c>
      <c r="I10" s="66">
        <f t="shared" si="2"/>
        <v>16</v>
      </c>
      <c r="J10" s="65">
        <f>VLOOKUP($A10,'Return Data'!$B$7:$R$2843,13,0)</f>
        <v>40.730400000000003</v>
      </c>
      <c r="K10" s="66">
        <f t="shared" si="3"/>
        <v>15</v>
      </c>
      <c r="L10" s="65">
        <f>VLOOKUP($A10,'Return Data'!$B$7:$R$2843,17,0)</f>
        <v>18.9175</v>
      </c>
      <c r="M10" s="66">
        <f t="shared" si="4"/>
        <v>11</v>
      </c>
      <c r="N10" s="65">
        <f>VLOOKUP($A10,'Return Data'!$B$7:$R$2843,14,0)</f>
        <v>10.130699999999999</v>
      </c>
      <c r="O10" s="66">
        <f t="shared" ref="O10:O17" si="6">RANK(N10,N$8:N$40,0)</f>
        <v>21</v>
      </c>
      <c r="P10" s="65">
        <f>VLOOKUP($A10,'Return Data'!$B$7:$R$2843,15,0)</f>
        <v>10.4779</v>
      </c>
      <c r="Q10" s="66">
        <f>RANK(P10,P$8:P$40,0)</f>
        <v>15</v>
      </c>
      <c r="R10" s="65">
        <f>VLOOKUP($A10,'Return Data'!$B$7:$R$2843,16,0)</f>
        <v>11.969099999999999</v>
      </c>
      <c r="S10" s="67">
        <f t="shared" si="5"/>
        <v>21</v>
      </c>
    </row>
    <row r="11" spans="1:20" x14ac:dyDescent="0.3">
      <c r="A11" s="63" t="s">
        <v>1777</v>
      </c>
      <c r="B11" s="64">
        <f>VLOOKUP($A11,'Return Data'!$B$7:$R$2843,3,0)</f>
        <v>44404</v>
      </c>
      <c r="C11" s="65">
        <f>VLOOKUP($A11,'Return Data'!$B$7:$R$2843,4,0)</f>
        <v>17.6723</v>
      </c>
      <c r="D11" s="65">
        <f>VLOOKUP($A11,'Return Data'!$B$7:$R$2843,10,0)</f>
        <v>11.067600000000001</v>
      </c>
      <c r="E11" s="66">
        <f t="shared" si="0"/>
        <v>6</v>
      </c>
      <c r="F11" s="65">
        <f>VLOOKUP($A11,'Return Data'!$B$7:$R$2843,11,0)</f>
        <v>16.7683</v>
      </c>
      <c r="G11" s="66">
        <f t="shared" si="1"/>
        <v>14</v>
      </c>
      <c r="H11" s="65">
        <f>VLOOKUP($A11,'Return Data'!$B$7:$R$2843,12,0)</f>
        <v>34.019100000000002</v>
      </c>
      <c r="I11" s="66">
        <f t="shared" si="2"/>
        <v>14</v>
      </c>
      <c r="J11" s="65">
        <f>VLOOKUP($A11,'Return Data'!$B$7:$R$2843,13,0)</f>
        <v>38.049700000000001</v>
      </c>
      <c r="K11" s="66">
        <f t="shared" si="3"/>
        <v>17</v>
      </c>
      <c r="L11" s="65">
        <f>VLOOKUP($A11,'Return Data'!$B$7:$R$2843,17,0)</f>
        <v>22.157900000000001</v>
      </c>
      <c r="M11" s="66">
        <f t="shared" si="4"/>
        <v>6</v>
      </c>
      <c r="N11" s="65">
        <f>VLOOKUP($A11,'Return Data'!$B$7:$R$2843,14,0)</f>
        <v>16.2103</v>
      </c>
      <c r="O11" s="66">
        <f t="shared" si="6"/>
        <v>3</v>
      </c>
      <c r="P11" s="65"/>
      <c r="Q11" s="66"/>
      <c r="R11" s="65">
        <f>VLOOKUP($A11,'Return Data'!$B$7:$R$2843,16,0)</f>
        <v>14.1349</v>
      </c>
      <c r="S11" s="67">
        <f t="shared" si="5"/>
        <v>10</v>
      </c>
    </row>
    <row r="12" spans="1:20" x14ac:dyDescent="0.3">
      <c r="A12" s="63" t="s">
        <v>485</v>
      </c>
      <c r="B12" s="64">
        <f>VLOOKUP($A12,'Return Data'!$B$7:$R$2843,3,0)</f>
        <v>44404</v>
      </c>
      <c r="C12" s="65">
        <f>VLOOKUP($A12,'Return Data'!$B$7:$R$2843,4,0)</f>
        <v>21.85</v>
      </c>
      <c r="D12" s="65">
        <f>VLOOKUP($A12,'Return Data'!$B$7:$R$2843,10,0)</f>
        <v>21.3889</v>
      </c>
      <c r="E12" s="66">
        <f t="shared" si="0"/>
        <v>1</v>
      </c>
      <c r="F12" s="65">
        <f>VLOOKUP($A12,'Return Data'!$B$7:$R$2843,11,0)</f>
        <v>38.818300000000001</v>
      </c>
      <c r="G12" s="66">
        <f t="shared" si="1"/>
        <v>1</v>
      </c>
      <c r="H12" s="65">
        <f>VLOOKUP($A12,'Return Data'!$B$7:$R$2843,12,0)</f>
        <v>57.6479</v>
      </c>
      <c r="I12" s="66">
        <f t="shared" si="2"/>
        <v>2</v>
      </c>
      <c r="J12" s="65">
        <f>VLOOKUP($A12,'Return Data'!$B$7:$R$2843,13,0)</f>
        <v>81.027299999999997</v>
      </c>
      <c r="K12" s="66">
        <f t="shared" si="3"/>
        <v>1</v>
      </c>
      <c r="L12" s="65">
        <f>VLOOKUP($A12,'Return Data'!$B$7:$R$2843,17,0)</f>
        <v>40.488300000000002</v>
      </c>
      <c r="M12" s="66">
        <f t="shared" si="4"/>
        <v>1</v>
      </c>
      <c r="N12" s="65">
        <f>VLOOKUP($A12,'Return Data'!$B$7:$R$2843,14,0)</f>
        <v>16.396599999999999</v>
      </c>
      <c r="O12" s="66">
        <f t="shared" si="6"/>
        <v>2</v>
      </c>
      <c r="P12" s="65"/>
      <c r="Q12" s="66"/>
      <c r="R12" s="65">
        <f>VLOOKUP($A12,'Return Data'!$B$7:$R$2843,16,0)</f>
        <v>16.840699999999998</v>
      </c>
      <c r="S12" s="67">
        <f t="shared" si="5"/>
        <v>4</v>
      </c>
    </row>
    <row r="13" spans="1:20" x14ac:dyDescent="0.3">
      <c r="A13" s="63" t="s">
        <v>487</v>
      </c>
      <c r="B13" s="64">
        <f>VLOOKUP($A13,'Return Data'!$B$7:$R$2843,3,0)</f>
        <v>44404</v>
      </c>
      <c r="C13" s="65">
        <f>VLOOKUP($A13,'Return Data'!$B$7:$R$2843,4,0)</f>
        <v>230.38</v>
      </c>
      <c r="D13" s="65">
        <f>VLOOKUP($A13,'Return Data'!$B$7:$R$2843,10,0)</f>
        <v>9.0866000000000007</v>
      </c>
      <c r="E13" s="66">
        <f t="shared" si="0"/>
        <v>20</v>
      </c>
      <c r="F13" s="65">
        <f>VLOOKUP($A13,'Return Data'!$B$7:$R$2843,11,0)</f>
        <v>14.4802</v>
      </c>
      <c r="G13" s="66">
        <f t="shared" si="1"/>
        <v>24</v>
      </c>
      <c r="H13" s="65">
        <f>VLOOKUP($A13,'Return Data'!$B$7:$R$2843,12,0)</f>
        <v>28.081399999999999</v>
      </c>
      <c r="I13" s="66">
        <f t="shared" si="2"/>
        <v>23</v>
      </c>
      <c r="J13" s="65">
        <f>VLOOKUP($A13,'Return Data'!$B$7:$R$2843,13,0)</f>
        <v>36.813299999999998</v>
      </c>
      <c r="K13" s="66">
        <f t="shared" si="3"/>
        <v>23</v>
      </c>
      <c r="L13" s="65">
        <f>VLOOKUP($A13,'Return Data'!$B$7:$R$2843,17,0)</f>
        <v>21.478200000000001</v>
      </c>
      <c r="M13" s="66">
        <f t="shared" si="4"/>
        <v>7</v>
      </c>
      <c r="N13" s="65">
        <f>VLOOKUP($A13,'Return Data'!$B$7:$R$2843,14,0)</f>
        <v>14.501200000000001</v>
      </c>
      <c r="O13" s="66">
        <f t="shared" si="6"/>
        <v>6</v>
      </c>
      <c r="P13" s="65">
        <f>VLOOKUP($A13,'Return Data'!$B$7:$R$2843,15,0)</f>
        <v>13.9466</v>
      </c>
      <c r="Q13" s="66">
        <f>RANK(P13,P$8:P$40,0)</f>
        <v>2</v>
      </c>
      <c r="R13" s="65">
        <f>VLOOKUP($A13,'Return Data'!$B$7:$R$2843,16,0)</f>
        <v>11.6356</v>
      </c>
      <c r="S13" s="67">
        <f t="shared" si="5"/>
        <v>24</v>
      </c>
    </row>
    <row r="14" spans="1:20" x14ac:dyDescent="0.3">
      <c r="A14" s="63" t="s">
        <v>489</v>
      </c>
      <c r="B14" s="64">
        <f>VLOOKUP($A14,'Return Data'!$B$7:$R$2843,3,0)</f>
        <v>44404</v>
      </c>
      <c r="C14" s="65">
        <f>VLOOKUP($A14,'Return Data'!$B$7:$R$2843,4,0)</f>
        <v>225.28700000000001</v>
      </c>
      <c r="D14" s="65">
        <f>VLOOKUP($A14,'Return Data'!$B$7:$R$2843,10,0)</f>
        <v>10.8805</v>
      </c>
      <c r="E14" s="66">
        <f t="shared" si="0"/>
        <v>7</v>
      </c>
      <c r="F14" s="65">
        <f>VLOOKUP($A14,'Return Data'!$B$7:$R$2843,11,0)</f>
        <v>17.074200000000001</v>
      </c>
      <c r="G14" s="66">
        <f t="shared" si="1"/>
        <v>12</v>
      </c>
      <c r="H14" s="65">
        <f>VLOOKUP($A14,'Return Data'!$B$7:$R$2843,12,0)</f>
        <v>34.351300000000002</v>
      </c>
      <c r="I14" s="66">
        <f t="shared" si="2"/>
        <v>12</v>
      </c>
      <c r="J14" s="65">
        <f>VLOOKUP($A14,'Return Data'!$B$7:$R$2843,13,0)</f>
        <v>43.735700000000001</v>
      </c>
      <c r="K14" s="66">
        <f t="shared" si="3"/>
        <v>12</v>
      </c>
      <c r="L14" s="65">
        <f>VLOOKUP($A14,'Return Data'!$B$7:$R$2843,17,0)</f>
        <v>22.686499999999999</v>
      </c>
      <c r="M14" s="66">
        <f t="shared" si="4"/>
        <v>4</v>
      </c>
      <c r="N14" s="65">
        <f>VLOOKUP($A14,'Return Data'!$B$7:$R$2843,14,0)</f>
        <v>14.749000000000001</v>
      </c>
      <c r="O14" s="66">
        <f t="shared" si="6"/>
        <v>4</v>
      </c>
      <c r="P14" s="65">
        <f>VLOOKUP($A14,'Return Data'!$B$7:$R$2843,15,0)</f>
        <v>13.614100000000001</v>
      </c>
      <c r="Q14" s="66">
        <f>RANK(P14,P$8:P$40,0)</f>
        <v>4</v>
      </c>
      <c r="R14" s="65">
        <f>VLOOKUP($A14,'Return Data'!$B$7:$R$2843,16,0)</f>
        <v>15.0745</v>
      </c>
      <c r="S14" s="67">
        <f t="shared" si="5"/>
        <v>8</v>
      </c>
    </row>
    <row r="15" spans="1:20" x14ac:dyDescent="0.3">
      <c r="A15" s="63" t="s">
        <v>491</v>
      </c>
      <c r="B15" s="64">
        <f>VLOOKUP($A15,'Return Data'!$B$7:$R$2843,3,0)</f>
        <v>44404</v>
      </c>
      <c r="C15" s="65">
        <f>VLOOKUP($A15,'Return Data'!$B$7:$R$2843,4,0)</f>
        <v>35.33</v>
      </c>
      <c r="D15" s="65">
        <f>VLOOKUP($A15,'Return Data'!$B$7:$R$2843,10,0)</f>
        <v>9.9938000000000002</v>
      </c>
      <c r="E15" s="66">
        <f t="shared" si="0"/>
        <v>13</v>
      </c>
      <c r="F15" s="65">
        <f>VLOOKUP($A15,'Return Data'!$B$7:$R$2843,11,0)</f>
        <v>16.446899999999999</v>
      </c>
      <c r="G15" s="66">
        <f t="shared" si="1"/>
        <v>16</v>
      </c>
      <c r="H15" s="65">
        <f>VLOOKUP($A15,'Return Data'!$B$7:$R$2843,12,0)</f>
        <v>33.471899999999998</v>
      </c>
      <c r="I15" s="66">
        <f t="shared" si="2"/>
        <v>15</v>
      </c>
      <c r="J15" s="65">
        <f>VLOOKUP($A15,'Return Data'!$B$7:$R$2843,13,0)</f>
        <v>40.756999999999998</v>
      </c>
      <c r="K15" s="66">
        <f t="shared" si="3"/>
        <v>14</v>
      </c>
      <c r="L15" s="65">
        <f>VLOOKUP($A15,'Return Data'!$B$7:$R$2843,17,0)</f>
        <v>18.821899999999999</v>
      </c>
      <c r="M15" s="66">
        <f t="shared" si="4"/>
        <v>13</v>
      </c>
      <c r="N15" s="65">
        <f>VLOOKUP($A15,'Return Data'!$B$7:$R$2843,14,0)</f>
        <v>12.0585</v>
      </c>
      <c r="O15" s="66">
        <f t="shared" si="6"/>
        <v>13</v>
      </c>
      <c r="P15" s="65">
        <f>VLOOKUP($A15,'Return Data'!$B$7:$R$2843,15,0)</f>
        <v>11.5159</v>
      </c>
      <c r="Q15" s="66">
        <f>RANK(P15,P$8:P$40,0)</f>
        <v>10</v>
      </c>
      <c r="R15" s="65">
        <f>VLOOKUP($A15,'Return Data'!$B$7:$R$2843,16,0)</f>
        <v>11.122999999999999</v>
      </c>
      <c r="S15" s="67">
        <f t="shared" si="5"/>
        <v>27</v>
      </c>
    </row>
    <row r="16" spans="1:20" x14ac:dyDescent="0.3">
      <c r="A16" s="63" t="s">
        <v>492</v>
      </c>
      <c r="B16" s="64">
        <f>VLOOKUP($A16,'Return Data'!$B$7:$R$2843,3,0)</f>
        <v>44404</v>
      </c>
      <c r="C16" s="65">
        <f>VLOOKUP($A16,'Return Data'!$B$7:$R$2843,4,0)</f>
        <v>166.38759999999999</v>
      </c>
      <c r="D16" s="65">
        <f>VLOOKUP($A16,'Return Data'!$B$7:$R$2843,10,0)</f>
        <v>9.0198</v>
      </c>
      <c r="E16" s="66">
        <f t="shared" si="0"/>
        <v>21</v>
      </c>
      <c r="F16" s="65">
        <f>VLOOKUP($A16,'Return Data'!$B$7:$R$2843,11,0)</f>
        <v>15.6866</v>
      </c>
      <c r="G16" s="66">
        <f t="shared" si="1"/>
        <v>18</v>
      </c>
      <c r="H16" s="65">
        <f>VLOOKUP($A16,'Return Data'!$B$7:$R$2843,12,0)</f>
        <v>34.542700000000004</v>
      </c>
      <c r="I16" s="66">
        <f t="shared" si="2"/>
        <v>11</v>
      </c>
      <c r="J16" s="65">
        <f>VLOOKUP($A16,'Return Data'!$B$7:$R$2843,13,0)</f>
        <v>44.576799999999999</v>
      </c>
      <c r="K16" s="66">
        <f t="shared" si="3"/>
        <v>10</v>
      </c>
      <c r="L16" s="65">
        <f>VLOOKUP($A16,'Return Data'!$B$7:$R$2843,17,0)</f>
        <v>18.4907</v>
      </c>
      <c r="M16" s="66">
        <f t="shared" si="4"/>
        <v>14</v>
      </c>
      <c r="N16" s="65">
        <f>VLOOKUP($A16,'Return Data'!$B$7:$R$2843,14,0)</f>
        <v>12.631399999999999</v>
      </c>
      <c r="O16" s="66">
        <f t="shared" si="6"/>
        <v>11</v>
      </c>
      <c r="P16" s="65">
        <f>VLOOKUP($A16,'Return Data'!$B$7:$R$2843,15,0)</f>
        <v>10.9693</v>
      </c>
      <c r="Q16" s="66">
        <f>RANK(P16,P$8:P$40,0)</f>
        <v>12</v>
      </c>
      <c r="R16" s="65">
        <f>VLOOKUP($A16,'Return Data'!$B$7:$R$2843,16,0)</f>
        <v>13.8725</v>
      </c>
      <c r="S16" s="67">
        <f t="shared" si="5"/>
        <v>11</v>
      </c>
    </row>
    <row r="17" spans="1:19" x14ac:dyDescent="0.3">
      <c r="A17" s="63" t="s">
        <v>494</v>
      </c>
      <c r="B17" s="64">
        <f>VLOOKUP($A17,'Return Data'!$B$7:$R$2843,3,0)</f>
        <v>44404</v>
      </c>
      <c r="C17" s="65">
        <f>VLOOKUP($A17,'Return Data'!$B$7:$R$2843,4,0)</f>
        <v>74.468000000000004</v>
      </c>
      <c r="D17" s="65">
        <f>VLOOKUP($A17,'Return Data'!$B$7:$R$2843,10,0)</f>
        <v>10.195600000000001</v>
      </c>
      <c r="E17" s="66">
        <f t="shared" si="0"/>
        <v>12</v>
      </c>
      <c r="F17" s="65">
        <f>VLOOKUP($A17,'Return Data'!$B$7:$R$2843,11,0)</f>
        <v>18.058900000000001</v>
      </c>
      <c r="G17" s="66">
        <f t="shared" si="1"/>
        <v>8</v>
      </c>
      <c r="H17" s="65">
        <f>VLOOKUP($A17,'Return Data'!$B$7:$R$2843,12,0)</f>
        <v>37.184800000000003</v>
      </c>
      <c r="I17" s="66">
        <f t="shared" si="2"/>
        <v>6</v>
      </c>
      <c r="J17" s="65">
        <f>VLOOKUP($A17,'Return Data'!$B$7:$R$2843,13,0)</f>
        <v>45.031700000000001</v>
      </c>
      <c r="K17" s="66">
        <f t="shared" si="3"/>
        <v>9</v>
      </c>
      <c r="L17" s="65">
        <f>VLOOKUP($A17,'Return Data'!$B$7:$R$2843,17,0)</f>
        <v>18.4756</v>
      </c>
      <c r="M17" s="66">
        <f t="shared" si="4"/>
        <v>15</v>
      </c>
      <c r="N17" s="65">
        <f>VLOOKUP($A17,'Return Data'!$B$7:$R$2843,14,0)</f>
        <v>12.7219</v>
      </c>
      <c r="O17" s="66">
        <f t="shared" si="6"/>
        <v>10</v>
      </c>
      <c r="P17" s="65">
        <f>VLOOKUP($A17,'Return Data'!$B$7:$R$2843,15,0)</f>
        <v>11.0274</v>
      </c>
      <c r="Q17" s="66">
        <f>RANK(P17,P$8:P$40,0)</f>
        <v>11</v>
      </c>
      <c r="R17" s="65">
        <f>VLOOKUP($A17,'Return Data'!$B$7:$R$2843,16,0)</f>
        <v>13.093299999999999</v>
      </c>
      <c r="S17" s="67">
        <f t="shared" si="5"/>
        <v>15</v>
      </c>
    </row>
    <row r="18" spans="1:19" x14ac:dyDescent="0.3">
      <c r="A18" s="63" t="s">
        <v>497</v>
      </c>
      <c r="B18" s="64">
        <f>VLOOKUP($A18,'Return Data'!$B$7:$R$2843,3,0)</f>
        <v>44404</v>
      </c>
      <c r="C18" s="65">
        <f>VLOOKUP($A18,'Return Data'!$B$7:$R$2843,4,0)</f>
        <v>14.835100000000001</v>
      </c>
      <c r="D18" s="65">
        <f>VLOOKUP($A18,'Return Data'!$B$7:$R$2843,10,0)</f>
        <v>8.1875</v>
      </c>
      <c r="E18" s="66">
        <f t="shared" si="0"/>
        <v>24</v>
      </c>
      <c r="F18" s="65">
        <f>VLOOKUP($A18,'Return Data'!$B$7:$R$2843,11,0)</f>
        <v>12.2341</v>
      </c>
      <c r="G18" s="66">
        <f t="shared" si="1"/>
        <v>26</v>
      </c>
      <c r="H18" s="65">
        <f>VLOOKUP($A18,'Return Data'!$B$7:$R$2843,12,0)</f>
        <v>25.674299999999999</v>
      </c>
      <c r="I18" s="66">
        <f t="shared" si="2"/>
        <v>26</v>
      </c>
      <c r="J18" s="65">
        <f>VLOOKUP($A18,'Return Data'!$B$7:$R$2843,13,0)</f>
        <v>33.974200000000003</v>
      </c>
      <c r="K18" s="66">
        <f t="shared" si="3"/>
        <v>26</v>
      </c>
      <c r="L18" s="65"/>
      <c r="M18" s="66"/>
      <c r="N18" s="65"/>
      <c r="O18" s="66"/>
      <c r="P18" s="65"/>
      <c r="Q18" s="66"/>
      <c r="R18" s="65">
        <f>VLOOKUP($A18,'Return Data'!$B$7:$R$2843,16,0)</f>
        <v>15.335599999999999</v>
      </c>
      <c r="S18" s="67">
        <f t="shared" si="5"/>
        <v>6</v>
      </c>
    </row>
    <row r="19" spans="1:19" x14ac:dyDescent="0.3">
      <c r="A19" s="63" t="s">
        <v>498</v>
      </c>
      <c r="B19" s="64">
        <f>VLOOKUP($A19,'Return Data'!$B$7:$R$2843,3,0)</f>
        <v>44404</v>
      </c>
      <c r="C19" s="65">
        <f>VLOOKUP($A19,'Return Data'!$B$7:$R$2843,4,0)</f>
        <v>190.78</v>
      </c>
      <c r="D19" s="65">
        <f>VLOOKUP($A19,'Return Data'!$B$7:$R$2843,10,0)</f>
        <v>11.4825</v>
      </c>
      <c r="E19" s="66">
        <f t="shared" si="0"/>
        <v>4</v>
      </c>
      <c r="F19" s="65">
        <f>VLOOKUP($A19,'Return Data'!$B$7:$R$2843,11,0)</f>
        <v>23.626200000000001</v>
      </c>
      <c r="G19" s="66">
        <f t="shared" si="1"/>
        <v>3</v>
      </c>
      <c r="H19" s="65">
        <f>VLOOKUP($A19,'Return Data'!$B$7:$R$2843,12,0)</f>
        <v>50.481099999999998</v>
      </c>
      <c r="I19" s="66">
        <f t="shared" si="2"/>
        <v>3</v>
      </c>
      <c r="J19" s="65">
        <f>VLOOKUP($A19,'Return Data'!$B$7:$R$2843,13,0)</f>
        <v>51.400700000000001</v>
      </c>
      <c r="K19" s="66">
        <f t="shared" si="3"/>
        <v>3</v>
      </c>
      <c r="L19" s="65">
        <f>VLOOKUP($A19,'Return Data'!$B$7:$R$2843,17,0)</f>
        <v>19.740400000000001</v>
      </c>
      <c r="M19" s="66">
        <f>RANK(L19,L$8:L$40,0)</f>
        <v>9</v>
      </c>
      <c r="N19" s="65">
        <f>VLOOKUP($A19,'Return Data'!$B$7:$R$2843,14,0)</f>
        <v>14.474299999999999</v>
      </c>
      <c r="O19" s="66">
        <f>RANK(N19,N$8:N$40,0)</f>
        <v>7</v>
      </c>
      <c r="P19" s="65">
        <f>VLOOKUP($A19,'Return Data'!$B$7:$R$2843,15,0)</f>
        <v>13.6038</v>
      </c>
      <c r="Q19" s="66">
        <f>RANK(P19,P$8:P$40,0)</f>
        <v>5</v>
      </c>
      <c r="R19" s="65">
        <f>VLOOKUP($A19,'Return Data'!$B$7:$R$2843,16,0)</f>
        <v>14.521800000000001</v>
      </c>
      <c r="S19" s="67">
        <f t="shared" si="5"/>
        <v>9</v>
      </c>
    </row>
    <row r="20" spans="1:19" x14ac:dyDescent="0.3">
      <c r="A20" s="63" t="s">
        <v>500</v>
      </c>
      <c r="B20" s="64">
        <f>VLOOKUP($A20,'Return Data'!$B$7:$R$2843,3,0)</f>
        <v>44404</v>
      </c>
      <c r="C20" s="65">
        <f>VLOOKUP($A20,'Return Data'!$B$7:$R$2843,4,0)</f>
        <v>14.759</v>
      </c>
      <c r="D20" s="65">
        <f>VLOOKUP($A20,'Return Data'!$B$7:$R$2843,10,0)</f>
        <v>6.5885999999999996</v>
      </c>
      <c r="E20" s="66">
        <f t="shared" si="0"/>
        <v>30</v>
      </c>
      <c r="F20" s="65">
        <f>VLOOKUP($A20,'Return Data'!$B$7:$R$2843,11,0)</f>
        <v>11.3089</v>
      </c>
      <c r="G20" s="66">
        <f t="shared" si="1"/>
        <v>30</v>
      </c>
      <c r="H20" s="65">
        <f>VLOOKUP($A20,'Return Data'!$B$7:$R$2843,12,0)</f>
        <v>22.479299999999999</v>
      </c>
      <c r="I20" s="66">
        <f t="shared" si="2"/>
        <v>30</v>
      </c>
      <c r="J20" s="65">
        <f>VLOOKUP($A20,'Return Data'!$B$7:$R$2843,13,0)</f>
        <v>29.9849</v>
      </c>
      <c r="K20" s="66">
        <f t="shared" si="3"/>
        <v>30</v>
      </c>
      <c r="L20" s="65">
        <f>VLOOKUP($A20,'Return Data'!$B$7:$R$2843,17,0)</f>
        <v>16.578700000000001</v>
      </c>
      <c r="M20" s="66">
        <f>RANK(L20,L$8:L$40,0)</f>
        <v>23</v>
      </c>
      <c r="N20" s="65">
        <f>VLOOKUP($A20,'Return Data'!$B$7:$R$2843,14,0)</f>
        <v>6.6599000000000004</v>
      </c>
      <c r="O20" s="66">
        <f>RANK(N20,N$8:N$40,0)</f>
        <v>25</v>
      </c>
      <c r="P20" s="65"/>
      <c r="Q20" s="66"/>
      <c r="R20" s="65">
        <f>VLOOKUP($A20,'Return Data'!$B$7:$R$2843,16,0)</f>
        <v>8.5236000000000001</v>
      </c>
      <c r="S20" s="67">
        <f t="shared" si="5"/>
        <v>33</v>
      </c>
    </row>
    <row r="21" spans="1:19" x14ac:dyDescent="0.3">
      <c r="A21" s="63" t="s">
        <v>503</v>
      </c>
      <c r="B21" s="64">
        <f>VLOOKUP($A21,'Return Data'!$B$7:$R$2843,3,0)</f>
        <v>44404</v>
      </c>
      <c r="C21" s="65">
        <f>VLOOKUP($A21,'Return Data'!$B$7:$R$2843,4,0)</f>
        <v>15.99</v>
      </c>
      <c r="D21" s="65">
        <f>VLOOKUP($A21,'Return Data'!$B$7:$R$2843,10,0)</f>
        <v>11.5063</v>
      </c>
      <c r="E21" s="66">
        <f t="shared" si="0"/>
        <v>3</v>
      </c>
      <c r="F21" s="65">
        <f>VLOOKUP($A21,'Return Data'!$B$7:$R$2843,11,0)</f>
        <v>18.884799999999998</v>
      </c>
      <c r="G21" s="66">
        <f t="shared" si="1"/>
        <v>6</v>
      </c>
      <c r="H21" s="65">
        <f>VLOOKUP($A21,'Return Data'!$B$7:$R$2843,12,0)</f>
        <v>34.822899999999997</v>
      </c>
      <c r="I21" s="66">
        <f t="shared" si="2"/>
        <v>10</v>
      </c>
      <c r="J21" s="65">
        <f>VLOOKUP($A21,'Return Data'!$B$7:$R$2843,13,0)</f>
        <v>49.439300000000003</v>
      </c>
      <c r="K21" s="66">
        <f t="shared" si="3"/>
        <v>4</v>
      </c>
      <c r="L21" s="65">
        <f>VLOOKUP($A21,'Return Data'!$B$7:$R$2843,17,0)</f>
        <v>19.8551</v>
      </c>
      <c r="M21" s="66">
        <f>RANK(L21,L$8:L$40,0)</f>
        <v>8</v>
      </c>
      <c r="N21" s="65">
        <f>VLOOKUP($A21,'Return Data'!$B$7:$R$2843,14,0)</f>
        <v>10.837300000000001</v>
      </c>
      <c r="O21" s="66">
        <f>RANK(N21,N$8:N$40,0)</f>
        <v>17</v>
      </c>
      <c r="P21" s="65"/>
      <c r="Q21" s="66"/>
      <c r="R21" s="65">
        <f>VLOOKUP($A21,'Return Data'!$B$7:$R$2843,16,0)</f>
        <v>10.803599999999999</v>
      </c>
      <c r="S21" s="67">
        <f t="shared" si="5"/>
        <v>29</v>
      </c>
    </row>
    <row r="22" spans="1:19" x14ac:dyDescent="0.3">
      <c r="A22" s="63" t="s">
        <v>505</v>
      </c>
      <c r="B22" s="64">
        <f>VLOOKUP($A22,'Return Data'!$B$7:$R$2843,3,0)</f>
        <v>44404</v>
      </c>
      <c r="C22" s="65">
        <f>VLOOKUP($A22,'Return Data'!$B$7:$R$2843,4,0)</f>
        <v>13.5877</v>
      </c>
      <c r="D22" s="65">
        <f>VLOOKUP($A22,'Return Data'!$B$7:$R$2843,10,0)</f>
        <v>5.3269000000000002</v>
      </c>
      <c r="E22" s="66">
        <f t="shared" si="0"/>
        <v>33</v>
      </c>
      <c r="F22" s="65">
        <f>VLOOKUP($A22,'Return Data'!$B$7:$R$2843,11,0)</f>
        <v>11.476900000000001</v>
      </c>
      <c r="G22" s="66">
        <f t="shared" si="1"/>
        <v>29</v>
      </c>
      <c r="H22" s="65">
        <f>VLOOKUP($A22,'Return Data'!$B$7:$R$2843,12,0)</f>
        <v>23.247800000000002</v>
      </c>
      <c r="I22" s="66">
        <f t="shared" si="2"/>
        <v>29</v>
      </c>
      <c r="J22" s="65">
        <f>VLOOKUP($A22,'Return Data'!$B$7:$R$2843,13,0)</f>
        <v>33.515099999999997</v>
      </c>
      <c r="K22" s="66">
        <f t="shared" si="3"/>
        <v>27</v>
      </c>
      <c r="L22" s="65"/>
      <c r="M22" s="66"/>
      <c r="N22" s="65"/>
      <c r="O22" s="66"/>
      <c r="P22" s="65"/>
      <c r="Q22" s="66"/>
      <c r="R22" s="65">
        <f>VLOOKUP($A22,'Return Data'!$B$7:$R$2843,16,0)</f>
        <v>12.404</v>
      </c>
      <c r="S22" s="67">
        <f t="shared" si="5"/>
        <v>20</v>
      </c>
    </row>
    <row r="23" spans="1:19" x14ac:dyDescent="0.3">
      <c r="A23" s="63" t="s">
        <v>507</v>
      </c>
      <c r="B23" s="64">
        <f>VLOOKUP($A23,'Return Data'!$B$7:$R$2843,3,0)</f>
        <v>44404</v>
      </c>
      <c r="C23" s="65">
        <f>VLOOKUP($A23,'Return Data'!$B$7:$R$2843,4,0)</f>
        <v>13.7639</v>
      </c>
      <c r="D23" s="65">
        <f>VLOOKUP($A23,'Return Data'!$B$7:$R$2843,10,0)</f>
        <v>9.2902000000000005</v>
      </c>
      <c r="E23" s="66">
        <f t="shared" si="0"/>
        <v>17</v>
      </c>
      <c r="F23" s="65">
        <f>VLOOKUP($A23,'Return Data'!$B$7:$R$2843,11,0)</f>
        <v>12.131399999999999</v>
      </c>
      <c r="G23" s="66">
        <f t="shared" si="1"/>
        <v>27</v>
      </c>
      <c r="H23" s="65">
        <f>VLOOKUP($A23,'Return Data'!$B$7:$R$2843,12,0)</f>
        <v>24.949200000000001</v>
      </c>
      <c r="I23" s="66">
        <f t="shared" si="2"/>
        <v>27</v>
      </c>
      <c r="J23" s="65">
        <f>VLOOKUP($A23,'Return Data'!$B$7:$R$2843,13,0)</f>
        <v>32.670499999999997</v>
      </c>
      <c r="K23" s="66">
        <f t="shared" si="3"/>
        <v>28</v>
      </c>
      <c r="L23" s="65">
        <f>VLOOKUP($A23,'Return Data'!$B$7:$R$2843,17,0)</f>
        <v>16.330200000000001</v>
      </c>
      <c r="M23" s="66">
        <f>RANK(L23,L$8:L$40,0)</f>
        <v>24</v>
      </c>
      <c r="N23" s="65"/>
      <c r="O23" s="66"/>
      <c r="P23" s="65"/>
      <c r="Q23" s="66"/>
      <c r="R23" s="65">
        <f>VLOOKUP($A23,'Return Data'!$B$7:$R$2843,16,0)</f>
        <v>10.9415</v>
      </c>
      <c r="S23" s="67">
        <f t="shared" si="5"/>
        <v>28</v>
      </c>
    </row>
    <row r="24" spans="1:19" x14ac:dyDescent="0.3">
      <c r="A24" s="63" t="s">
        <v>508</v>
      </c>
      <c r="B24" s="64">
        <f>VLOOKUP($A24,'Return Data'!$B$7:$R$2843,3,0)</f>
        <v>44404</v>
      </c>
      <c r="C24" s="65">
        <f>VLOOKUP($A24,'Return Data'!$B$7:$R$2843,4,0)</f>
        <v>190.70818103846199</v>
      </c>
      <c r="D24" s="65">
        <f>VLOOKUP($A24,'Return Data'!$B$7:$R$2843,10,0)</f>
        <v>10.3695</v>
      </c>
      <c r="E24" s="66">
        <f t="shared" si="0"/>
        <v>11</v>
      </c>
      <c r="F24" s="65">
        <f>VLOOKUP($A24,'Return Data'!$B$7:$R$2843,11,0)</f>
        <v>17.630500000000001</v>
      </c>
      <c r="G24" s="66">
        <f t="shared" si="1"/>
        <v>9</v>
      </c>
      <c r="H24" s="65">
        <f>VLOOKUP($A24,'Return Data'!$B$7:$R$2843,12,0)</f>
        <v>35.911200000000001</v>
      </c>
      <c r="I24" s="66">
        <f t="shared" si="2"/>
        <v>8</v>
      </c>
      <c r="J24" s="65">
        <f>VLOOKUP($A24,'Return Data'!$B$7:$R$2843,13,0)</f>
        <v>43.560099999999998</v>
      </c>
      <c r="K24" s="66">
        <f t="shared" si="3"/>
        <v>13</v>
      </c>
      <c r="L24" s="65">
        <f>VLOOKUP($A24,'Return Data'!$B$7:$R$2843,17,0)</f>
        <v>27.360800000000001</v>
      </c>
      <c r="M24" s="66">
        <f>RANK(L24,L$8:L$40,0)</f>
        <v>3</v>
      </c>
      <c r="N24" s="65">
        <f>VLOOKUP($A24,'Return Data'!$B$7:$R$2843,14,0)</f>
        <v>11.7211</v>
      </c>
      <c r="O24" s="66">
        <f>RANK(N24,N$8:N$40,0)</f>
        <v>14</v>
      </c>
      <c r="P24" s="65">
        <f>VLOOKUP($A24,'Return Data'!$B$7:$R$2843,15,0)</f>
        <v>10.3025</v>
      </c>
      <c r="Q24" s="66">
        <f>RANK(P24,P$8:P$40,0)</f>
        <v>16</v>
      </c>
      <c r="R24" s="65">
        <f>VLOOKUP($A24,'Return Data'!$B$7:$R$2843,16,0)</f>
        <v>11.843299999999999</v>
      </c>
      <c r="S24" s="67">
        <f t="shared" si="5"/>
        <v>23</v>
      </c>
    </row>
    <row r="25" spans="1:19" x14ac:dyDescent="0.3">
      <c r="A25" s="63" t="s">
        <v>1833</v>
      </c>
      <c r="B25" s="64">
        <f>VLOOKUP($A25,'Return Data'!$B$7:$R$2843,3,0)</f>
        <v>44404</v>
      </c>
      <c r="C25" s="65">
        <f>VLOOKUP($A25,'Return Data'!$B$7:$R$2843,4,0)</f>
        <v>36.805999999999997</v>
      </c>
      <c r="D25" s="65">
        <f>VLOOKUP($A25,'Return Data'!$B$7:$R$2843,10,0)</f>
        <v>8.0114999999999998</v>
      </c>
      <c r="E25" s="66">
        <f t="shared" si="0"/>
        <v>27</v>
      </c>
      <c r="F25" s="65">
        <f>VLOOKUP($A25,'Return Data'!$B$7:$R$2843,11,0)</f>
        <v>17.2913</v>
      </c>
      <c r="G25" s="66">
        <f t="shared" si="1"/>
        <v>10</v>
      </c>
      <c r="H25" s="65">
        <f>VLOOKUP($A25,'Return Data'!$B$7:$R$2843,12,0)</f>
        <v>35.177</v>
      </c>
      <c r="I25" s="66">
        <f t="shared" si="2"/>
        <v>9</v>
      </c>
      <c r="J25" s="65">
        <f>VLOOKUP($A25,'Return Data'!$B$7:$R$2843,13,0)</f>
        <v>48.7652</v>
      </c>
      <c r="K25" s="66">
        <f t="shared" si="3"/>
        <v>5</v>
      </c>
      <c r="L25" s="65">
        <f>VLOOKUP($A25,'Return Data'!$B$7:$R$2843,17,0)</f>
        <v>22.209</v>
      </c>
      <c r="M25" s="66">
        <f>RANK(L25,L$8:L$40,0)</f>
        <v>5</v>
      </c>
      <c r="N25" s="65">
        <f>VLOOKUP($A25,'Return Data'!$B$7:$R$2843,14,0)</f>
        <v>14.663600000000001</v>
      </c>
      <c r="O25" s="66">
        <f>RANK(N25,N$8:N$40,0)</f>
        <v>5</v>
      </c>
      <c r="P25" s="65">
        <f>VLOOKUP($A25,'Return Data'!$B$7:$R$2843,15,0)</f>
        <v>12.623900000000001</v>
      </c>
      <c r="Q25" s="66">
        <f>RANK(P25,P$8:P$40,0)</f>
        <v>8</v>
      </c>
      <c r="R25" s="65">
        <f>VLOOKUP($A25,'Return Data'!$B$7:$R$2843,16,0)</f>
        <v>11.502000000000001</v>
      </c>
      <c r="S25" s="67">
        <f t="shared" si="5"/>
        <v>25</v>
      </c>
    </row>
    <row r="26" spans="1:19" x14ac:dyDescent="0.3">
      <c r="A26" s="63" t="s">
        <v>511</v>
      </c>
      <c r="B26" s="64">
        <f>VLOOKUP($A26,'Return Data'!$B$7:$R$2843,3,0)</f>
        <v>44404</v>
      </c>
      <c r="C26" s="65">
        <f>VLOOKUP($A26,'Return Data'!$B$7:$R$2843,4,0)</f>
        <v>35.264000000000003</v>
      </c>
      <c r="D26" s="65">
        <f>VLOOKUP($A26,'Return Data'!$B$7:$R$2843,10,0)</f>
        <v>8.1088000000000005</v>
      </c>
      <c r="E26" s="66">
        <f t="shared" si="0"/>
        <v>25</v>
      </c>
      <c r="F26" s="65">
        <f>VLOOKUP($A26,'Return Data'!$B$7:$R$2843,11,0)</f>
        <v>14.9114</v>
      </c>
      <c r="G26" s="66">
        <f t="shared" si="1"/>
        <v>21</v>
      </c>
      <c r="H26" s="65">
        <f>VLOOKUP($A26,'Return Data'!$B$7:$R$2843,12,0)</f>
        <v>27.1737</v>
      </c>
      <c r="I26" s="66">
        <f t="shared" si="2"/>
        <v>25</v>
      </c>
      <c r="J26" s="65">
        <f>VLOOKUP($A26,'Return Data'!$B$7:$R$2843,13,0)</f>
        <v>37.492199999999997</v>
      </c>
      <c r="K26" s="66">
        <f t="shared" si="3"/>
        <v>20</v>
      </c>
      <c r="L26" s="65">
        <f>VLOOKUP($A26,'Return Data'!$B$7:$R$2843,17,0)</f>
        <v>17.2791</v>
      </c>
      <c r="M26" s="66">
        <f>RANK(L26,L$8:L$40,0)</f>
        <v>21</v>
      </c>
      <c r="N26" s="65">
        <f>VLOOKUP($A26,'Return Data'!$B$7:$R$2843,14,0)</f>
        <v>10.032400000000001</v>
      </c>
      <c r="O26" s="66">
        <f>RANK(N26,N$8:N$40,0)</f>
        <v>22</v>
      </c>
      <c r="P26" s="65">
        <f>VLOOKUP($A26,'Return Data'!$B$7:$R$2843,15,0)</f>
        <v>10.6746</v>
      </c>
      <c r="Q26" s="66">
        <f>RANK(P26,P$8:P$40,0)</f>
        <v>14</v>
      </c>
      <c r="R26" s="65">
        <f>VLOOKUP($A26,'Return Data'!$B$7:$R$2843,16,0)</f>
        <v>12.786300000000001</v>
      </c>
      <c r="S26" s="67">
        <f t="shared" si="5"/>
        <v>17</v>
      </c>
    </row>
    <row r="27" spans="1:19" x14ac:dyDescent="0.3">
      <c r="A27" s="63" t="s">
        <v>512</v>
      </c>
      <c r="B27" s="64">
        <f>VLOOKUP($A27,'Return Data'!$B$7:$R$2843,3,0)</f>
        <v>44404</v>
      </c>
      <c r="C27" s="65">
        <f>VLOOKUP($A27,'Return Data'!$B$7:$R$2843,4,0)</f>
        <v>130.6618</v>
      </c>
      <c r="D27" s="65">
        <f>VLOOKUP($A27,'Return Data'!$B$7:$R$2843,10,0)</f>
        <v>7.7161</v>
      </c>
      <c r="E27" s="66">
        <f t="shared" si="0"/>
        <v>29</v>
      </c>
      <c r="F27" s="65">
        <f>VLOOKUP($A27,'Return Data'!$B$7:$R$2843,11,0)</f>
        <v>9.7281999999999993</v>
      </c>
      <c r="G27" s="66">
        <f t="shared" si="1"/>
        <v>31</v>
      </c>
      <c r="H27" s="65">
        <f>VLOOKUP($A27,'Return Data'!$B$7:$R$2843,12,0)</f>
        <v>21.687100000000001</v>
      </c>
      <c r="I27" s="66">
        <f t="shared" si="2"/>
        <v>31</v>
      </c>
      <c r="J27" s="65">
        <f>VLOOKUP($A27,'Return Data'!$B$7:$R$2843,13,0)</f>
        <v>28.5671</v>
      </c>
      <c r="K27" s="66">
        <f t="shared" si="3"/>
        <v>32</v>
      </c>
      <c r="L27" s="65">
        <f>VLOOKUP($A27,'Return Data'!$B$7:$R$2843,17,0)</f>
        <v>13.3154</v>
      </c>
      <c r="M27" s="66">
        <f>RANK(L27,L$8:L$40,0)</f>
        <v>27</v>
      </c>
      <c r="N27" s="65">
        <f>VLOOKUP($A27,'Return Data'!$B$7:$R$2843,14,0)</f>
        <v>11.0364</v>
      </c>
      <c r="O27" s="66">
        <f>RANK(N27,N$8:N$40,0)</f>
        <v>16</v>
      </c>
      <c r="P27" s="65">
        <f>VLOOKUP($A27,'Return Data'!$B$7:$R$2843,15,0)</f>
        <v>8.8744999999999994</v>
      </c>
      <c r="Q27" s="66">
        <f>RANK(P27,P$8:P$40,0)</f>
        <v>21</v>
      </c>
      <c r="R27" s="65">
        <f>VLOOKUP($A27,'Return Data'!$B$7:$R$2843,16,0)</f>
        <v>8.7647999999999993</v>
      </c>
      <c r="S27" s="67">
        <f t="shared" si="5"/>
        <v>32</v>
      </c>
    </row>
    <row r="28" spans="1:19" x14ac:dyDescent="0.3">
      <c r="A28" s="63" t="s">
        <v>515</v>
      </c>
      <c r="B28" s="64">
        <f>VLOOKUP($A28,'Return Data'!$B$7:$R$2843,3,0)</f>
        <v>44404</v>
      </c>
      <c r="C28" s="65">
        <f>VLOOKUP($A28,'Return Data'!$B$7:$R$2843,4,0)</f>
        <v>15.571099999999999</v>
      </c>
      <c r="D28" s="65">
        <f>VLOOKUP($A28,'Return Data'!$B$7:$R$2843,10,0)</f>
        <v>10.546200000000001</v>
      </c>
      <c r="E28" s="66">
        <f t="shared" si="0"/>
        <v>10</v>
      </c>
      <c r="F28" s="65">
        <f>VLOOKUP($A28,'Return Data'!$B$7:$R$2843,11,0)</f>
        <v>19.880099999999999</v>
      </c>
      <c r="G28" s="66">
        <f t="shared" si="1"/>
        <v>5</v>
      </c>
      <c r="H28" s="65">
        <f>VLOOKUP($A28,'Return Data'!$B$7:$R$2843,12,0)</f>
        <v>37.572099999999999</v>
      </c>
      <c r="I28" s="66">
        <f t="shared" si="2"/>
        <v>5</v>
      </c>
      <c r="J28" s="65">
        <f>VLOOKUP($A28,'Return Data'!$B$7:$R$2843,13,0)</f>
        <v>45.940300000000001</v>
      </c>
      <c r="K28" s="66">
        <f t="shared" si="3"/>
        <v>7</v>
      </c>
      <c r="L28" s="65"/>
      <c r="M28" s="66"/>
      <c r="N28" s="65"/>
      <c r="O28" s="66"/>
      <c r="P28" s="65"/>
      <c r="Q28" s="66"/>
      <c r="R28" s="65">
        <f>VLOOKUP($A28,'Return Data'!$B$7:$R$2843,16,0)</f>
        <v>24.4482</v>
      </c>
      <c r="S28" s="67">
        <f t="shared" si="5"/>
        <v>1</v>
      </c>
    </row>
    <row r="29" spans="1:19" x14ac:dyDescent="0.3">
      <c r="A29" s="63" t="s">
        <v>518</v>
      </c>
      <c r="B29" s="64">
        <f>VLOOKUP($A29,'Return Data'!$B$7:$R$2843,3,0)</f>
        <v>44404</v>
      </c>
      <c r="C29" s="65">
        <f>VLOOKUP($A29,'Return Data'!$B$7:$R$2843,4,0)</f>
        <v>20.64</v>
      </c>
      <c r="D29" s="65">
        <f>VLOOKUP($A29,'Return Data'!$B$7:$R$2843,10,0)</f>
        <v>9.4147999999999996</v>
      </c>
      <c r="E29" s="66">
        <f t="shared" si="0"/>
        <v>15</v>
      </c>
      <c r="F29" s="65">
        <f>VLOOKUP($A29,'Return Data'!$B$7:$R$2843,11,0)</f>
        <v>15.107900000000001</v>
      </c>
      <c r="G29" s="66">
        <f t="shared" si="1"/>
        <v>20</v>
      </c>
      <c r="H29" s="65">
        <f>VLOOKUP($A29,'Return Data'!$B$7:$R$2843,12,0)</f>
        <v>30.599799999999998</v>
      </c>
      <c r="I29" s="66">
        <f t="shared" si="2"/>
        <v>21</v>
      </c>
      <c r="J29" s="65">
        <f>VLOOKUP($A29,'Return Data'!$B$7:$R$2843,13,0)</f>
        <v>37.361899999999999</v>
      </c>
      <c r="K29" s="66">
        <f t="shared" si="3"/>
        <v>21</v>
      </c>
      <c r="L29" s="65">
        <f>VLOOKUP($A29,'Return Data'!$B$7:$R$2843,17,0)</f>
        <v>18.338699999999999</v>
      </c>
      <c r="M29" s="66">
        <f>RANK(L29,L$8:L$40,0)</f>
        <v>16</v>
      </c>
      <c r="N29" s="65">
        <f>VLOOKUP($A29,'Return Data'!$B$7:$R$2843,14,0)</f>
        <v>13.8245</v>
      </c>
      <c r="O29" s="66">
        <f>RANK(N29,N$8:N$40,0)</f>
        <v>8</v>
      </c>
      <c r="P29" s="65">
        <f>VLOOKUP($A29,'Return Data'!$B$7:$R$2843,15,0)</f>
        <v>13.625</v>
      </c>
      <c r="Q29" s="66">
        <f>RANK(P29,P$8:P$40,0)</f>
        <v>3</v>
      </c>
      <c r="R29" s="65">
        <f>VLOOKUP($A29,'Return Data'!$B$7:$R$2843,16,0)</f>
        <v>12.837</v>
      </c>
      <c r="S29" s="67">
        <f t="shared" si="5"/>
        <v>16</v>
      </c>
    </row>
    <row r="30" spans="1:19" x14ac:dyDescent="0.3">
      <c r="A30" s="63" t="s">
        <v>520</v>
      </c>
      <c r="B30" s="64">
        <f>VLOOKUP($A30,'Return Data'!$B$7:$R$2843,3,0)</f>
        <v>44404</v>
      </c>
      <c r="C30" s="65">
        <f>VLOOKUP($A30,'Return Data'!$B$7:$R$2843,4,0)</f>
        <v>14.487399999999999</v>
      </c>
      <c r="D30" s="65">
        <f>VLOOKUP($A30,'Return Data'!$B$7:$R$2843,10,0)</f>
        <v>5.6302000000000003</v>
      </c>
      <c r="E30" s="66">
        <f t="shared" si="0"/>
        <v>31</v>
      </c>
      <c r="F30" s="65">
        <f>VLOOKUP($A30,'Return Data'!$B$7:$R$2843,11,0)</f>
        <v>8.1859999999999999</v>
      </c>
      <c r="G30" s="66">
        <f t="shared" si="1"/>
        <v>33</v>
      </c>
      <c r="H30" s="65">
        <f>VLOOKUP($A30,'Return Data'!$B$7:$R$2843,12,0)</f>
        <v>21.278099999999998</v>
      </c>
      <c r="I30" s="66">
        <f t="shared" si="2"/>
        <v>33</v>
      </c>
      <c r="J30" s="65">
        <f>VLOOKUP($A30,'Return Data'!$B$7:$R$2843,13,0)</f>
        <v>28.641999999999999</v>
      </c>
      <c r="K30" s="66">
        <f t="shared" si="3"/>
        <v>31</v>
      </c>
      <c r="L30" s="65"/>
      <c r="M30" s="66"/>
      <c r="N30" s="65"/>
      <c r="O30" s="66"/>
      <c r="P30" s="65"/>
      <c r="Q30" s="66"/>
      <c r="R30" s="65">
        <f>VLOOKUP($A30,'Return Data'!$B$7:$R$2843,16,0)</f>
        <v>13.7951</v>
      </c>
      <c r="S30" s="67">
        <f t="shared" si="5"/>
        <v>12</v>
      </c>
    </row>
    <row r="31" spans="1:19" x14ac:dyDescent="0.3">
      <c r="A31" s="63" t="s">
        <v>2008</v>
      </c>
      <c r="B31" s="64">
        <f>VLOOKUP($A31,'Return Data'!$B$7:$R$2843,3,0)</f>
        <v>44404</v>
      </c>
      <c r="C31" s="65">
        <f>VLOOKUP($A31,'Return Data'!$B$7:$R$2843,4,0)</f>
        <v>13.176500000000001</v>
      </c>
      <c r="D31" s="65">
        <f>VLOOKUP($A31,'Return Data'!$B$7:$R$2843,10,0)</f>
        <v>7.9245000000000001</v>
      </c>
      <c r="E31" s="66">
        <f t="shared" si="0"/>
        <v>28</v>
      </c>
      <c r="F31" s="65">
        <f>VLOOKUP($A31,'Return Data'!$B$7:$R$2843,11,0)</f>
        <v>11.621700000000001</v>
      </c>
      <c r="G31" s="66">
        <f t="shared" si="1"/>
        <v>28</v>
      </c>
      <c r="H31" s="65">
        <f>VLOOKUP($A31,'Return Data'!$B$7:$R$2843,12,0)</f>
        <v>24.372299999999999</v>
      </c>
      <c r="I31" s="66">
        <f t="shared" si="2"/>
        <v>28</v>
      </c>
      <c r="J31" s="65">
        <f>VLOOKUP($A31,'Return Data'!$B$7:$R$2843,13,0)</f>
        <v>30.074000000000002</v>
      </c>
      <c r="K31" s="66">
        <f t="shared" si="3"/>
        <v>29</v>
      </c>
      <c r="L31" s="65">
        <f>VLOOKUP($A31,'Return Data'!$B$7:$R$2843,17,0)</f>
        <v>13.2958</v>
      </c>
      <c r="M31" s="66">
        <f t="shared" ref="M31:M40" si="7">RANK(L31,L$8:L$40,0)</f>
        <v>28</v>
      </c>
      <c r="N31" s="65"/>
      <c r="O31" s="66"/>
      <c r="P31" s="65"/>
      <c r="Q31" s="66"/>
      <c r="R31" s="65">
        <f>VLOOKUP($A31,'Return Data'!$B$7:$R$2843,16,0)</f>
        <v>8.8758999999999997</v>
      </c>
      <c r="S31" s="67">
        <f t="shared" si="5"/>
        <v>31</v>
      </c>
    </row>
    <row r="32" spans="1:19" x14ac:dyDescent="0.3">
      <c r="A32" s="63" t="s">
        <v>521</v>
      </c>
      <c r="B32" s="64">
        <f>VLOOKUP($A32,'Return Data'!$B$7:$R$2843,3,0)</f>
        <v>44404</v>
      </c>
      <c r="C32" s="65">
        <f>VLOOKUP($A32,'Return Data'!$B$7:$R$2843,4,0)</f>
        <v>61.6524</v>
      </c>
      <c r="D32" s="65">
        <f>VLOOKUP($A32,'Return Data'!$B$7:$R$2843,10,0)</f>
        <v>8.0287000000000006</v>
      </c>
      <c r="E32" s="66">
        <f t="shared" si="0"/>
        <v>26</v>
      </c>
      <c r="F32" s="65">
        <f>VLOOKUP($A32,'Return Data'!$B$7:$R$2843,11,0)</f>
        <v>18.583500000000001</v>
      </c>
      <c r="G32" s="66">
        <f t="shared" si="1"/>
        <v>7</v>
      </c>
      <c r="H32" s="65">
        <f>VLOOKUP($A32,'Return Data'!$B$7:$R$2843,12,0)</f>
        <v>37.026299999999999</v>
      </c>
      <c r="I32" s="66">
        <f t="shared" si="2"/>
        <v>7</v>
      </c>
      <c r="J32" s="65">
        <f>VLOOKUP($A32,'Return Data'!$B$7:$R$2843,13,0)</f>
        <v>44.175699999999999</v>
      </c>
      <c r="K32" s="66">
        <f t="shared" si="3"/>
        <v>11</v>
      </c>
      <c r="L32" s="65">
        <f>VLOOKUP($A32,'Return Data'!$B$7:$R$2843,17,0)</f>
        <v>8.4231999999999996</v>
      </c>
      <c r="M32" s="66">
        <f t="shared" si="7"/>
        <v>29</v>
      </c>
      <c r="N32" s="65">
        <f>VLOOKUP($A32,'Return Data'!$B$7:$R$2843,14,0)</f>
        <v>3.5122</v>
      </c>
      <c r="O32" s="66">
        <f t="shared" ref="O32:O40" si="8">RANK(N32,N$8:N$40,0)</f>
        <v>26</v>
      </c>
      <c r="P32" s="65">
        <f>VLOOKUP($A32,'Return Data'!$B$7:$R$2843,15,0)</f>
        <v>7.1528999999999998</v>
      </c>
      <c r="Q32" s="66">
        <f t="shared" ref="Q32:Q40" si="9">RANK(P32,P$8:P$40,0)</f>
        <v>22</v>
      </c>
      <c r="R32" s="65">
        <f>VLOOKUP($A32,'Return Data'!$B$7:$R$2843,16,0)</f>
        <v>11.929500000000001</v>
      </c>
      <c r="S32" s="67">
        <f t="shared" si="5"/>
        <v>22</v>
      </c>
    </row>
    <row r="33" spans="1:19" x14ac:dyDescent="0.3">
      <c r="A33" s="63" t="s">
        <v>527</v>
      </c>
      <c r="B33" s="64">
        <f>VLOOKUP($A33,'Return Data'!$B$7:$R$2843,3,0)</f>
        <v>44404</v>
      </c>
      <c r="C33" s="65">
        <f>VLOOKUP($A33,'Return Data'!$B$7:$R$2843,4,0)</f>
        <v>92.97</v>
      </c>
      <c r="D33" s="65">
        <f>VLOOKUP($A33,'Return Data'!$B$7:$R$2843,10,0)</f>
        <v>9.2865000000000002</v>
      </c>
      <c r="E33" s="66">
        <f t="shared" si="0"/>
        <v>18</v>
      </c>
      <c r="F33" s="65">
        <f>VLOOKUP($A33,'Return Data'!$B$7:$R$2843,11,0)</f>
        <v>17.282699999999998</v>
      </c>
      <c r="G33" s="66">
        <f t="shared" si="1"/>
        <v>11</v>
      </c>
      <c r="H33" s="65">
        <f>VLOOKUP($A33,'Return Data'!$B$7:$R$2843,12,0)</f>
        <v>31.760200000000001</v>
      </c>
      <c r="I33" s="66">
        <f t="shared" si="2"/>
        <v>18</v>
      </c>
      <c r="J33" s="65">
        <f>VLOOKUP($A33,'Return Data'!$B$7:$R$2843,13,0)</f>
        <v>40.714399999999998</v>
      </c>
      <c r="K33" s="66">
        <f t="shared" si="3"/>
        <v>16</v>
      </c>
      <c r="L33" s="65">
        <f>VLOOKUP($A33,'Return Data'!$B$7:$R$2843,17,0)</f>
        <v>18.238499999999998</v>
      </c>
      <c r="M33" s="66">
        <f t="shared" si="7"/>
        <v>17</v>
      </c>
      <c r="N33" s="65">
        <f>VLOOKUP($A33,'Return Data'!$B$7:$R$2843,14,0)</f>
        <v>10.6967</v>
      </c>
      <c r="O33" s="66">
        <f t="shared" si="8"/>
        <v>18</v>
      </c>
      <c r="P33" s="65">
        <f>VLOOKUP($A33,'Return Data'!$B$7:$R$2843,15,0)</f>
        <v>9.9284999999999997</v>
      </c>
      <c r="Q33" s="66">
        <f t="shared" si="9"/>
        <v>18</v>
      </c>
      <c r="R33" s="65">
        <f>VLOOKUP($A33,'Return Data'!$B$7:$R$2843,16,0)</f>
        <v>13.6008</v>
      </c>
      <c r="S33" s="67">
        <f t="shared" si="5"/>
        <v>13</v>
      </c>
    </row>
    <row r="34" spans="1:19" x14ac:dyDescent="0.3">
      <c r="A34" s="63" t="s">
        <v>529</v>
      </c>
      <c r="B34" s="64">
        <f>VLOOKUP($A34,'Return Data'!$B$7:$R$2843,3,0)</f>
        <v>44404</v>
      </c>
      <c r="C34" s="65">
        <f>VLOOKUP($A34,'Return Data'!$B$7:$R$2843,4,0)</f>
        <v>102.52</v>
      </c>
      <c r="D34" s="65">
        <f>VLOOKUP($A34,'Return Data'!$B$7:$R$2843,10,0)</f>
        <v>8.3491999999999997</v>
      </c>
      <c r="E34" s="66">
        <f t="shared" si="0"/>
        <v>23</v>
      </c>
      <c r="F34" s="65">
        <f>VLOOKUP($A34,'Return Data'!$B$7:$R$2843,11,0)</f>
        <v>14.534700000000001</v>
      </c>
      <c r="G34" s="66">
        <f t="shared" si="1"/>
        <v>23</v>
      </c>
      <c r="H34" s="65">
        <f>VLOOKUP($A34,'Return Data'!$B$7:$R$2843,12,0)</f>
        <v>30.515599999999999</v>
      </c>
      <c r="I34" s="66">
        <f t="shared" si="2"/>
        <v>22</v>
      </c>
      <c r="J34" s="65">
        <f>VLOOKUP($A34,'Return Data'!$B$7:$R$2843,13,0)</f>
        <v>37.758699999999997</v>
      </c>
      <c r="K34" s="66">
        <f t="shared" si="3"/>
        <v>19</v>
      </c>
      <c r="L34" s="65">
        <f>VLOOKUP($A34,'Return Data'!$B$7:$R$2843,17,0)</f>
        <v>17.5242</v>
      </c>
      <c r="M34" s="66">
        <f t="shared" si="7"/>
        <v>20</v>
      </c>
      <c r="N34" s="65">
        <f>VLOOKUP($A34,'Return Data'!$B$7:$R$2843,14,0)</f>
        <v>10.27</v>
      </c>
      <c r="O34" s="66">
        <f t="shared" si="8"/>
        <v>20</v>
      </c>
      <c r="P34" s="65">
        <f>VLOOKUP($A34,'Return Data'!$B$7:$R$2843,15,0)</f>
        <v>13.2309</v>
      </c>
      <c r="Q34" s="66">
        <f t="shared" si="9"/>
        <v>6</v>
      </c>
      <c r="R34" s="65">
        <f>VLOOKUP($A34,'Return Data'!$B$7:$R$2843,16,0)</f>
        <v>11.4063</v>
      </c>
      <c r="S34" s="67">
        <f t="shared" si="5"/>
        <v>26</v>
      </c>
    </row>
    <row r="35" spans="1:19" x14ac:dyDescent="0.3">
      <c r="A35" s="63" t="s">
        <v>531</v>
      </c>
      <c r="B35" s="64">
        <f>VLOOKUP($A35,'Return Data'!$B$7:$R$2843,3,0)</f>
        <v>44404</v>
      </c>
      <c r="C35" s="65">
        <f>VLOOKUP($A35,'Return Data'!$B$7:$R$2843,4,0)</f>
        <v>260.42059999999998</v>
      </c>
      <c r="D35" s="65">
        <f>VLOOKUP($A35,'Return Data'!$B$7:$R$2843,10,0)</f>
        <v>16.776399999999999</v>
      </c>
      <c r="E35" s="66">
        <f t="shared" si="0"/>
        <v>2</v>
      </c>
      <c r="F35" s="65">
        <f>VLOOKUP($A35,'Return Data'!$B$7:$R$2843,11,0)</f>
        <v>35.915799999999997</v>
      </c>
      <c r="G35" s="66">
        <f t="shared" si="1"/>
        <v>2</v>
      </c>
      <c r="H35" s="65">
        <f>VLOOKUP($A35,'Return Data'!$B$7:$R$2843,12,0)</f>
        <v>59.910400000000003</v>
      </c>
      <c r="I35" s="66">
        <f t="shared" si="2"/>
        <v>1</v>
      </c>
      <c r="J35" s="65">
        <f>VLOOKUP($A35,'Return Data'!$B$7:$R$2843,13,0)</f>
        <v>80.882199999999997</v>
      </c>
      <c r="K35" s="66">
        <f t="shared" si="3"/>
        <v>2</v>
      </c>
      <c r="L35" s="65">
        <f>VLOOKUP($A35,'Return Data'!$B$7:$R$2843,17,0)</f>
        <v>37.688499999999998</v>
      </c>
      <c r="M35" s="66">
        <f t="shared" si="7"/>
        <v>2</v>
      </c>
      <c r="N35" s="65">
        <f>VLOOKUP($A35,'Return Data'!$B$7:$R$2843,14,0)</f>
        <v>25.452100000000002</v>
      </c>
      <c r="O35" s="66">
        <f t="shared" si="8"/>
        <v>1</v>
      </c>
      <c r="P35" s="65">
        <f>VLOOKUP($A35,'Return Data'!$B$7:$R$2843,15,0)</f>
        <v>18.571400000000001</v>
      </c>
      <c r="Q35" s="66">
        <f t="shared" si="9"/>
        <v>1</v>
      </c>
      <c r="R35" s="65">
        <f>VLOOKUP($A35,'Return Data'!$B$7:$R$2843,16,0)</f>
        <v>17.3567</v>
      </c>
      <c r="S35" s="67">
        <f t="shared" si="5"/>
        <v>3</v>
      </c>
    </row>
    <row r="36" spans="1:19" x14ac:dyDescent="0.3">
      <c r="A36" s="63" t="s">
        <v>1839</v>
      </c>
      <c r="B36" s="64">
        <f>VLOOKUP($A36,'Return Data'!$B$7:$R$2843,3,0)</f>
        <v>44404</v>
      </c>
      <c r="C36" s="65">
        <f>VLOOKUP($A36,'Return Data'!$B$7:$R$2843,4,0)</f>
        <v>446.39543542387997</v>
      </c>
      <c r="D36" s="65">
        <f>VLOOKUP($A36,'Return Data'!$B$7:$R$2843,10,0)</f>
        <v>8.9036000000000008</v>
      </c>
      <c r="E36" s="66">
        <f t="shared" si="0"/>
        <v>22</v>
      </c>
      <c r="F36" s="65">
        <f>VLOOKUP($A36,'Return Data'!$B$7:$R$2843,11,0)</f>
        <v>14.575200000000001</v>
      </c>
      <c r="G36" s="66">
        <f t="shared" si="1"/>
        <v>22</v>
      </c>
      <c r="H36" s="65">
        <f>VLOOKUP($A36,'Return Data'!$B$7:$R$2843,12,0)</f>
        <v>31.231200000000001</v>
      </c>
      <c r="I36" s="66">
        <f t="shared" si="2"/>
        <v>19</v>
      </c>
      <c r="J36" s="65">
        <f>VLOOKUP($A36,'Return Data'!$B$7:$R$2843,13,0)</f>
        <v>36.151699999999998</v>
      </c>
      <c r="K36" s="66">
        <f t="shared" si="3"/>
        <v>25</v>
      </c>
      <c r="L36" s="65">
        <f>VLOOKUP($A36,'Return Data'!$B$7:$R$2843,17,0)</f>
        <v>17.8399</v>
      </c>
      <c r="M36" s="66">
        <f t="shared" si="7"/>
        <v>19</v>
      </c>
      <c r="N36" s="65">
        <f>VLOOKUP($A36,'Return Data'!$B$7:$R$2843,14,0)</f>
        <v>13.4122</v>
      </c>
      <c r="O36" s="66">
        <f t="shared" si="8"/>
        <v>9</v>
      </c>
      <c r="P36" s="65">
        <f>VLOOKUP($A36,'Return Data'!$B$7:$R$2843,15,0)</f>
        <v>12.706099999999999</v>
      </c>
      <c r="Q36" s="66">
        <f t="shared" si="9"/>
        <v>7</v>
      </c>
      <c r="R36" s="65">
        <f>VLOOKUP($A36,'Return Data'!$B$7:$R$2843,16,0)</f>
        <v>15.9855</v>
      </c>
      <c r="S36" s="67">
        <f t="shared" si="5"/>
        <v>5</v>
      </c>
    </row>
    <row r="37" spans="1:19" x14ac:dyDescent="0.3">
      <c r="A37" s="63" t="s">
        <v>534</v>
      </c>
      <c r="B37" s="64">
        <f>VLOOKUP($A37,'Return Data'!$B$7:$R$2843,3,0)</f>
        <v>44404</v>
      </c>
      <c r="C37" s="65">
        <f>VLOOKUP($A37,'Return Data'!$B$7:$R$2843,4,0)</f>
        <v>21.4709</v>
      </c>
      <c r="D37" s="65">
        <f>VLOOKUP($A37,'Return Data'!$B$7:$R$2843,10,0)</f>
        <v>5.3352000000000004</v>
      </c>
      <c r="E37" s="66">
        <f t="shared" si="0"/>
        <v>32</v>
      </c>
      <c r="F37" s="65">
        <f>VLOOKUP($A37,'Return Data'!$B$7:$R$2843,11,0)</f>
        <v>8.8137000000000008</v>
      </c>
      <c r="G37" s="66">
        <f t="shared" si="1"/>
        <v>32</v>
      </c>
      <c r="H37" s="65">
        <f>VLOOKUP($A37,'Return Data'!$B$7:$R$2843,12,0)</f>
        <v>21.540700000000001</v>
      </c>
      <c r="I37" s="66">
        <f t="shared" si="2"/>
        <v>32</v>
      </c>
      <c r="J37" s="65">
        <f>VLOOKUP($A37,'Return Data'!$B$7:$R$2843,13,0)</f>
        <v>27.014399999999998</v>
      </c>
      <c r="K37" s="66">
        <f t="shared" si="3"/>
        <v>33</v>
      </c>
      <c r="L37" s="65">
        <f>VLOOKUP($A37,'Return Data'!$B$7:$R$2843,17,0)</f>
        <v>14.307700000000001</v>
      </c>
      <c r="M37" s="66">
        <f t="shared" si="7"/>
        <v>26</v>
      </c>
      <c r="N37" s="65">
        <f>VLOOKUP($A37,'Return Data'!$B$7:$R$2843,14,0)</f>
        <v>9.0128000000000004</v>
      </c>
      <c r="O37" s="66">
        <f t="shared" si="8"/>
        <v>24</v>
      </c>
      <c r="P37" s="65">
        <f>VLOOKUP($A37,'Return Data'!$B$7:$R$2843,15,0)</f>
        <v>9.5292999999999992</v>
      </c>
      <c r="Q37" s="66">
        <f t="shared" si="9"/>
        <v>19</v>
      </c>
      <c r="R37" s="65">
        <f>VLOOKUP($A37,'Return Data'!$B$7:$R$2843,16,0)</f>
        <v>10.523</v>
      </c>
      <c r="S37" s="67">
        <f t="shared" si="5"/>
        <v>30</v>
      </c>
    </row>
    <row r="38" spans="1:19" x14ac:dyDescent="0.3">
      <c r="A38" s="63" t="s">
        <v>535</v>
      </c>
      <c r="B38" s="64">
        <f>VLOOKUP($A38,'Return Data'!$B$7:$R$2843,3,0)</f>
        <v>44404</v>
      </c>
      <c r="C38" s="65">
        <f>VLOOKUP($A38,'Return Data'!$B$7:$R$2843,4,0)</f>
        <v>124.6296</v>
      </c>
      <c r="D38" s="65">
        <f>VLOOKUP($A38,'Return Data'!$B$7:$R$2843,10,0)</f>
        <v>10.8803</v>
      </c>
      <c r="E38" s="66">
        <f t="shared" si="0"/>
        <v>8</v>
      </c>
      <c r="F38" s="65">
        <f>VLOOKUP($A38,'Return Data'!$B$7:$R$2843,11,0)</f>
        <v>16.5002</v>
      </c>
      <c r="G38" s="66">
        <f t="shared" si="1"/>
        <v>15</v>
      </c>
      <c r="H38" s="65">
        <f>VLOOKUP($A38,'Return Data'!$B$7:$R$2843,12,0)</f>
        <v>31.884</v>
      </c>
      <c r="I38" s="66">
        <f t="shared" si="2"/>
        <v>17</v>
      </c>
      <c r="J38" s="65">
        <f>VLOOKUP($A38,'Return Data'!$B$7:$R$2843,13,0)</f>
        <v>37.838999999999999</v>
      </c>
      <c r="K38" s="66">
        <f t="shared" si="3"/>
        <v>18</v>
      </c>
      <c r="L38" s="65">
        <f>VLOOKUP($A38,'Return Data'!$B$7:$R$2843,17,0)</f>
        <v>17.867999999999999</v>
      </c>
      <c r="M38" s="66">
        <f t="shared" si="7"/>
        <v>18</v>
      </c>
      <c r="N38" s="65">
        <f>VLOOKUP($A38,'Return Data'!$B$7:$R$2843,14,0)</f>
        <v>12.0665</v>
      </c>
      <c r="O38" s="66">
        <f t="shared" si="8"/>
        <v>12</v>
      </c>
      <c r="P38" s="65">
        <f>VLOOKUP($A38,'Return Data'!$B$7:$R$2843,15,0)</f>
        <v>12.4308</v>
      </c>
      <c r="Q38" s="66">
        <f t="shared" si="9"/>
        <v>9</v>
      </c>
      <c r="R38" s="65">
        <f>VLOOKUP($A38,'Return Data'!$B$7:$R$2843,16,0)</f>
        <v>12.682</v>
      </c>
      <c r="S38" s="67">
        <f t="shared" si="5"/>
        <v>18</v>
      </c>
    </row>
    <row r="39" spans="1:19" x14ac:dyDescent="0.3">
      <c r="A39" s="63" t="s">
        <v>538</v>
      </c>
      <c r="B39" s="64">
        <f>VLOOKUP($A39,'Return Data'!$B$7:$R$2843,3,0)</f>
        <v>44404</v>
      </c>
      <c r="C39" s="65">
        <f>VLOOKUP($A39,'Return Data'!$B$7:$R$2843,4,0)</f>
        <v>382.88441186466702</v>
      </c>
      <c r="D39" s="65">
        <f>VLOOKUP($A39,'Return Data'!$B$7:$R$2843,10,0)</f>
        <v>9.3329000000000004</v>
      </c>
      <c r="E39" s="66">
        <f t="shared" si="0"/>
        <v>16</v>
      </c>
      <c r="F39" s="65">
        <f>VLOOKUP($A39,'Return Data'!$B$7:$R$2843,11,0)</f>
        <v>15.6328</v>
      </c>
      <c r="G39" s="66">
        <f t="shared" si="1"/>
        <v>19</v>
      </c>
      <c r="H39" s="65">
        <f>VLOOKUP($A39,'Return Data'!$B$7:$R$2843,12,0)</f>
        <v>30.9649</v>
      </c>
      <c r="I39" s="66">
        <f t="shared" si="2"/>
        <v>20</v>
      </c>
      <c r="J39" s="65">
        <f>VLOOKUP($A39,'Return Data'!$B$7:$R$2843,13,0)</f>
        <v>37.070599999999999</v>
      </c>
      <c r="K39" s="66">
        <f t="shared" si="3"/>
        <v>22</v>
      </c>
      <c r="L39" s="65">
        <f>VLOOKUP($A39,'Return Data'!$B$7:$R$2843,17,0)</f>
        <v>15.473599999999999</v>
      </c>
      <c r="M39" s="66">
        <f t="shared" si="7"/>
        <v>25</v>
      </c>
      <c r="N39" s="65">
        <f>VLOOKUP($A39,'Return Data'!$B$7:$R$2843,14,0)</f>
        <v>10.466200000000001</v>
      </c>
      <c r="O39" s="66">
        <f t="shared" si="8"/>
        <v>19</v>
      </c>
      <c r="P39" s="65">
        <f>VLOOKUP($A39,'Return Data'!$B$7:$R$2843,15,0)</f>
        <v>9.1846999999999994</v>
      </c>
      <c r="Q39" s="66">
        <f t="shared" si="9"/>
        <v>20</v>
      </c>
      <c r="R39" s="65">
        <f>VLOOKUP($A39,'Return Data'!$B$7:$R$2843,16,0)</f>
        <v>15.1632</v>
      </c>
      <c r="S39" s="67">
        <f t="shared" si="5"/>
        <v>7</v>
      </c>
    </row>
    <row r="40" spans="1:19" x14ac:dyDescent="0.3">
      <c r="A40" s="63" t="s">
        <v>540</v>
      </c>
      <c r="B40" s="64">
        <f>VLOOKUP($A40,'Return Data'!$B$7:$R$2843,3,0)</f>
        <v>44404</v>
      </c>
      <c r="C40" s="65">
        <f>VLOOKUP($A40,'Return Data'!$B$7:$R$2843,4,0)</f>
        <v>238.29715446973299</v>
      </c>
      <c r="D40" s="65">
        <f>VLOOKUP($A40,'Return Data'!$B$7:$R$2843,10,0)</f>
        <v>11.408899999999999</v>
      </c>
      <c r="E40" s="66">
        <f t="shared" si="0"/>
        <v>5</v>
      </c>
      <c r="F40" s="65">
        <f>VLOOKUP($A40,'Return Data'!$B$7:$R$2843,11,0)</f>
        <v>20.180599999999998</v>
      </c>
      <c r="G40" s="66">
        <f t="shared" si="1"/>
        <v>4</v>
      </c>
      <c r="H40" s="65">
        <f>VLOOKUP($A40,'Return Data'!$B$7:$R$2843,12,0)</f>
        <v>39.482599999999998</v>
      </c>
      <c r="I40" s="66">
        <f t="shared" si="2"/>
        <v>4</v>
      </c>
      <c r="J40" s="65">
        <f>VLOOKUP($A40,'Return Data'!$B$7:$R$2843,13,0)</f>
        <v>46.3489</v>
      </c>
      <c r="K40" s="66">
        <f t="shared" si="3"/>
        <v>6</v>
      </c>
      <c r="L40" s="65">
        <f>VLOOKUP($A40,'Return Data'!$B$7:$R$2843,17,0)</f>
        <v>18.887</v>
      </c>
      <c r="M40" s="66">
        <f t="shared" si="7"/>
        <v>12</v>
      </c>
      <c r="N40" s="65">
        <f>VLOOKUP($A40,'Return Data'!$B$7:$R$2843,14,0)</f>
        <v>11.0379</v>
      </c>
      <c r="O40" s="66">
        <f t="shared" si="8"/>
        <v>15</v>
      </c>
      <c r="P40" s="65">
        <f>VLOOKUP($A40,'Return Data'!$B$7:$R$2843,15,0)</f>
        <v>10.913399999999999</v>
      </c>
      <c r="Q40" s="66">
        <f t="shared" si="9"/>
        <v>13</v>
      </c>
      <c r="R40" s="65">
        <f>VLOOKUP($A40,'Return Data'!$B$7:$R$2843,16,0)</f>
        <v>12.668699999999999</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9.6822454545454519</v>
      </c>
      <c r="E42" s="74"/>
      <c r="F42" s="75">
        <f>AVERAGE(F8:F40)</f>
        <v>16.642963636363632</v>
      </c>
      <c r="G42" s="74"/>
      <c r="H42" s="75">
        <f>AVERAGE(H8:H40)</f>
        <v>32.828036363636365</v>
      </c>
      <c r="I42" s="74"/>
      <c r="J42" s="75">
        <f>AVERAGE(J8:J40)</f>
        <v>41.567975757575752</v>
      </c>
      <c r="K42" s="74"/>
      <c r="L42" s="75">
        <f>AVERAGE(L8:L40)</f>
        <v>19.603617241379315</v>
      </c>
      <c r="M42" s="74"/>
      <c r="N42" s="75">
        <f>AVERAGE(N8:N40)</f>
        <v>12.244326923076924</v>
      </c>
      <c r="O42" s="74"/>
      <c r="P42" s="75">
        <f>AVERAGE(P8:P40)</f>
        <v>11.586322727272726</v>
      </c>
      <c r="Q42" s="74"/>
      <c r="R42" s="75">
        <f>AVERAGE(R8:R40)</f>
        <v>13.291324242424242</v>
      </c>
      <c r="S42" s="76"/>
    </row>
    <row r="43" spans="1:19" x14ac:dyDescent="0.3">
      <c r="A43" s="73" t="s">
        <v>28</v>
      </c>
      <c r="B43" s="74"/>
      <c r="C43" s="74"/>
      <c r="D43" s="75">
        <f>MIN(D8:D40)</f>
        <v>5.3269000000000002</v>
      </c>
      <c r="E43" s="74"/>
      <c r="F43" s="75">
        <f>MIN(F8:F40)</f>
        <v>8.1859999999999999</v>
      </c>
      <c r="G43" s="74"/>
      <c r="H43" s="75">
        <f>MIN(H8:H40)</f>
        <v>21.278099999999998</v>
      </c>
      <c r="I43" s="74"/>
      <c r="J43" s="75">
        <f>MIN(J8:J40)</f>
        <v>27.014399999999998</v>
      </c>
      <c r="K43" s="74"/>
      <c r="L43" s="75">
        <f>MIN(L8:L40)</f>
        <v>8.4231999999999996</v>
      </c>
      <c r="M43" s="74"/>
      <c r="N43" s="75">
        <f>MIN(N8:N40)</f>
        <v>3.5122</v>
      </c>
      <c r="O43" s="74"/>
      <c r="P43" s="75">
        <f>MIN(P8:P40)</f>
        <v>7.1528999999999998</v>
      </c>
      <c r="Q43" s="74"/>
      <c r="R43" s="75">
        <f>MIN(R8:R40)</f>
        <v>8.5236000000000001</v>
      </c>
      <c r="S43" s="76"/>
    </row>
    <row r="44" spans="1:19" ht="15" thickBot="1" x14ac:dyDescent="0.35">
      <c r="A44" s="77" t="s">
        <v>29</v>
      </c>
      <c r="B44" s="78"/>
      <c r="C44" s="78"/>
      <c r="D44" s="79">
        <f>MAX(D8:D40)</f>
        <v>21.3889</v>
      </c>
      <c r="E44" s="78"/>
      <c r="F44" s="79">
        <f>MAX(F8:F40)</f>
        <v>38.818300000000001</v>
      </c>
      <c r="G44" s="78"/>
      <c r="H44" s="79">
        <f>MAX(H8:H40)</f>
        <v>59.910400000000003</v>
      </c>
      <c r="I44" s="78"/>
      <c r="J44" s="79">
        <f>MAX(J8:J40)</f>
        <v>81.027299999999997</v>
      </c>
      <c r="K44" s="78"/>
      <c r="L44" s="79">
        <f>MAX(L8:L40)</f>
        <v>40.488300000000002</v>
      </c>
      <c r="M44" s="78"/>
      <c r="N44" s="79">
        <f>MAX(N8:N40)</f>
        <v>25.452100000000002</v>
      </c>
      <c r="O44" s="78"/>
      <c r="P44" s="79">
        <f>MAX(P8:P40)</f>
        <v>18.571400000000001</v>
      </c>
      <c r="Q44" s="78"/>
      <c r="R44" s="79">
        <f>MAX(R8:R40)</f>
        <v>24.4482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44404</v>
      </c>
      <c r="C8" s="65">
        <f>VLOOKUP($A8,'Return Data'!$B$7:$R$2843,4,0)</f>
        <v>51.801200000000001</v>
      </c>
      <c r="D8" s="65">
        <f>VLOOKUP($A8,'Return Data'!$B$7:$R$2843,10,0)</f>
        <v>15.634399999999999</v>
      </c>
      <c r="E8" s="66">
        <f t="shared" ref="E8:E15" si="0">RANK(D8,D$8:D$31,0)</f>
        <v>9</v>
      </c>
      <c r="F8" s="65">
        <f>VLOOKUP($A8,'Return Data'!$B$7:$R$2843,11,0)</f>
        <v>15.2578</v>
      </c>
      <c r="G8" s="66">
        <f t="shared" ref="G8:G15" si="1">RANK(F8,F$8:F$31,0)</f>
        <v>4</v>
      </c>
      <c r="H8" s="65">
        <f>VLOOKUP($A8,'Return Data'!$B$7:$R$2843,12,0)</f>
        <v>24.430900000000001</v>
      </c>
      <c r="I8" s="66">
        <f t="shared" ref="I8:I15" si="2">RANK(H8,H$8:H$31,0)</f>
        <v>1</v>
      </c>
      <c r="J8" s="65">
        <f>VLOOKUP($A8,'Return Data'!$B$7:$R$2843,13,0)</f>
        <v>23.352900000000002</v>
      </c>
      <c r="K8" s="66">
        <f t="shared" ref="K8:K15" si="3">RANK(J8,J$8:J$31,0)</f>
        <v>1</v>
      </c>
      <c r="L8" s="65">
        <f>VLOOKUP($A8,'Return Data'!$B$7:$R$2843,17,0)</f>
        <v>11.6356</v>
      </c>
      <c r="M8" s="66">
        <f t="shared" ref="M8:M15" si="4">RANK(L8,L$8:L$31,0)</f>
        <v>7</v>
      </c>
      <c r="N8" s="65">
        <f>VLOOKUP($A8,'Return Data'!$B$7:$R$2843,14,0)</f>
        <v>8.0954999999999995</v>
      </c>
      <c r="O8" s="66">
        <f t="shared" ref="O8:O15" si="5">RANK(N8,N$8:N$31,0)</f>
        <v>13</v>
      </c>
      <c r="P8" s="65">
        <f>VLOOKUP($A8,'Return Data'!$B$7:$R$2843,15,0)</f>
        <v>8.7827999999999999</v>
      </c>
      <c r="Q8" s="66">
        <f t="shared" ref="Q8:Q15" si="6">RANK(P8,P$8:P$31,0)</f>
        <v>8</v>
      </c>
      <c r="R8" s="65">
        <f>VLOOKUP($A8,'Return Data'!$B$7:$R$2843,16,0)</f>
        <v>11.146699999999999</v>
      </c>
      <c r="S8" s="67">
        <f t="shared" ref="S8:S15" si="7">RANK(R8,R$8:R$31,0)</f>
        <v>1</v>
      </c>
    </row>
    <row r="9" spans="1:20" x14ac:dyDescent="0.3">
      <c r="A9" s="63" t="s">
        <v>1612</v>
      </c>
      <c r="B9" s="64">
        <f>VLOOKUP($A9,'Return Data'!$B$7:$R$2843,3,0)</f>
        <v>44404</v>
      </c>
      <c r="C9" s="65">
        <f>VLOOKUP($A9,'Return Data'!$B$7:$R$2843,4,0)</f>
        <v>26.014600000000002</v>
      </c>
      <c r="D9" s="65">
        <f>VLOOKUP($A9,'Return Data'!$B$7:$R$2843,10,0)</f>
        <v>17.586200000000002</v>
      </c>
      <c r="E9" s="66">
        <f t="shared" si="0"/>
        <v>4</v>
      </c>
      <c r="F9" s="65">
        <f>VLOOKUP($A9,'Return Data'!$B$7:$R$2843,11,0)</f>
        <v>13.8865</v>
      </c>
      <c r="G9" s="66">
        <f t="shared" si="1"/>
        <v>7</v>
      </c>
      <c r="H9" s="65">
        <f>VLOOKUP($A9,'Return Data'!$B$7:$R$2843,12,0)</f>
        <v>16.601199999999999</v>
      </c>
      <c r="I9" s="66">
        <f t="shared" si="2"/>
        <v>6</v>
      </c>
      <c r="J9" s="65">
        <f>VLOOKUP($A9,'Return Data'!$B$7:$R$2843,13,0)</f>
        <v>16.541399999999999</v>
      </c>
      <c r="K9" s="66">
        <f t="shared" si="3"/>
        <v>6</v>
      </c>
      <c r="L9" s="65">
        <f>VLOOKUP($A9,'Return Data'!$B$7:$R$2843,17,0)</f>
        <v>13.4138</v>
      </c>
      <c r="M9" s="66">
        <f t="shared" si="4"/>
        <v>4</v>
      </c>
      <c r="N9" s="65">
        <f>VLOOKUP($A9,'Return Data'!$B$7:$R$2843,14,0)</f>
        <v>8.0946999999999996</v>
      </c>
      <c r="O9" s="66">
        <f t="shared" si="5"/>
        <v>14</v>
      </c>
      <c r="P9" s="65">
        <f>VLOOKUP($A9,'Return Data'!$B$7:$R$2843,15,0)</f>
        <v>8.3047000000000004</v>
      </c>
      <c r="Q9" s="66">
        <f t="shared" si="6"/>
        <v>9</v>
      </c>
      <c r="R9" s="65">
        <f>VLOOKUP($A9,'Return Data'!$B$7:$R$2843,16,0)</f>
        <v>9.7010000000000005</v>
      </c>
      <c r="S9" s="67">
        <f t="shared" si="7"/>
        <v>9</v>
      </c>
    </row>
    <row r="10" spans="1:20" x14ac:dyDescent="0.3">
      <c r="A10" s="63" t="s">
        <v>1613</v>
      </c>
      <c r="B10" s="64">
        <f>VLOOKUP($A10,'Return Data'!$B$7:$R$2843,3,0)</f>
        <v>44404</v>
      </c>
      <c r="C10" s="65">
        <f>VLOOKUP($A10,'Return Data'!$B$7:$R$2843,4,0)</f>
        <v>32.123600000000003</v>
      </c>
      <c r="D10" s="65">
        <f>VLOOKUP($A10,'Return Data'!$B$7:$R$2843,10,0)</f>
        <v>12.975099999999999</v>
      </c>
      <c r="E10" s="66">
        <f t="shared" si="0"/>
        <v>13</v>
      </c>
      <c r="F10" s="65">
        <f>VLOOKUP($A10,'Return Data'!$B$7:$R$2843,11,0)</f>
        <v>6.7484000000000002</v>
      </c>
      <c r="G10" s="66">
        <f t="shared" si="1"/>
        <v>22</v>
      </c>
      <c r="H10" s="65">
        <f>VLOOKUP($A10,'Return Data'!$B$7:$R$2843,12,0)</f>
        <v>9.6577000000000002</v>
      </c>
      <c r="I10" s="66">
        <f t="shared" si="2"/>
        <v>21</v>
      </c>
      <c r="J10" s="65">
        <f>VLOOKUP($A10,'Return Data'!$B$7:$R$2843,13,0)</f>
        <v>9.1625999999999994</v>
      </c>
      <c r="K10" s="66">
        <f t="shared" si="3"/>
        <v>20</v>
      </c>
      <c r="L10" s="65">
        <f>VLOOKUP($A10,'Return Data'!$B$7:$R$2843,17,0)</f>
        <v>10.279400000000001</v>
      </c>
      <c r="M10" s="66">
        <f t="shared" si="4"/>
        <v>11</v>
      </c>
      <c r="N10" s="65">
        <f>VLOOKUP($A10,'Return Data'!$B$7:$R$2843,14,0)</f>
        <v>10.9132</v>
      </c>
      <c r="O10" s="66">
        <f t="shared" si="5"/>
        <v>3</v>
      </c>
      <c r="P10" s="65">
        <f>VLOOKUP($A10,'Return Data'!$B$7:$R$2843,15,0)</f>
        <v>9.2309999999999999</v>
      </c>
      <c r="Q10" s="66">
        <f t="shared" si="6"/>
        <v>5</v>
      </c>
      <c r="R10" s="65">
        <f>VLOOKUP($A10,'Return Data'!$B$7:$R$2843,16,0)</f>
        <v>9.5366</v>
      </c>
      <c r="S10" s="67">
        <f t="shared" si="7"/>
        <v>11</v>
      </c>
    </row>
    <row r="11" spans="1:20" x14ac:dyDescent="0.3">
      <c r="A11" s="63" t="s">
        <v>1614</v>
      </c>
      <c r="B11" s="64">
        <f>VLOOKUP($A11,'Return Data'!$B$7:$R$2843,3,0)</f>
        <v>44404</v>
      </c>
      <c r="C11" s="65">
        <f>VLOOKUP($A11,'Return Data'!$B$7:$R$2843,4,0)</f>
        <v>38.964500000000001</v>
      </c>
      <c r="D11" s="65">
        <f>VLOOKUP($A11,'Return Data'!$B$7:$R$2843,10,0)</f>
        <v>13.9168</v>
      </c>
      <c r="E11" s="66">
        <f t="shared" si="0"/>
        <v>12</v>
      </c>
      <c r="F11" s="65">
        <f>VLOOKUP($A11,'Return Data'!$B$7:$R$2843,11,0)</f>
        <v>9.9115000000000002</v>
      </c>
      <c r="G11" s="66">
        <f t="shared" si="1"/>
        <v>16</v>
      </c>
      <c r="H11" s="65">
        <f>VLOOKUP($A11,'Return Data'!$B$7:$R$2843,12,0)</f>
        <v>13.320499999999999</v>
      </c>
      <c r="I11" s="66">
        <f t="shared" si="2"/>
        <v>12</v>
      </c>
      <c r="J11" s="65">
        <f>VLOOKUP($A11,'Return Data'!$B$7:$R$2843,13,0)</f>
        <v>11.698</v>
      </c>
      <c r="K11" s="66">
        <f t="shared" si="3"/>
        <v>16</v>
      </c>
      <c r="L11" s="65">
        <f>VLOOKUP($A11,'Return Data'!$B$7:$R$2843,17,0)</f>
        <v>10.188499999999999</v>
      </c>
      <c r="M11" s="66">
        <f t="shared" si="4"/>
        <v>12</v>
      </c>
      <c r="N11" s="65">
        <f>VLOOKUP($A11,'Return Data'!$B$7:$R$2843,14,0)</f>
        <v>9.3262999999999998</v>
      </c>
      <c r="O11" s="66">
        <f t="shared" si="5"/>
        <v>8</v>
      </c>
      <c r="P11" s="65">
        <f>VLOOKUP($A11,'Return Data'!$B$7:$R$2843,15,0)</f>
        <v>9.2423999999999999</v>
      </c>
      <c r="Q11" s="66">
        <f t="shared" si="6"/>
        <v>4</v>
      </c>
      <c r="R11" s="65">
        <f>VLOOKUP($A11,'Return Data'!$B$7:$R$2843,16,0)</f>
        <v>10.0731</v>
      </c>
      <c r="S11" s="67">
        <f t="shared" si="7"/>
        <v>5</v>
      </c>
    </row>
    <row r="12" spans="1:20" x14ac:dyDescent="0.3">
      <c r="A12" s="63" t="s">
        <v>1615</v>
      </c>
      <c r="B12" s="64">
        <f>VLOOKUP($A12,'Return Data'!$B$7:$R$2843,3,0)</f>
        <v>44404</v>
      </c>
      <c r="C12" s="65">
        <f>VLOOKUP($A12,'Return Data'!$B$7:$R$2843,4,0)</f>
        <v>23.348800000000001</v>
      </c>
      <c r="D12" s="65">
        <f>VLOOKUP($A12,'Return Data'!$B$7:$R$2843,10,0)</f>
        <v>17.488299999999999</v>
      </c>
      <c r="E12" s="66">
        <f t="shared" si="0"/>
        <v>5</v>
      </c>
      <c r="F12" s="65">
        <f>VLOOKUP($A12,'Return Data'!$B$7:$R$2843,11,0)</f>
        <v>10.903499999999999</v>
      </c>
      <c r="G12" s="66">
        <f t="shared" si="1"/>
        <v>14</v>
      </c>
      <c r="H12" s="65">
        <f>VLOOKUP($A12,'Return Data'!$B$7:$R$2843,12,0)</f>
        <v>12.625999999999999</v>
      </c>
      <c r="I12" s="66">
        <f t="shared" si="2"/>
        <v>16</v>
      </c>
      <c r="J12" s="65">
        <f>VLOOKUP($A12,'Return Data'!$B$7:$R$2843,13,0)</f>
        <v>14.617800000000001</v>
      </c>
      <c r="K12" s="66">
        <f t="shared" si="3"/>
        <v>9</v>
      </c>
      <c r="L12" s="65">
        <f>VLOOKUP($A12,'Return Data'!$B$7:$R$2843,17,0)</f>
        <v>11.191800000000001</v>
      </c>
      <c r="M12" s="66">
        <f t="shared" si="4"/>
        <v>8</v>
      </c>
      <c r="N12" s="65">
        <f>VLOOKUP($A12,'Return Data'!$B$7:$R$2843,14,0)</f>
        <v>2.6854</v>
      </c>
      <c r="O12" s="66">
        <f t="shared" si="5"/>
        <v>20</v>
      </c>
      <c r="P12" s="65">
        <f>VLOOKUP($A12,'Return Data'!$B$7:$R$2843,15,0)</f>
        <v>4.9912000000000001</v>
      </c>
      <c r="Q12" s="66">
        <f t="shared" si="6"/>
        <v>19</v>
      </c>
      <c r="R12" s="65">
        <f>VLOOKUP($A12,'Return Data'!$B$7:$R$2843,16,0)</f>
        <v>7.0510000000000002</v>
      </c>
      <c r="S12" s="67">
        <f t="shared" si="7"/>
        <v>20</v>
      </c>
    </row>
    <row r="13" spans="1:20" x14ac:dyDescent="0.3">
      <c r="A13" s="63" t="s">
        <v>1616</v>
      </c>
      <c r="B13" s="64">
        <f>VLOOKUP($A13,'Return Data'!$B$7:$R$2843,3,0)</f>
        <v>44404</v>
      </c>
      <c r="C13" s="65">
        <f>VLOOKUP($A13,'Return Data'!$B$7:$R$2843,4,0)</f>
        <v>79.798599999999993</v>
      </c>
      <c r="D13" s="65">
        <f>VLOOKUP($A13,'Return Data'!$B$7:$R$2843,10,0)</f>
        <v>16.388999999999999</v>
      </c>
      <c r="E13" s="66">
        <f t="shared" si="0"/>
        <v>8</v>
      </c>
      <c r="F13" s="65">
        <f>VLOOKUP($A13,'Return Data'!$B$7:$R$2843,11,0)</f>
        <v>14.4337</v>
      </c>
      <c r="G13" s="66">
        <f t="shared" si="1"/>
        <v>6</v>
      </c>
      <c r="H13" s="65">
        <f>VLOOKUP($A13,'Return Data'!$B$7:$R$2843,12,0)</f>
        <v>15.9009</v>
      </c>
      <c r="I13" s="66">
        <f t="shared" si="2"/>
        <v>8</v>
      </c>
      <c r="J13" s="65">
        <f>VLOOKUP($A13,'Return Data'!$B$7:$R$2843,13,0)</f>
        <v>16.054300000000001</v>
      </c>
      <c r="K13" s="66">
        <f t="shared" si="3"/>
        <v>8</v>
      </c>
      <c r="L13" s="65">
        <f>VLOOKUP($A13,'Return Data'!$B$7:$R$2843,17,0)</f>
        <v>14.014200000000001</v>
      </c>
      <c r="M13" s="66">
        <f t="shared" si="4"/>
        <v>2</v>
      </c>
      <c r="N13" s="65">
        <f>VLOOKUP($A13,'Return Data'!$B$7:$R$2843,14,0)</f>
        <v>11.8932</v>
      </c>
      <c r="O13" s="66">
        <f t="shared" si="5"/>
        <v>2</v>
      </c>
      <c r="P13" s="65">
        <f>VLOOKUP($A13,'Return Data'!$B$7:$R$2843,15,0)</f>
        <v>10.048299999999999</v>
      </c>
      <c r="Q13" s="66">
        <f t="shared" si="6"/>
        <v>2</v>
      </c>
      <c r="R13" s="65">
        <f>VLOOKUP($A13,'Return Data'!$B$7:$R$2843,16,0)</f>
        <v>10.4443</v>
      </c>
      <c r="S13" s="67">
        <f t="shared" si="7"/>
        <v>4</v>
      </c>
    </row>
    <row r="14" spans="1:20" x14ac:dyDescent="0.3">
      <c r="A14" s="63" t="s">
        <v>1617</v>
      </c>
      <c r="B14" s="64">
        <f>VLOOKUP($A14,'Return Data'!$B$7:$R$2843,3,0)</f>
        <v>44404</v>
      </c>
      <c r="C14" s="65">
        <f>VLOOKUP($A14,'Return Data'!$B$7:$R$2843,4,0)</f>
        <v>47.087000000000003</v>
      </c>
      <c r="D14" s="65">
        <f>VLOOKUP($A14,'Return Data'!$B$7:$R$2843,10,0)</f>
        <v>16.677499999999998</v>
      </c>
      <c r="E14" s="66">
        <f t="shared" si="0"/>
        <v>7</v>
      </c>
      <c r="F14" s="65">
        <f>VLOOKUP($A14,'Return Data'!$B$7:$R$2843,11,0)</f>
        <v>14.6584</v>
      </c>
      <c r="G14" s="66">
        <f t="shared" si="1"/>
        <v>5</v>
      </c>
      <c r="H14" s="65">
        <f>VLOOKUP($A14,'Return Data'!$B$7:$R$2843,12,0)</f>
        <v>16.203900000000001</v>
      </c>
      <c r="I14" s="66">
        <f t="shared" si="2"/>
        <v>7</v>
      </c>
      <c r="J14" s="65">
        <f>VLOOKUP($A14,'Return Data'!$B$7:$R$2843,13,0)</f>
        <v>16.4315</v>
      </c>
      <c r="K14" s="66">
        <f t="shared" si="3"/>
        <v>7</v>
      </c>
      <c r="L14" s="65">
        <f>VLOOKUP($A14,'Return Data'!$B$7:$R$2843,17,0)</f>
        <v>11.8134</v>
      </c>
      <c r="M14" s="66">
        <f t="shared" si="4"/>
        <v>5</v>
      </c>
      <c r="N14" s="65">
        <f>VLOOKUP($A14,'Return Data'!$B$7:$R$2843,14,0)</f>
        <v>7.3552</v>
      </c>
      <c r="O14" s="66">
        <f t="shared" si="5"/>
        <v>16</v>
      </c>
      <c r="P14" s="65">
        <f>VLOOKUP($A14,'Return Data'!$B$7:$R$2843,15,0)</f>
        <v>7.6029999999999998</v>
      </c>
      <c r="Q14" s="66">
        <f t="shared" si="6"/>
        <v>14</v>
      </c>
      <c r="R14" s="65">
        <f>VLOOKUP($A14,'Return Data'!$B$7:$R$2843,16,0)</f>
        <v>8.8674999999999997</v>
      </c>
      <c r="S14" s="67">
        <f t="shared" si="7"/>
        <v>15</v>
      </c>
    </row>
    <row r="15" spans="1:20" x14ac:dyDescent="0.3">
      <c r="A15" s="63" t="s">
        <v>1618</v>
      </c>
      <c r="B15" s="64">
        <f>VLOOKUP($A15,'Return Data'!$B$7:$R$2843,3,0)</f>
        <v>44404</v>
      </c>
      <c r="C15" s="65">
        <f>VLOOKUP($A15,'Return Data'!$B$7:$R$2843,4,0)</f>
        <v>70.691900000000004</v>
      </c>
      <c r="D15" s="65">
        <f>VLOOKUP($A15,'Return Data'!$B$7:$R$2843,10,0)</f>
        <v>11.192</v>
      </c>
      <c r="E15" s="66">
        <f t="shared" si="0"/>
        <v>17</v>
      </c>
      <c r="F15" s="65">
        <f>VLOOKUP($A15,'Return Data'!$B$7:$R$2843,11,0)</f>
        <v>11.2409</v>
      </c>
      <c r="G15" s="66">
        <f t="shared" si="1"/>
        <v>12</v>
      </c>
      <c r="H15" s="65">
        <f>VLOOKUP($A15,'Return Data'!$B$7:$R$2843,12,0)</f>
        <v>14.2264</v>
      </c>
      <c r="I15" s="66">
        <f t="shared" si="2"/>
        <v>10</v>
      </c>
      <c r="J15" s="65">
        <f>VLOOKUP($A15,'Return Data'!$B$7:$R$2843,13,0)</f>
        <v>13.9</v>
      </c>
      <c r="K15" s="66">
        <f t="shared" si="3"/>
        <v>11</v>
      </c>
      <c r="L15" s="65">
        <f>VLOOKUP($A15,'Return Data'!$B$7:$R$2843,17,0)</f>
        <v>9.3284000000000002</v>
      </c>
      <c r="M15" s="66">
        <f t="shared" si="4"/>
        <v>14</v>
      </c>
      <c r="N15" s="65">
        <f>VLOOKUP($A15,'Return Data'!$B$7:$R$2843,14,0)</f>
        <v>8.3224</v>
      </c>
      <c r="O15" s="66">
        <f t="shared" si="5"/>
        <v>11</v>
      </c>
      <c r="P15" s="65">
        <f>VLOOKUP($A15,'Return Data'!$B$7:$R$2843,15,0)</f>
        <v>7.4638999999999998</v>
      </c>
      <c r="Q15" s="66">
        <f t="shared" si="6"/>
        <v>16</v>
      </c>
      <c r="R15" s="65">
        <f>VLOOKUP($A15,'Return Data'!$B$7:$R$2843,16,0)</f>
        <v>9.5042000000000009</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44404</v>
      </c>
      <c r="C17" s="65">
        <f>VLOOKUP($A17,'Return Data'!$B$7:$R$2843,4,0)</f>
        <v>59.685099999999998</v>
      </c>
      <c r="D17" s="65">
        <f>VLOOKUP($A17,'Return Data'!$B$7:$R$2843,10,0)</f>
        <v>23.203900000000001</v>
      </c>
      <c r="E17" s="66">
        <f t="shared" ref="E17:E26" si="8">RANK(D17,D$8:D$31,0)</f>
        <v>1</v>
      </c>
      <c r="F17" s="65">
        <f>VLOOKUP($A17,'Return Data'!$B$7:$R$2843,11,0)</f>
        <v>18.323</v>
      </c>
      <c r="G17" s="66">
        <f t="shared" ref="G17:G26" si="9">RANK(F17,F$8:F$31,0)</f>
        <v>1</v>
      </c>
      <c r="H17" s="65">
        <f>VLOOKUP($A17,'Return Data'!$B$7:$R$2843,12,0)</f>
        <v>22.938700000000001</v>
      </c>
      <c r="I17" s="66">
        <f t="shared" ref="I17:I26" si="10">RANK(H17,H$8:H$31,0)</f>
        <v>2</v>
      </c>
      <c r="J17" s="65">
        <f>VLOOKUP($A17,'Return Data'!$B$7:$R$2843,13,0)</f>
        <v>20.6357</v>
      </c>
      <c r="K17" s="66">
        <f t="shared" ref="K17:K26" si="11">RANK(J17,J$8:J$31,0)</f>
        <v>3</v>
      </c>
      <c r="L17" s="65">
        <f>VLOOKUP($A17,'Return Data'!$B$7:$R$2843,17,0)</f>
        <v>11.7698</v>
      </c>
      <c r="M17" s="66">
        <f t="shared" ref="M17:M26" si="12">RANK(L17,L$8:L$31,0)</f>
        <v>6</v>
      </c>
      <c r="N17" s="65">
        <f>VLOOKUP($A17,'Return Data'!$B$7:$R$2843,14,0)</f>
        <v>10.285399999999999</v>
      </c>
      <c r="O17" s="66">
        <f t="shared" ref="O17:O26" si="13">RANK(N17,N$8:N$31,0)</f>
        <v>5</v>
      </c>
      <c r="P17" s="65">
        <f>VLOOKUP($A17,'Return Data'!$B$7:$R$2843,15,0)</f>
        <v>8.8458000000000006</v>
      </c>
      <c r="Q17" s="66">
        <f>RANK(P17,P$8:P$31,0)</f>
        <v>7</v>
      </c>
      <c r="R17" s="65">
        <f>VLOOKUP($A17,'Return Data'!$B$7:$R$2843,16,0)</f>
        <v>9.9466000000000001</v>
      </c>
      <c r="S17" s="67">
        <f t="shared" ref="S17:S26" si="14">RANK(R17,R$8:R$31,0)</f>
        <v>7</v>
      </c>
    </row>
    <row r="18" spans="1:19" x14ac:dyDescent="0.3">
      <c r="A18" s="63" t="s">
        <v>1621</v>
      </c>
      <c r="B18" s="64">
        <f>VLOOKUP($A18,'Return Data'!$B$7:$R$2843,3,0)</f>
        <v>44404</v>
      </c>
      <c r="C18" s="65">
        <f>VLOOKUP($A18,'Return Data'!$B$7:$R$2843,4,0)</f>
        <v>47.652700000000003</v>
      </c>
      <c r="D18" s="65">
        <f>VLOOKUP($A18,'Return Data'!$B$7:$R$2843,10,0)</f>
        <v>14.5463</v>
      </c>
      <c r="E18" s="66">
        <f t="shared" si="8"/>
        <v>11</v>
      </c>
      <c r="F18" s="65">
        <f>VLOOKUP($A18,'Return Data'!$B$7:$R$2843,11,0)</f>
        <v>9.7169000000000008</v>
      </c>
      <c r="G18" s="66">
        <f t="shared" si="9"/>
        <v>17</v>
      </c>
      <c r="H18" s="65">
        <f>VLOOKUP($A18,'Return Data'!$B$7:$R$2843,12,0)</f>
        <v>13.346</v>
      </c>
      <c r="I18" s="66">
        <f t="shared" si="10"/>
        <v>11</v>
      </c>
      <c r="J18" s="65">
        <f>VLOOKUP($A18,'Return Data'!$B$7:$R$2843,13,0)</f>
        <v>13.6526</v>
      </c>
      <c r="K18" s="66">
        <f t="shared" si="11"/>
        <v>13</v>
      </c>
      <c r="L18" s="65">
        <f>VLOOKUP($A18,'Return Data'!$B$7:$R$2843,17,0)</f>
        <v>10.960100000000001</v>
      </c>
      <c r="M18" s="66">
        <f t="shared" si="12"/>
        <v>10</v>
      </c>
      <c r="N18" s="65">
        <f>VLOOKUP($A18,'Return Data'!$B$7:$R$2843,14,0)</f>
        <v>9.6355000000000004</v>
      </c>
      <c r="O18" s="66">
        <f t="shared" si="13"/>
        <v>7</v>
      </c>
      <c r="P18" s="65">
        <f>VLOOKUP($A18,'Return Data'!$B$7:$R$2843,15,0)</f>
        <v>8.1834000000000007</v>
      </c>
      <c r="Q18" s="66">
        <f>RANK(P18,P$8:P$31,0)</f>
        <v>10</v>
      </c>
      <c r="R18" s="65">
        <f>VLOOKUP($A18,'Return Data'!$B$7:$R$2843,16,0)</f>
        <v>9.0434000000000001</v>
      </c>
      <c r="S18" s="67">
        <f t="shared" si="14"/>
        <v>14</v>
      </c>
    </row>
    <row r="19" spans="1:19" x14ac:dyDescent="0.3">
      <c r="A19" s="63" t="s">
        <v>1622</v>
      </c>
      <c r="B19" s="64">
        <f>VLOOKUP($A19,'Return Data'!$B$7:$R$2843,3,0)</f>
        <v>44404</v>
      </c>
      <c r="C19" s="65">
        <f>VLOOKUP($A19,'Return Data'!$B$7:$R$2843,4,0)</f>
        <v>56.094099999999997</v>
      </c>
      <c r="D19" s="65">
        <f>VLOOKUP($A19,'Return Data'!$B$7:$R$2843,10,0)</f>
        <v>11.0831</v>
      </c>
      <c r="E19" s="66">
        <f t="shared" si="8"/>
        <v>20</v>
      </c>
      <c r="F19" s="65">
        <f>VLOOKUP($A19,'Return Data'!$B$7:$R$2843,11,0)</f>
        <v>9.6409000000000002</v>
      </c>
      <c r="G19" s="66">
        <f t="shared" si="9"/>
        <v>18</v>
      </c>
      <c r="H19" s="65">
        <f>VLOOKUP($A19,'Return Data'!$B$7:$R$2843,12,0)</f>
        <v>12.7323</v>
      </c>
      <c r="I19" s="66">
        <f t="shared" si="10"/>
        <v>15</v>
      </c>
      <c r="J19" s="65">
        <f>VLOOKUP($A19,'Return Data'!$B$7:$R$2843,13,0)</f>
        <v>13.777900000000001</v>
      </c>
      <c r="K19" s="66">
        <f t="shared" si="11"/>
        <v>12</v>
      </c>
      <c r="L19" s="65">
        <f>VLOOKUP($A19,'Return Data'!$B$7:$R$2843,17,0)</f>
        <v>11.046099999999999</v>
      </c>
      <c r="M19" s="66">
        <f t="shared" si="12"/>
        <v>9</v>
      </c>
      <c r="N19" s="65">
        <f>VLOOKUP($A19,'Return Data'!$B$7:$R$2843,14,0)</f>
        <v>9.9245999999999999</v>
      </c>
      <c r="O19" s="66">
        <f t="shared" si="13"/>
        <v>6</v>
      </c>
      <c r="P19" s="65">
        <f>VLOOKUP($A19,'Return Data'!$B$7:$R$2843,15,0)</f>
        <v>10.0237</v>
      </c>
      <c r="Q19" s="66">
        <f>RANK(P19,P$8:P$31,0)</f>
        <v>3</v>
      </c>
      <c r="R19" s="65">
        <f>VLOOKUP($A19,'Return Data'!$B$7:$R$2843,16,0)</f>
        <v>10.9543</v>
      </c>
      <c r="S19" s="67">
        <f t="shared" si="14"/>
        <v>3</v>
      </c>
    </row>
    <row r="20" spans="1:19" x14ac:dyDescent="0.3">
      <c r="A20" s="63" t="s">
        <v>1623</v>
      </c>
      <c r="B20" s="64">
        <f>VLOOKUP($A20,'Return Data'!$B$7:$R$2843,3,0)</f>
        <v>44404</v>
      </c>
      <c r="C20" s="65">
        <f>VLOOKUP($A20,'Return Data'!$B$7:$R$2843,4,0)</f>
        <v>27.257300000000001</v>
      </c>
      <c r="D20" s="65">
        <f>VLOOKUP($A20,'Return Data'!$B$7:$R$2843,10,0)</f>
        <v>10.733499999999999</v>
      </c>
      <c r="E20" s="66">
        <f t="shared" si="8"/>
        <v>21</v>
      </c>
      <c r="F20" s="65">
        <f>VLOOKUP($A20,'Return Data'!$B$7:$R$2843,11,0)</f>
        <v>8.0161999999999995</v>
      </c>
      <c r="G20" s="66">
        <f t="shared" si="9"/>
        <v>19</v>
      </c>
      <c r="H20" s="65">
        <f>VLOOKUP($A20,'Return Data'!$B$7:$R$2843,12,0)</f>
        <v>10.071899999999999</v>
      </c>
      <c r="I20" s="66">
        <f t="shared" si="10"/>
        <v>19</v>
      </c>
      <c r="J20" s="65">
        <f>VLOOKUP($A20,'Return Data'!$B$7:$R$2843,13,0)</f>
        <v>10.525700000000001</v>
      </c>
      <c r="K20" s="66">
        <f t="shared" si="11"/>
        <v>18</v>
      </c>
      <c r="L20" s="65">
        <f>VLOOKUP($A20,'Return Data'!$B$7:$R$2843,17,0)</f>
        <v>8.8727</v>
      </c>
      <c r="M20" s="66">
        <f t="shared" si="12"/>
        <v>17</v>
      </c>
      <c r="N20" s="65">
        <f>VLOOKUP($A20,'Return Data'!$B$7:$R$2843,14,0)</f>
        <v>8.0410000000000004</v>
      </c>
      <c r="O20" s="66">
        <f t="shared" si="13"/>
        <v>15</v>
      </c>
      <c r="P20" s="65">
        <f>VLOOKUP($A20,'Return Data'!$B$7:$R$2843,15,0)</f>
        <v>7.6882999999999999</v>
      </c>
      <c r="Q20" s="66">
        <f>RANK(P20,P$8:P$31,0)</f>
        <v>13</v>
      </c>
      <c r="R20" s="65">
        <f>VLOOKUP($A20,'Return Data'!$B$7:$R$2843,16,0)</f>
        <v>9.1072000000000006</v>
      </c>
      <c r="S20" s="67">
        <f t="shared" si="14"/>
        <v>13</v>
      </c>
    </row>
    <row r="21" spans="1:19" x14ac:dyDescent="0.3">
      <c r="A21" s="63" t="s">
        <v>1624</v>
      </c>
      <c r="B21" s="64">
        <f>VLOOKUP($A21,'Return Data'!$B$7:$R$2843,3,0)</f>
        <v>44404</v>
      </c>
      <c r="C21" s="65">
        <f>VLOOKUP($A21,'Return Data'!$B$7:$R$2843,4,0)</f>
        <v>17.0502</v>
      </c>
      <c r="D21" s="65">
        <f>VLOOKUP($A21,'Return Data'!$B$7:$R$2843,10,0)</f>
        <v>8.6023999999999994</v>
      </c>
      <c r="E21" s="66">
        <f t="shared" si="8"/>
        <v>22</v>
      </c>
      <c r="F21" s="65">
        <f>VLOOKUP($A21,'Return Data'!$B$7:$R$2843,11,0)</f>
        <v>10.998100000000001</v>
      </c>
      <c r="G21" s="66">
        <f t="shared" si="9"/>
        <v>13</v>
      </c>
      <c r="H21" s="65">
        <f>VLOOKUP($A21,'Return Data'!$B$7:$R$2843,12,0)</f>
        <v>15.2037</v>
      </c>
      <c r="I21" s="66">
        <f t="shared" si="10"/>
        <v>9</v>
      </c>
      <c r="J21" s="65">
        <f>VLOOKUP($A21,'Return Data'!$B$7:$R$2843,13,0)</f>
        <v>14.0962</v>
      </c>
      <c r="K21" s="66">
        <f t="shared" si="11"/>
        <v>10</v>
      </c>
      <c r="L21" s="65">
        <f>VLOOKUP($A21,'Return Data'!$B$7:$R$2843,17,0)</f>
        <v>8.6351999999999993</v>
      </c>
      <c r="M21" s="66">
        <f t="shared" si="12"/>
        <v>18</v>
      </c>
      <c r="N21" s="65">
        <f>VLOOKUP($A21,'Return Data'!$B$7:$R$2843,14,0)</f>
        <v>8.2750000000000004</v>
      </c>
      <c r="O21" s="66">
        <f t="shared" si="13"/>
        <v>12</v>
      </c>
      <c r="P21" s="65"/>
      <c r="Q21" s="66"/>
      <c r="R21" s="65">
        <f>VLOOKUP($A21,'Return Data'!$B$7:$R$2843,16,0)</f>
        <v>9.8953000000000007</v>
      </c>
      <c r="S21" s="67">
        <f t="shared" si="14"/>
        <v>8</v>
      </c>
    </row>
    <row r="22" spans="1:19" x14ac:dyDescent="0.3">
      <c r="A22" s="63" t="s">
        <v>1625</v>
      </c>
      <c r="B22" s="64">
        <f>VLOOKUP($A22,'Return Data'!$B$7:$R$2843,3,0)</f>
        <v>44404</v>
      </c>
      <c r="C22" s="65">
        <f>VLOOKUP($A22,'Return Data'!$B$7:$R$2843,4,0)</f>
        <v>44.777700000000003</v>
      </c>
      <c r="D22" s="65">
        <f>VLOOKUP($A22,'Return Data'!$B$7:$R$2843,10,0)</f>
        <v>20.273599999999998</v>
      </c>
      <c r="E22" s="66">
        <f t="shared" si="8"/>
        <v>3</v>
      </c>
      <c r="F22" s="65">
        <f>VLOOKUP($A22,'Return Data'!$B$7:$R$2843,11,0)</f>
        <v>16.485299999999999</v>
      </c>
      <c r="G22" s="66">
        <f t="shared" si="9"/>
        <v>2</v>
      </c>
      <c r="H22" s="65">
        <f>VLOOKUP($A22,'Return Data'!$B$7:$R$2843,12,0)</f>
        <v>21.011900000000001</v>
      </c>
      <c r="I22" s="66">
        <f t="shared" si="10"/>
        <v>4</v>
      </c>
      <c r="J22" s="65">
        <f>VLOOKUP($A22,'Return Data'!$B$7:$R$2843,13,0)</f>
        <v>20.9407</v>
      </c>
      <c r="K22" s="66">
        <f t="shared" si="11"/>
        <v>2</v>
      </c>
      <c r="L22" s="65">
        <f>VLOOKUP($A22,'Return Data'!$B$7:$R$2843,17,0)</f>
        <v>15.229799999999999</v>
      </c>
      <c r="M22" s="66">
        <f t="shared" si="12"/>
        <v>1</v>
      </c>
      <c r="N22" s="65">
        <f>VLOOKUP($A22,'Return Data'!$B$7:$R$2843,14,0)</f>
        <v>12.353899999999999</v>
      </c>
      <c r="O22" s="66">
        <f t="shared" si="13"/>
        <v>1</v>
      </c>
      <c r="P22" s="65">
        <f>VLOOKUP($A22,'Return Data'!$B$7:$R$2843,15,0)</f>
        <v>10.694900000000001</v>
      </c>
      <c r="Q22" s="66">
        <f>RANK(P22,P$8:P$31,0)</f>
        <v>1</v>
      </c>
      <c r="R22" s="65">
        <f>VLOOKUP($A22,'Return Data'!$B$7:$R$2843,16,0)</f>
        <v>11.0684</v>
      </c>
      <c r="S22" s="67">
        <f t="shared" si="14"/>
        <v>2</v>
      </c>
    </row>
    <row r="23" spans="1:19" x14ac:dyDescent="0.3">
      <c r="A23" s="63" t="s">
        <v>1626</v>
      </c>
      <c r="B23" s="64">
        <f>VLOOKUP($A23,'Return Data'!$B$7:$R$2843,3,0)</f>
        <v>44404</v>
      </c>
      <c r="C23" s="65">
        <f>VLOOKUP($A23,'Return Data'!$B$7:$R$2843,4,0)</f>
        <v>44.353200000000001</v>
      </c>
      <c r="D23" s="65">
        <f>VLOOKUP($A23,'Return Data'!$B$7:$R$2843,10,0)</f>
        <v>15.0166</v>
      </c>
      <c r="E23" s="66">
        <f t="shared" si="8"/>
        <v>10</v>
      </c>
      <c r="F23" s="65">
        <f>VLOOKUP($A23,'Return Data'!$B$7:$R$2843,11,0)</f>
        <v>11.9475</v>
      </c>
      <c r="G23" s="66">
        <f t="shared" si="9"/>
        <v>8</v>
      </c>
      <c r="H23" s="65">
        <f>VLOOKUP($A23,'Return Data'!$B$7:$R$2843,12,0)</f>
        <v>12.8567</v>
      </c>
      <c r="I23" s="66">
        <f t="shared" si="10"/>
        <v>14</v>
      </c>
      <c r="J23" s="65">
        <f>VLOOKUP($A23,'Return Data'!$B$7:$R$2843,13,0)</f>
        <v>12.509</v>
      </c>
      <c r="K23" s="66">
        <f t="shared" si="11"/>
        <v>15</v>
      </c>
      <c r="L23" s="65">
        <f>VLOOKUP($A23,'Return Data'!$B$7:$R$2843,17,0)</f>
        <v>9.1119000000000003</v>
      </c>
      <c r="M23" s="66">
        <f t="shared" si="12"/>
        <v>16</v>
      </c>
      <c r="N23" s="65">
        <f>VLOOKUP($A23,'Return Data'!$B$7:$R$2843,14,0)</f>
        <v>8.6829999999999998</v>
      </c>
      <c r="O23" s="66">
        <f t="shared" si="13"/>
        <v>9</v>
      </c>
      <c r="P23" s="65">
        <f>VLOOKUP($A23,'Return Data'!$B$7:$R$2843,15,0)</f>
        <v>7.8612000000000002</v>
      </c>
      <c r="Q23" s="66">
        <f>RANK(P23,P$8:P$31,0)</f>
        <v>12</v>
      </c>
      <c r="R23" s="65">
        <f>VLOOKUP($A23,'Return Data'!$B$7:$R$2843,16,0)</f>
        <v>8.2828999999999997</v>
      </c>
      <c r="S23" s="67">
        <f t="shared" si="14"/>
        <v>17</v>
      </c>
    </row>
    <row r="24" spans="1:19" x14ac:dyDescent="0.3">
      <c r="A24" s="63" t="s">
        <v>1627</v>
      </c>
      <c r="B24" s="64">
        <f>VLOOKUP($A24,'Return Data'!$B$7:$R$2843,3,0)</f>
        <v>44404</v>
      </c>
      <c r="C24" s="65">
        <f>VLOOKUP($A24,'Return Data'!$B$7:$R$2843,4,0)</f>
        <v>69.543599999999998</v>
      </c>
      <c r="D24" s="65">
        <f>VLOOKUP($A24,'Return Data'!$B$7:$R$2843,10,0)</f>
        <v>11.7319</v>
      </c>
      <c r="E24" s="66">
        <f t="shared" si="8"/>
        <v>16</v>
      </c>
      <c r="F24" s="65">
        <f>VLOOKUP($A24,'Return Data'!$B$7:$R$2843,11,0)</f>
        <v>7.2725</v>
      </c>
      <c r="G24" s="66">
        <f t="shared" si="9"/>
        <v>21</v>
      </c>
      <c r="H24" s="65">
        <f>VLOOKUP($A24,'Return Data'!$B$7:$R$2843,12,0)</f>
        <v>9.8590999999999998</v>
      </c>
      <c r="I24" s="66">
        <f t="shared" si="10"/>
        <v>20</v>
      </c>
      <c r="J24" s="65">
        <f>VLOOKUP($A24,'Return Data'!$B$7:$R$2843,13,0)</f>
        <v>8.5347000000000008</v>
      </c>
      <c r="K24" s="66">
        <f t="shared" si="11"/>
        <v>21</v>
      </c>
      <c r="L24" s="65">
        <f>VLOOKUP($A24,'Return Data'!$B$7:$R$2843,17,0)</f>
        <v>9.2017000000000007</v>
      </c>
      <c r="M24" s="66">
        <f t="shared" si="12"/>
        <v>15</v>
      </c>
      <c r="N24" s="65">
        <f>VLOOKUP($A24,'Return Data'!$B$7:$R$2843,14,0)</f>
        <v>8.6071000000000009</v>
      </c>
      <c r="O24" s="66">
        <f t="shared" si="13"/>
        <v>10</v>
      </c>
      <c r="P24" s="65">
        <f>VLOOKUP($A24,'Return Data'!$B$7:$R$2843,15,0)</f>
        <v>7.5274000000000001</v>
      </c>
      <c r="Q24" s="66">
        <f>RANK(P24,P$8:P$31,0)</f>
        <v>15</v>
      </c>
      <c r="R24" s="65">
        <f>VLOOKUP($A24,'Return Data'!$B$7:$R$2843,16,0)</f>
        <v>8.2332999999999998</v>
      </c>
      <c r="S24" s="67">
        <f t="shared" si="14"/>
        <v>18</v>
      </c>
    </row>
    <row r="25" spans="1:19" x14ac:dyDescent="0.3">
      <c r="A25" s="63" t="s">
        <v>2011</v>
      </c>
      <c r="B25" s="64">
        <f>VLOOKUP($A25,'Return Data'!$B$7:$R$2843,3,0)</f>
        <v>44404</v>
      </c>
      <c r="C25" s="65">
        <f>VLOOKUP($A25,'Return Data'!$B$7:$R$2843,4,0)</f>
        <v>24.579599999999999</v>
      </c>
      <c r="D25" s="65">
        <f>VLOOKUP($A25,'Return Data'!$B$7:$R$2843,10,0)</f>
        <v>11.1724</v>
      </c>
      <c r="E25" s="66">
        <f t="shared" si="8"/>
        <v>18</v>
      </c>
      <c r="F25" s="65">
        <f>VLOOKUP($A25,'Return Data'!$B$7:$R$2843,11,0)</f>
        <v>7.9584000000000001</v>
      </c>
      <c r="G25" s="66">
        <f t="shared" si="9"/>
        <v>20</v>
      </c>
      <c r="H25" s="65">
        <f>VLOOKUP($A25,'Return Data'!$B$7:$R$2843,12,0)</f>
        <v>11.0878</v>
      </c>
      <c r="I25" s="66">
        <f t="shared" si="10"/>
        <v>18</v>
      </c>
      <c r="J25" s="65">
        <f>VLOOKUP($A25,'Return Data'!$B$7:$R$2843,13,0)</f>
        <v>9.9718999999999998</v>
      </c>
      <c r="K25" s="66">
        <f t="shared" si="11"/>
        <v>19</v>
      </c>
      <c r="L25" s="65">
        <f>VLOOKUP($A25,'Return Data'!$B$7:$R$2843,17,0)</f>
        <v>7.9473000000000003</v>
      </c>
      <c r="M25" s="66">
        <f t="shared" si="12"/>
        <v>20</v>
      </c>
      <c r="N25" s="65">
        <f>VLOOKUP($A25,'Return Data'!$B$7:$R$2843,14,0)</f>
        <v>7.3128000000000002</v>
      </c>
      <c r="O25" s="66">
        <f t="shared" si="13"/>
        <v>17</v>
      </c>
      <c r="P25" s="65">
        <f>VLOOKUP($A25,'Return Data'!$B$7:$R$2843,15,0)</f>
        <v>7.4364999999999997</v>
      </c>
      <c r="Q25" s="66">
        <f>RANK(P25,P$8:P$31,0)</f>
        <v>17</v>
      </c>
      <c r="R25" s="65">
        <f>VLOOKUP($A25,'Return Data'!$B$7:$R$2843,16,0)</f>
        <v>8.7943999999999996</v>
      </c>
      <c r="S25" s="67">
        <f t="shared" si="14"/>
        <v>16</v>
      </c>
    </row>
    <row r="26" spans="1:19" x14ac:dyDescent="0.3">
      <c r="A26" s="63" t="s">
        <v>1628</v>
      </c>
      <c r="B26" s="64">
        <f>VLOOKUP($A26,'Return Data'!$B$7:$R$2843,3,0)</f>
        <v>44404</v>
      </c>
      <c r="C26" s="65">
        <f>VLOOKUP($A26,'Return Data'!$B$7:$R$2843,4,0)</f>
        <v>45.404600000000002</v>
      </c>
      <c r="D26" s="65">
        <f>VLOOKUP($A26,'Return Data'!$B$7:$R$2843,10,0)</f>
        <v>11.894600000000001</v>
      </c>
      <c r="E26" s="66">
        <f t="shared" si="8"/>
        <v>15</v>
      </c>
      <c r="F26" s="65">
        <f>VLOOKUP($A26,'Return Data'!$B$7:$R$2843,11,0)</f>
        <v>11.3081</v>
      </c>
      <c r="G26" s="66">
        <f t="shared" si="9"/>
        <v>11</v>
      </c>
      <c r="H26" s="65">
        <f>VLOOKUP($A26,'Return Data'!$B$7:$R$2843,12,0)</f>
        <v>13.0738</v>
      </c>
      <c r="I26" s="66">
        <f t="shared" si="10"/>
        <v>13</v>
      </c>
      <c r="J26" s="65">
        <f>VLOOKUP($A26,'Return Data'!$B$7:$R$2843,13,0)</f>
        <v>12.676600000000001</v>
      </c>
      <c r="K26" s="66">
        <f t="shared" si="11"/>
        <v>14</v>
      </c>
      <c r="L26" s="65">
        <f>VLOOKUP($A26,'Return Data'!$B$7:$R$2843,17,0)</f>
        <v>-4.24E-2</v>
      </c>
      <c r="M26" s="66">
        <f t="shared" si="12"/>
        <v>21</v>
      </c>
      <c r="N26" s="65">
        <f>VLOOKUP($A26,'Return Data'!$B$7:$R$2843,14,0)</f>
        <v>1.3491</v>
      </c>
      <c r="O26" s="66">
        <f t="shared" si="13"/>
        <v>21</v>
      </c>
      <c r="P26" s="65">
        <f>VLOOKUP($A26,'Return Data'!$B$7:$R$2843,15,0)</f>
        <v>3.9666999999999999</v>
      </c>
      <c r="Q26" s="66">
        <f>RANK(P26,P$8:P$31,0)</f>
        <v>20</v>
      </c>
      <c r="R26" s="65">
        <f>VLOOKUP($A26,'Return Data'!$B$7:$R$2843,16,0)</f>
        <v>7.0035999999999996</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44404</v>
      </c>
      <c r="C28" s="65">
        <f>VLOOKUP($A28,'Return Data'!$B$7:$R$2843,4,0)</f>
        <v>54.2121</v>
      </c>
      <c r="D28" s="65">
        <f>VLOOKUP($A28,'Return Data'!$B$7:$R$2843,10,0)</f>
        <v>20.285699999999999</v>
      </c>
      <c r="E28" s="66">
        <f>RANK(D28,D$8:D$31,0)</f>
        <v>2</v>
      </c>
      <c r="F28" s="65">
        <f>VLOOKUP($A28,'Return Data'!$B$7:$R$2843,11,0)</f>
        <v>16.0059</v>
      </c>
      <c r="G28" s="66">
        <f>RANK(F28,F$8:F$31,0)</f>
        <v>3</v>
      </c>
      <c r="H28" s="65">
        <f>VLOOKUP($A28,'Return Data'!$B$7:$R$2843,12,0)</f>
        <v>21.026700000000002</v>
      </c>
      <c r="I28" s="66">
        <f>RANK(H28,H$8:H$31,0)</f>
        <v>3</v>
      </c>
      <c r="J28" s="65">
        <f>VLOOKUP($A28,'Return Data'!$B$7:$R$2843,13,0)</f>
        <v>20.494599999999998</v>
      </c>
      <c r="K28" s="66">
        <f>RANK(J28,J$8:J$31,0)</f>
        <v>4</v>
      </c>
      <c r="L28" s="65">
        <f>VLOOKUP($A28,'Return Data'!$B$7:$R$2843,17,0)</f>
        <v>13.798500000000001</v>
      </c>
      <c r="M28" s="66">
        <f>RANK(L28,L$8:L$31,0)</f>
        <v>3</v>
      </c>
      <c r="N28" s="65">
        <f>VLOOKUP($A28,'Return Data'!$B$7:$R$2843,14,0)</f>
        <v>10.6274</v>
      </c>
      <c r="O28" s="66">
        <f>RANK(N28,N$8:N$31,0)</f>
        <v>4</v>
      </c>
      <c r="P28" s="65">
        <f>VLOOKUP($A28,'Return Data'!$B$7:$R$2843,15,0)</f>
        <v>9.2109000000000005</v>
      </c>
      <c r="Q28" s="66">
        <f>RANK(P28,P$8:P$31,0)</f>
        <v>6</v>
      </c>
      <c r="R28" s="65">
        <f>VLOOKUP($A28,'Return Data'!$B$7:$R$2843,16,0)</f>
        <v>10.071400000000001</v>
      </c>
      <c r="S28" s="67">
        <f>RANK(R28,R$8:R$31,0)</f>
        <v>6</v>
      </c>
    </row>
    <row r="29" spans="1:19" x14ac:dyDescent="0.3">
      <c r="A29" s="63" t="s">
        <v>1631</v>
      </c>
      <c r="B29" s="64">
        <f>VLOOKUP($A29,'Return Data'!$B$7:$R$2843,3,0)</f>
        <v>44404</v>
      </c>
      <c r="C29" s="65">
        <f>VLOOKUP($A29,'Return Data'!$B$7:$R$2843,4,0)</f>
        <v>23.103100000000001</v>
      </c>
      <c r="D29" s="65">
        <f>VLOOKUP($A29,'Return Data'!$B$7:$R$2843,10,0)</f>
        <v>12.364699999999999</v>
      </c>
      <c r="E29" s="66">
        <f>RANK(D29,D$8:D$31,0)</f>
        <v>14</v>
      </c>
      <c r="F29" s="65">
        <f>VLOOKUP($A29,'Return Data'!$B$7:$R$2843,11,0)</f>
        <v>10.7049</v>
      </c>
      <c r="G29" s="66">
        <f>RANK(F29,F$8:F$31,0)</f>
        <v>15</v>
      </c>
      <c r="H29" s="65">
        <f>VLOOKUP($A29,'Return Data'!$B$7:$R$2843,12,0)</f>
        <v>12.4903</v>
      </c>
      <c r="I29" s="66">
        <f>RANK(H29,H$8:H$31,0)</f>
        <v>17</v>
      </c>
      <c r="J29" s="65">
        <f>VLOOKUP($A29,'Return Data'!$B$7:$R$2843,13,0)</f>
        <v>11.0876</v>
      </c>
      <c r="K29" s="66">
        <f>RANK(J29,J$8:J$31,0)</f>
        <v>17</v>
      </c>
      <c r="L29" s="65">
        <f>VLOOKUP($A29,'Return Data'!$B$7:$R$2843,17,0)</f>
        <v>8.5465999999999998</v>
      </c>
      <c r="M29" s="66">
        <f>RANK(L29,L$8:L$31,0)</f>
        <v>19</v>
      </c>
      <c r="N29" s="65">
        <f>VLOOKUP($A29,'Return Data'!$B$7:$R$2843,14,0)</f>
        <v>5.8487</v>
      </c>
      <c r="O29" s="66">
        <f>RANK(N29,N$8:N$31,0)</f>
        <v>19</v>
      </c>
      <c r="P29" s="65">
        <f>VLOOKUP($A29,'Return Data'!$B$7:$R$2843,15,0)</f>
        <v>6.5805999999999996</v>
      </c>
      <c r="Q29" s="66">
        <f>RANK(P29,P$8:P$31,0)</f>
        <v>18</v>
      </c>
      <c r="R29" s="65">
        <f>VLOOKUP($A29,'Return Data'!$B$7:$R$2843,16,0)</f>
        <v>7.9725999999999999</v>
      </c>
      <c r="S29" s="67">
        <f>RANK(R29,R$8:R$31,0)</f>
        <v>19</v>
      </c>
    </row>
    <row r="30" spans="1:19" x14ac:dyDescent="0.3">
      <c r="A30" s="63" t="s">
        <v>1632</v>
      </c>
      <c r="B30" s="64">
        <f>VLOOKUP($A30,'Return Data'!$B$7:$R$2843,3,0)</f>
        <v>44404</v>
      </c>
      <c r="C30" s="65">
        <f>VLOOKUP($A30,'Return Data'!$B$7:$R$2843,4,0)</f>
        <v>0.98240000000000005</v>
      </c>
      <c r="D30" s="65">
        <f>VLOOKUP($A30,'Return Data'!$B$7:$R$2843,10,0)</f>
        <v>11.162599999999999</v>
      </c>
      <c r="E30" s="66">
        <f>RANK(D30,D$8:D$31,0)</f>
        <v>19</v>
      </c>
      <c r="F30" s="65">
        <f>VLOOKUP($A30,'Return Data'!$B$7:$R$2843,11,0)</f>
        <v>11.499700000000001</v>
      </c>
      <c r="G30" s="66">
        <f>RANK(F30,F$8:F$31,0)</f>
        <v>10</v>
      </c>
      <c r="H30" s="65"/>
      <c r="I30" s="66"/>
      <c r="J30" s="65"/>
      <c r="K30" s="66"/>
      <c r="L30" s="65"/>
      <c r="M30" s="66"/>
      <c r="N30" s="65"/>
      <c r="O30" s="66"/>
      <c r="P30" s="65"/>
      <c r="Q30" s="66"/>
      <c r="R30" s="65">
        <f>VLOOKUP($A30,'Return Data'!$B$7:$R$2843,16,0)</f>
        <v>-9.2841000000000005</v>
      </c>
      <c r="S30" s="67">
        <f>RANK(R30,R$8:R$31,0)</f>
        <v>22</v>
      </c>
    </row>
    <row r="31" spans="1:19" x14ac:dyDescent="0.3">
      <c r="A31" s="63" t="s">
        <v>1633</v>
      </c>
      <c r="B31" s="64">
        <f>VLOOKUP($A31,'Return Data'!$B$7:$R$2843,3,0)</f>
        <v>44404</v>
      </c>
      <c r="C31" s="65">
        <f>VLOOKUP($A31,'Return Data'!$B$7:$R$2843,4,0)</f>
        <v>51.115900000000003</v>
      </c>
      <c r="D31" s="65">
        <f>VLOOKUP($A31,'Return Data'!$B$7:$R$2843,10,0)</f>
        <v>16.9038</v>
      </c>
      <c r="E31" s="66">
        <f>RANK(D31,D$8:D$31,0)</f>
        <v>6</v>
      </c>
      <c r="F31" s="65">
        <f>VLOOKUP($A31,'Return Data'!$B$7:$R$2843,11,0)</f>
        <v>11.8026</v>
      </c>
      <c r="G31" s="66">
        <f>RANK(F31,F$8:F$31,0)</f>
        <v>9</v>
      </c>
      <c r="H31" s="65">
        <f>VLOOKUP($A31,'Return Data'!$B$7:$R$2843,12,0)</f>
        <v>17.9099</v>
      </c>
      <c r="I31" s="66">
        <f>RANK(H31,H$8:H$31,0)</f>
        <v>5</v>
      </c>
      <c r="J31" s="65">
        <f>VLOOKUP($A31,'Return Data'!$B$7:$R$2843,13,0)</f>
        <v>18.938600000000001</v>
      </c>
      <c r="K31" s="66">
        <f>RANK(J31,J$8:J$31,0)</f>
        <v>5</v>
      </c>
      <c r="L31" s="65">
        <f>VLOOKUP($A31,'Return Data'!$B$7:$R$2843,17,0)</f>
        <v>10.066000000000001</v>
      </c>
      <c r="M31" s="66">
        <f>RANK(L31,L$8:L$31,0)</f>
        <v>13</v>
      </c>
      <c r="N31" s="65">
        <f>VLOOKUP($A31,'Return Data'!$B$7:$R$2843,14,0)</f>
        <v>6.8341000000000003</v>
      </c>
      <c r="O31" s="66">
        <f>RANK(N31,N$8:N$31,0)</f>
        <v>18</v>
      </c>
      <c r="P31" s="65">
        <f>VLOOKUP($A31,'Return Data'!$B$7:$R$2843,15,0)</f>
        <v>7.8960999999999997</v>
      </c>
      <c r="Q31" s="66">
        <f>RANK(P31,P$8:P$31,0)</f>
        <v>11</v>
      </c>
      <c r="R31" s="65">
        <f>VLOOKUP($A31,'Return Data'!$B$7:$R$2843,16,0)</f>
        <v>9.6897000000000002</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14.583381818181818</v>
      </c>
      <c r="E33" s="74"/>
      <c r="F33" s="75">
        <f>AVERAGE(F8:F31)</f>
        <v>11.760031818181817</v>
      </c>
      <c r="G33" s="74"/>
      <c r="H33" s="75">
        <f>AVERAGE(H8:H31)</f>
        <v>15.075061904761904</v>
      </c>
      <c r="I33" s="74"/>
      <c r="J33" s="75">
        <f>AVERAGE(J8:J31)</f>
        <v>14.742871428571428</v>
      </c>
      <c r="K33" s="74"/>
      <c r="L33" s="75">
        <f>AVERAGE(L8:L31)</f>
        <v>10.333733333333335</v>
      </c>
      <c r="M33" s="74"/>
      <c r="N33" s="75">
        <f>AVERAGE(N8:N31)</f>
        <v>8.3077857142857141</v>
      </c>
      <c r="O33" s="74"/>
      <c r="P33" s="75">
        <f>AVERAGE(P8:P31)</f>
        <v>8.0791400000000007</v>
      </c>
      <c r="Q33" s="74"/>
      <c r="R33" s="75">
        <f>AVERAGE(R8:R31)</f>
        <v>8.5047000000000015</v>
      </c>
      <c r="S33" s="76"/>
    </row>
    <row r="34" spans="1:19" x14ac:dyDescent="0.3">
      <c r="A34" s="73" t="s">
        <v>28</v>
      </c>
      <c r="B34" s="74"/>
      <c r="C34" s="74"/>
      <c r="D34" s="75">
        <f>MIN(D8:D31)</f>
        <v>8.6023999999999994</v>
      </c>
      <c r="E34" s="74"/>
      <c r="F34" s="75">
        <f>MIN(F8:F31)</f>
        <v>6.7484000000000002</v>
      </c>
      <c r="G34" s="74"/>
      <c r="H34" s="75">
        <f>MIN(H8:H31)</f>
        <v>9.6577000000000002</v>
      </c>
      <c r="I34" s="74"/>
      <c r="J34" s="75">
        <f>MIN(J8:J31)</f>
        <v>8.5347000000000008</v>
      </c>
      <c r="K34" s="74"/>
      <c r="L34" s="75">
        <f>MIN(L8:L31)</f>
        <v>-4.24E-2</v>
      </c>
      <c r="M34" s="74"/>
      <c r="N34" s="75">
        <f>MIN(N8:N31)</f>
        <v>1.3491</v>
      </c>
      <c r="O34" s="74"/>
      <c r="P34" s="75">
        <f>MIN(P8:P31)</f>
        <v>3.9666999999999999</v>
      </c>
      <c r="Q34" s="74"/>
      <c r="R34" s="75">
        <f>MIN(R8:R31)</f>
        <v>-9.2841000000000005</v>
      </c>
      <c r="S34" s="76"/>
    </row>
    <row r="35" spans="1:19" ht="15" thickBot="1" x14ac:dyDescent="0.35">
      <c r="A35" s="77" t="s">
        <v>29</v>
      </c>
      <c r="B35" s="78"/>
      <c r="C35" s="78"/>
      <c r="D35" s="79">
        <f>MAX(D8:D31)</f>
        <v>23.203900000000001</v>
      </c>
      <c r="E35" s="78"/>
      <c r="F35" s="79">
        <f>MAX(F8:F31)</f>
        <v>18.323</v>
      </c>
      <c r="G35" s="78"/>
      <c r="H35" s="79">
        <f>MAX(H8:H31)</f>
        <v>24.430900000000001</v>
      </c>
      <c r="I35" s="78"/>
      <c r="J35" s="79">
        <f>MAX(J8:J31)</f>
        <v>23.352900000000002</v>
      </c>
      <c r="K35" s="78"/>
      <c r="L35" s="79">
        <f>MAX(L8:L31)</f>
        <v>15.229799999999999</v>
      </c>
      <c r="M35" s="78"/>
      <c r="N35" s="79">
        <f>MAX(N8:N31)</f>
        <v>12.353899999999999</v>
      </c>
      <c r="O35" s="78"/>
      <c r="P35" s="79">
        <f>MAX(P8:P31)</f>
        <v>10.694900000000001</v>
      </c>
      <c r="Q35" s="78"/>
      <c r="R35" s="79">
        <f>MAX(R8:R31)</f>
        <v>11.146699999999999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44404</v>
      </c>
      <c r="C8" s="65">
        <f>VLOOKUP($A8,'Return Data'!$B$7:$R$2843,4,0)</f>
        <v>48.078299999999999</v>
      </c>
      <c r="D8" s="65">
        <f>VLOOKUP($A8,'Return Data'!$B$7:$R$2843,10,0)</f>
        <v>14.792</v>
      </c>
      <c r="E8" s="66">
        <f t="shared" ref="E8:E15" si="0">RANK(D8,D$8:D$31,0)</f>
        <v>9</v>
      </c>
      <c r="F8" s="65">
        <f>VLOOKUP($A8,'Return Data'!$B$7:$R$2843,11,0)</f>
        <v>14.372199999999999</v>
      </c>
      <c r="G8" s="66">
        <f t="shared" ref="G8:G15" si="1">RANK(F8,F$8:F$31,0)</f>
        <v>4</v>
      </c>
      <c r="H8" s="65">
        <f>VLOOKUP($A8,'Return Data'!$B$7:$R$2843,12,0)</f>
        <v>23.455100000000002</v>
      </c>
      <c r="I8" s="66">
        <f t="shared" ref="I8:I15" si="2">RANK(H8,H$8:H$31,0)</f>
        <v>1</v>
      </c>
      <c r="J8" s="65">
        <f>VLOOKUP($A8,'Return Data'!$B$7:$R$2843,13,0)</f>
        <v>22.334800000000001</v>
      </c>
      <c r="K8" s="66">
        <f t="shared" ref="K8:K15" si="3">RANK(J8,J$8:J$31,0)</f>
        <v>1</v>
      </c>
      <c r="L8" s="65">
        <f>VLOOKUP($A8,'Return Data'!$B$7:$R$2843,17,0)</f>
        <v>10.728400000000001</v>
      </c>
      <c r="M8" s="66">
        <f t="shared" ref="M8:M15" si="4">RANK(L8,L$8:L$31,0)</f>
        <v>6</v>
      </c>
      <c r="N8" s="65">
        <f>VLOOKUP($A8,'Return Data'!$B$7:$R$2843,14,0)</f>
        <v>7.2522000000000002</v>
      </c>
      <c r="O8" s="66">
        <f t="shared" ref="O8:O15" si="5">RANK(N8,N$8:N$31,0)</f>
        <v>12</v>
      </c>
      <c r="P8" s="65">
        <f>VLOOKUP($A8,'Return Data'!$B$7:$R$2843,15,0)</f>
        <v>7.7316000000000003</v>
      </c>
      <c r="Q8" s="66">
        <f t="shared" ref="Q8:Q15" si="6">RANK(P8,P$8:P$31,0)</f>
        <v>7</v>
      </c>
      <c r="R8" s="65">
        <f>VLOOKUP($A8,'Return Data'!$B$7:$R$2843,16,0)</f>
        <v>9.5638000000000005</v>
      </c>
      <c r="S8" s="67">
        <f t="shared" ref="S8:S15" si="7">RANK(R8,R$8:R$31,0)</f>
        <v>3</v>
      </c>
    </row>
    <row r="9" spans="1:20" x14ac:dyDescent="0.3">
      <c r="A9" s="63" t="s">
        <v>1635</v>
      </c>
      <c r="B9" s="64">
        <f>VLOOKUP($A9,'Return Data'!$B$7:$R$2843,3,0)</f>
        <v>44404</v>
      </c>
      <c r="C9" s="65">
        <f>VLOOKUP($A9,'Return Data'!$B$7:$R$2843,4,0)</f>
        <v>23.436499999999999</v>
      </c>
      <c r="D9" s="65">
        <f>VLOOKUP($A9,'Return Data'!$B$7:$R$2843,10,0)</f>
        <v>16.407</v>
      </c>
      <c r="E9" s="66">
        <f t="shared" si="0"/>
        <v>5</v>
      </c>
      <c r="F9" s="65">
        <f>VLOOKUP($A9,'Return Data'!$B$7:$R$2843,11,0)</f>
        <v>12.685</v>
      </c>
      <c r="G9" s="66">
        <f t="shared" si="1"/>
        <v>7</v>
      </c>
      <c r="H9" s="65">
        <f>VLOOKUP($A9,'Return Data'!$B$7:$R$2843,12,0)</f>
        <v>15.343400000000001</v>
      </c>
      <c r="I9" s="66">
        <f t="shared" si="2"/>
        <v>6</v>
      </c>
      <c r="J9" s="65">
        <f>VLOOKUP($A9,'Return Data'!$B$7:$R$2843,13,0)</f>
        <v>15.248100000000001</v>
      </c>
      <c r="K9" s="66">
        <f t="shared" si="3"/>
        <v>6</v>
      </c>
      <c r="L9" s="65">
        <f>VLOOKUP($A9,'Return Data'!$B$7:$R$2843,17,0)</f>
        <v>12.254899999999999</v>
      </c>
      <c r="M9" s="66">
        <f t="shared" si="4"/>
        <v>4</v>
      </c>
      <c r="N9" s="65">
        <f>VLOOKUP($A9,'Return Data'!$B$7:$R$2843,14,0)</f>
        <v>7.0235000000000003</v>
      </c>
      <c r="O9" s="66">
        <f t="shared" si="5"/>
        <v>14</v>
      </c>
      <c r="P9" s="65">
        <f>VLOOKUP($A9,'Return Data'!$B$7:$R$2843,15,0)</f>
        <v>7.1147</v>
      </c>
      <c r="Q9" s="66">
        <f t="shared" si="6"/>
        <v>11</v>
      </c>
      <c r="R9" s="65">
        <f>VLOOKUP($A9,'Return Data'!$B$7:$R$2843,16,0)</f>
        <v>8.0213999999999999</v>
      </c>
      <c r="S9" s="67">
        <f t="shared" si="7"/>
        <v>15</v>
      </c>
    </row>
    <row r="10" spans="1:20" x14ac:dyDescent="0.3">
      <c r="A10" s="63" t="s">
        <v>1636</v>
      </c>
      <c r="B10" s="64">
        <f>VLOOKUP($A10,'Return Data'!$B$7:$R$2843,3,0)</f>
        <v>44404</v>
      </c>
      <c r="C10" s="65">
        <f>VLOOKUP($A10,'Return Data'!$B$7:$R$2843,4,0)</f>
        <v>29.876100000000001</v>
      </c>
      <c r="D10" s="65">
        <f>VLOOKUP($A10,'Return Data'!$B$7:$R$2843,10,0)</f>
        <v>12.1145</v>
      </c>
      <c r="E10" s="66">
        <f t="shared" si="0"/>
        <v>12</v>
      </c>
      <c r="F10" s="65">
        <f>VLOOKUP($A10,'Return Data'!$B$7:$R$2843,11,0)</f>
        <v>5.8596000000000004</v>
      </c>
      <c r="G10" s="66">
        <f t="shared" si="1"/>
        <v>22</v>
      </c>
      <c r="H10" s="65">
        <f>VLOOKUP($A10,'Return Data'!$B$7:$R$2843,12,0)</f>
        <v>8.7227999999999994</v>
      </c>
      <c r="I10" s="66">
        <f t="shared" si="2"/>
        <v>21</v>
      </c>
      <c r="J10" s="65">
        <f>VLOOKUP($A10,'Return Data'!$B$7:$R$2843,13,0)</f>
        <v>8.2079000000000004</v>
      </c>
      <c r="K10" s="66">
        <f t="shared" si="3"/>
        <v>19</v>
      </c>
      <c r="L10" s="65">
        <f>VLOOKUP($A10,'Return Data'!$B$7:$R$2843,17,0)</f>
        <v>9.3468999999999998</v>
      </c>
      <c r="M10" s="66">
        <f t="shared" si="4"/>
        <v>11</v>
      </c>
      <c r="N10" s="65">
        <f>VLOOKUP($A10,'Return Data'!$B$7:$R$2843,14,0)</f>
        <v>10.0052</v>
      </c>
      <c r="O10" s="66">
        <f t="shared" si="5"/>
        <v>3</v>
      </c>
      <c r="P10" s="65">
        <f>VLOOKUP($A10,'Return Data'!$B$7:$R$2843,15,0)</f>
        <v>8.3064999999999998</v>
      </c>
      <c r="Q10" s="66">
        <f t="shared" si="6"/>
        <v>5</v>
      </c>
      <c r="R10" s="65">
        <f>VLOOKUP($A10,'Return Data'!$B$7:$R$2843,16,0)</f>
        <v>6.6932999999999998</v>
      </c>
      <c r="S10" s="67">
        <f t="shared" si="7"/>
        <v>20</v>
      </c>
    </row>
    <row r="11" spans="1:20" x14ac:dyDescent="0.3">
      <c r="A11" s="63" t="s">
        <v>1637</v>
      </c>
      <c r="B11" s="64">
        <f>VLOOKUP($A11,'Return Data'!$B$7:$R$2843,3,0)</f>
        <v>44404</v>
      </c>
      <c r="C11" s="65">
        <f>VLOOKUP($A11,'Return Data'!$B$7:$R$2843,4,0)</f>
        <v>33.991100000000003</v>
      </c>
      <c r="D11" s="65">
        <f>VLOOKUP($A11,'Return Data'!$B$7:$R$2843,10,0)</f>
        <v>12.051299999999999</v>
      </c>
      <c r="E11" s="66">
        <f t="shared" si="0"/>
        <v>13</v>
      </c>
      <c r="F11" s="65">
        <f>VLOOKUP($A11,'Return Data'!$B$7:$R$2843,11,0)</f>
        <v>8.1082999999999998</v>
      </c>
      <c r="G11" s="66">
        <f t="shared" si="1"/>
        <v>17</v>
      </c>
      <c r="H11" s="65">
        <f>VLOOKUP($A11,'Return Data'!$B$7:$R$2843,12,0)</f>
        <v>11.5458</v>
      </c>
      <c r="I11" s="66">
        <f t="shared" si="2"/>
        <v>17</v>
      </c>
      <c r="J11" s="65">
        <f>VLOOKUP($A11,'Return Data'!$B$7:$R$2843,13,0)</f>
        <v>9.9437999999999995</v>
      </c>
      <c r="K11" s="66">
        <f t="shared" si="3"/>
        <v>17</v>
      </c>
      <c r="L11" s="65">
        <f>VLOOKUP($A11,'Return Data'!$B$7:$R$2843,17,0)</f>
        <v>8.4804999999999993</v>
      </c>
      <c r="M11" s="66">
        <f t="shared" si="4"/>
        <v>14</v>
      </c>
      <c r="N11" s="65">
        <f>VLOOKUP($A11,'Return Data'!$B$7:$R$2843,14,0)</f>
        <v>7.5587</v>
      </c>
      <c r="O11" s="66">
        <f t="shared" si="5"/>
        <v>10</v>
      </c>
      <c r="P11" s="65">
        <f>VLOOKUP($A11,'Return Data'!$B$7:$R$2843,15,0)</f>
        <v>7.2069000000000001</v>
      </c>
      <c r="Q11" s="66">
        <f t="shared" si="6"/>
        <v>8</v>
      </c>
      <c r="R11" s="65">
        <f>VLOOKUP($A11,'Return Data'!$B$7:$R$2843,16,0)</f>
        <v>7.5304000000000002</v>
      </c>
      <c r="S11" s="67">
        <f t="shared" si="7"/>
        <v>16</v>
      </c>
    </row>
    <row r="12" spans="1:20" x14ac:dyDescent="0.3">
      <c r="A12" s="63" t="s">
        <v>1638</v>
      </c>
      <c r="B12" s="64">
        <f>VLOOKUP($A12,'Return Data'!$B$7:$R$2843,3,0)</f>
        <v>44404</v>
      </c>
      <c r="C12" s="65">
        <f>VLOOKUP($A12,'Return Data'!$B$7:$R$2843,4,0)</f>
        <v>22.3874</v>
      </c>
      <c r="D12" s="65">
        <f>VLOOKUP($A12,'Return Data'!$B$7:$R$2843,10,0)</f>
        <v>17.091999999999999</v>
      </c>
      <c r="E12" s="66">
        <f t="shared" si="0"/>
        <v>4</v>
      </c>
      <c r="F12" s="65">
        <f>VLOOKUP($A12,'Return Data'!$B$7:$R$2843,11,0)</f>
        <v>10.338699999999999</v>
      </c>
      <c r="G12" s="66">
        <f t="shared" si="1"/>
        <v>13</v>
      </c>
      <c r="H12" s="65">
        <f>VLOOKUP($A12,'Return Data'!$B$7:$R$2843,12,0)</f>
        <v>11.991099999999999</v>
      </c>
      <c r="I12" s="66">
        <f t="shared" si="2"/>
        <v>13</v>
      </c>
      <c r="J12" s="65">
        <f>VLOOKUP($A12,'Return Data'!$B$7:$R$2843,13,0)</f>
        <v>13.9435</v>
      </c>
      <c r="K12" s="66">
        <f t="shared" si="3"/>
        <v>9</v>
      </c>
      <c r="L12" s="65">
        <f>VLOOKUP($A12,'Return Data'!$B$7:$R$2843,17,0)</f>
        <v>10.5373</v>
      </c>
      <c r="M12" s="66">
        <f t="shared" si="4"/>
        <v>7</v>
      </c>
      <c r="N12" s="65">
        <f>VLOOKUP($A12,'Return Data'!$B$7:$R$2843,14,0)</f>
        <v>2.085</v>
      </c>
      <c r="O12" s="66">
        <f t="shared" si="5"/>
        <v>20</v>
      </c>
      <c r="P12" s="65">
        <f>VLOOKUP($A12,'Return Data'!$B$7:$R$2843,15,0)</f>
        <v>4.3606999999999996</v>
      </c>
      <c r="Q12" s="66">
        <f t="shared" si="6"/>
        <v>19</v>
      </c>
      <c r="R12" s="65">
        <f>VLOOKUP($A12,'Return Data'!$B$7:$R$2843,16,0)</f>
        <v>6.7336</v>
      </c>
      <c r="S12" s="67">
        <f t="shared" si="7"/>
        <v>19</v>
      </c>
    </row>
    <row r="13" spans="1:20" x14ac:dyDescent="0.3">
      <c r="A13" s="63" t="s">
        <v>1639</v>
      </c>
      <c r="B13" s="64">
        <f>VLOOKUP($A13,'Return Data'!$B$7:$R$2843,3,0)</f>
        <v>44404</v>
      </c>
      <c r="C13" s="65">
        <f>VLOOKUP($A13,'Return Data'!$B$7:$R$2843,4,0)</f>
        <v>84.091596461796499</v>
      </c>
      <c r="D13" s="65">
        <f>VLOOKUP($A13,'Return Data'!$B$7:$R$2843,10,0)</f>
        <v>15.0684</v>
      </c>
      <c r="E13" s="66">
        <f t="shared" si="0"/>
        <v>7</v>
      </c>
      <c r="F13" s="65">
        <f>VLOOKUP($A13,'Return Data'!$B$7:$R$2843,11,0)</f>
        <v>13.0433</v>
      </c>
      <c r="G13" s="66">
        <f t="shared" si="1"/>
        <v>5</v>
      </c>
      <c r="H13" s="65">
        <f>VLOOKUP($A13,'Return Data'!$B$7:$R$2843,12,0)</f>
        <v>14.4735</v>
      </c>
      <c r="I13" s="66">
        <f t="shared" si="2"/>
        <v>7</v>
      </c>
      <c r="J13" s="65">
        <f>VLOOKUP($A13,'Return Data'!$B$7:$R$2843,13,0)</f>
        <v>14.6188</v>
      </c>
      <c r="K13" s="66">
        <f t="shared" si="3"/>
        <v>7</v>
      </c>
      <c r="L13" s="65">
        <f>VLOOKUP($A13,'Return Data'!$B$7:$R$2843,17,0)</f>
        <v>12.724399999999999</v>
      </c>
      <c r="M13" s="66">
        <f t="shared" si="4"/>
        <v>3</v>
      </c>
      <c r="N13" s="65">
        <f>VLOOKUP($A13,'Return Data'!$B$7:$R$2843,14,0)</f>
        <v>10.672499999999999</v>
      </c>
      <c r="O13" s="66">
        <f t="shared" si="5"/>
        <v>2</v>
      </c>
      <c r="P13" s="65">
        <f>VLOOKUP($A13,'Return Data'!$B$7:$R$2843,15,0)</f>
        <v>8.8489000000000004</v>
      </c>
      <c r="Q13" s="66">
        <f t="shared" si="6"/>
        <v>3</v>
      </c>
      <c r="R13" s="65">
        <f>VLOOKUP($A13,'Return Data'!$B$7:$R$2843,16,0)</f>
        <v>8.5779999999999994</v>
      </c>
      <c r="S13" s="67">
        <f t="shared" si="7"/>
        <v>8</v>
      </c>
    </row>
    <row r="14" spans="1:20" x14ac:dyDescent="0.3">
      <c r="A14" s="63" t="s">
        <v>1640</v>
      </c>
      <c r="B14" s="64">
        <f>VLOOKUP($A14,'Return Data'!$B$7:$R$2843,3,0)</f>
        <v>44404</v>
      </c>
      <c r="C14" s="65">
        <f>VLOOKUP($A14,'Return Data'!$B$7:$R$2843,4,0)</f>
        <v>43.053400000000003</v>
      </c>
      <c r="D14" s="65">
        <f>VLOOKUP($A14,'Return Data'!$B$7:$R$2843,10,0)</f>
        <v>14.9655</v>
      </c>
      <c r="E14" s="66">
        <f t="shared" si="0"/>
        <v>8</v>
      </c>
      <c r="F14" s="65">
        <f>VLOOKUP($A14,'Return Data'!$B$7:$R$2843,11,0)</f>
        <v>12.858499999999999</v>
      </c>
      <c r="G14" s="66">
        <f t="shared" si="1"/>
        <v>6</v>
      </c>
      <c r="H14" s="65">
        <f>VLOOKUP($A14,'Return Data'!$B$7:$R$2843,12,0)</f>
        <v>14.3065</v>
      </c>
      <c r="I14" s="66">
        <f t="shared" si="2"/>
        <v>8</v>
      </c>
      <c r="J14" s="65">
        <f>VLOOKUP($A14,'Return Data'!$B$7:$R$2843,13,0)</f>
        <v>14.482100000000001</v>
      </c>
      <c r="K14" s="66">
        <f t="shared" si="3"/>
        <v>8</v>
      </c>
      <c r="L14" s="65">
        <f>VLOOKUP($A14,'Return Data'!$B$7:$R$2843,17,0)</f>
        <v>9.9907000000000004</v>
      </c>
      <c r="M14" s="66">
        <f t="shared" si="4"/>
        <v>9</v>
      </c>
      <c r="N14" s="65">
        <f>VLOOKUP($A14,'Return Data'!$B$7:$R$2843,14,0)</f>
        <v>5.5777999999999999</v>
      </c>
      <c r="O14" s="66">
        <f t="shared" si="5"/>
        <v>18</v>
      </c>
      <c r="P14" s="65">
        <f>VLOOKUP($A14,'Return Data'!$B$7:$R$2843,15,0)</f>
        <v>6.1797000000000004</v>
      </c>
      <c r="Q14" s="66">
        <f t="shared" si="6"/>
        <v>16</v>
      </c>
      <c r="R14" s="65">
        <f>VLOOKUP($A14,'Return Data'!$B$7:$R$2843,16,0)</f>
        <v>8.8920999999999992</v>
      </c>
      <c r="S14" s="67">
        <f t="shared" si="7"/>
        <v>7</v>
      </c>
    </row>
    <row r="15" spans="1:20" x14ac:dyDescent="0.3">
      <c r="A15" s="63" t="s">
        <v>1641</v>
      </c>
      <c r="B15" s="64">
        <f>VLOOKUP($A15,'Return Data'!$B$7:$R$2843,3,0)</f>
        <v>44404</v>
      </c>
      <c r="C15" s="65">
        <f>VLOOKUP($A15,'Return Data'!$B$7:$R$2843,4,0)</f>
        <v>66.292100000000005</v>
      </c>
      <c r="D15" s="65">
        <f>VLOOKUP($A15,'Return Data'!$B$7:$R$2843,10,0)</f>
        <v>10.469900000000001</v>
      </c>
      <c r="E15" s="66">
        <f t="shared" si="0"/>
        <v>18</v>
      </c>
      <c r="F15" s="65">
        <f>VLOOKUP($A15,'Return Data'!$B$7:$R$2843,11,0)</f>
        <v>10.503399999999999</v>
      </c>
      <c r="G15" s="66">
        <f t="shared" si="1"/>
        <v>12</v>
      </c>
      <c r="H15" s="65">
        <f>VLOOKUP($A15,'Return Data'!$B$7:$R$2843,12,0)</f>
        <v>13.427899999999999</v>
      </c>
      <c r="I15" s="66">
        <f t="shared" si="2"/>
        <v>9</v>
      </c>
      <c r="J15" s="65">
        <f>VLOOKUP($A15,'Return Data'!$B$7:$R$2843,13,0)</f>
        <v>13.0481</v>
      </c>
      <c r="K15" s="66">
        <f t="shared" si="3"/>
        <v>10</v>
      </c>
      <c r="L15" s="65">
        <f>VLOOKUP($A15,'Return Data'!$B$7:$R$2843,17,0)</f>
        <v>8.4674999999999994</v>
      </c>
      <c r="M15" s="66">
        <f t="shared" si="4"/>
        <v>15</v>
      </c>
      <c r="N15" s="65">
        <f>VLOOKUP($A15,'Return Data'!$B$7:$R$2843,14,0)</f>
        <v>7.5114999999999998</v>
      </c>
      <c r="O15" s="66">
        <f t="shared" si="5"/>
        <v>11</v>
      </c>
      <c r="P15" s="65">
        <f>VLOOKUP($A15,'Return Data'!$B$7:$R$2843,15,0)</f>
        <v>6.6657000000000002</v>
      </c>
      <c r="Q15" s="66">
        <f t="shared" si="6"/>
        <v>14</v>
      </c>
      <c r="R15" s="65">
        <f>VLOOKUP($A15,'Return Data'!$B$7:$R$2843,16,0)</f>
        <v>9.5002999999999993</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44404</v>
      </c>
      <c r="C17" s="65">
        <f>VLOOKUP($A17,'Return Data'!$B$7:$R$2843,4,0)</f>
        <v>57.238599999999998</v>
      </c>
      <c r="D17" s="65">
        <f>VLOOKUP($A17,'Return Data'!$B$7:$R$2843,10,0)</f>
        <v>22.763500000000001</v>
      </c>
      <c r="E17" s="66">
        <f t="shared" ref="E17:E26" si="8">RANK(D17,D$8:D$31,0)</f>
        <v>1</v>
      </c>
      <c r="F17" s="65">
        <f>VLOOKUP($A17,'Return Data'!$B$7:$R$2843,11,0)</f>
        <v>17.888999999999999</v>
      </c>
      <c r="G17" s="66">
        <f t="shared" ref="G17:G26" si="9">RANK(F17,F$8:F$31,0)</f>
        <v>1</v>
      </c>
      <c r="H17" s="65">
        <f>VLOOKUP($A17,'Return Data'!$B$7:$R$2843,12,0)</f>
        <v>22.463899999999999</v>
      </c>
      <c r="I17" s="66">
        <f t="shared" ref="I17:I26" si="10">RANK(H17,H$8:H$31,0)</f>
        <v>2</v>
      </c>
      <c r="J17" s="65">
        <f>VLOOKUP($A17,'Return Data'!$B$7:$R$2843,13,0)</f>
        <v>20.1464</v>
      </c>
      <c r="K17" s="66">
        <f t="shared" ref="K17:K26" si="11">RANK(J17,J$8:J$31,0)</f>
        <v>2</v>
      </c>
      <c r="L17" s="65">
        <f>VLOOKUP($A17,'Return Data'!$B$7:$R$2843,17,0)</f>
        <v>11.3117</v>
      </c>
      <c r="M17" s="66">
        <f t="shared" ref="M17:M26" si="12">RANK(L17,L$8:L$31,0)</f>
        <v>5</v>
      </c>
      <c r="N17" s="65">
        <f>VLOOKUP($A17,'Return Data'!$B$7:$R$2843,14,0)</f>
        <v>9.8064999999999998</v>
      </c>
      <c r="O17" s="66">
        <f t="shared" ref="O17:O26" si="13">RANK(N17,N$8:N$31,0)</f>
        <v>5</v>
      </c>
      <c r="P17" s="65">
        <f>VLOOKUP($A17,'Return Data'!$B$7:$R$2843,15,0)</f>
        <v>8.2893000000000008</v>
      </c>
      <c r="Q17" s="66">
        <f>RANK(P17,P$8:P$31,0)</f>
        <v>6</v>
      </c>
      <c r="R17" s="65">
        <f>VLOOKUP($A17,'Return Data'!$B$7:$R$2843,16,0)</f>
        <v>10.4224</v>
      </c>
      <c r="S17" s="67">
        <f t="shared" ref="S17:S26" si="14">RANK(R17,R$8:R$31,0)</f>
        <v>1</v>
      </c>
    </row>
    <row r="18" spans="1:19" x14ac:dyDescent="0.3">
      <c r="A18" s="63" t="s">
        <v>1644</v>
      </c>
      <c r="B18" s="64">
        <f>VLOOKUP($A18,'Return Data'!$B$7:$R$2843,3,0)</f>
        <v>44404</v>
      </c>
      <c r="C18" s="65">
        <f>VLOOKUP($A18,'Return Data'!$B$7:$R$2843,4,0)</f>
        <v>44.360700000000001</v>
      </c>
      <c r="D18" s="65">
        <f>VLOOKUP($A18,'Return Data'!$B$7:$R$2843,10,0)</f>
        <v>12.926399999999999</v>
      </c>
      <c r="E18" s="66">
        <f t="shared" si="8"/>
        <v>11</v>
      </c>
      <c r="F18" s="65">
        <f>VLOOKUP($A18,'Return Data'!$B$7:$R$2843,11,0)</f>
        <v>8.0531000000000006</v>
      </c>
      <c r="G18" s="66">
        <f t="shared" si="9"/>
        <v>18</v>
      </c>
      <c r="H18" s="65">
        <f>VLOOKUP($A18,'Return Data'!$B$7:$R$2843,12,0)</f>
        <v>11.5878</v>
      </c>
      <c r="I18" s="66">
        <f t="shared" si="10"/>
        <v>16</v>
      </c>
      <c r="J18" s="65">
        <f>VLOOKUP($A18,'Return Data'!$B$7:$R$2843,13,0)</f>
        <v>11.788500000000001</v>
      </c>
      <c r="K18" s="66">
        <f t="shared" si="11"/>
        <v>15</v>
      </c>
      <c r="L18" s="65">
        <f>VLOOKUP($A18,'Return Data'!$B$7:$R$2843,17,0)</f>
        <v>9.0578000000000003</v>
      </c>
      <c r="M18" s="66">
        <f t="shared" si="12"/>
        <v>12</v>
      </c>
      <c r="N18" s="65">
        <f>VLOOKUP($A18,'Return Data'!$B$7:$R$2843,14,0)</f>
        <v>8.1155000000000008</v>
      </c>
      <c r="O18" s="66">
        <f t="shared" si="13"/>
        <v>7</v>
      </c>
      <c r="P18" s="65">
        <f>VLOOKUP($A18,'Return Data'!$B$7:$R$2843,15,0)</f>
        <v>7.0541</v>
      </c>
      <c r="Q18" s="66">
        <f>RANK(P18,P$8:P$31,0)</f>
        <v>12</v>
      </c>
      <c r="R18" s="65">
        <f>VLOOKUP($A18,'Return Data'!$B$7:$R$2843,16,0)</f>
        <v>8.9215</v>
      </c>
      <c r="S18" s="67">
        <f t="shared" si="14"/>
        <v>6</v>
      </c>
    </row>
    <row r="19" spans="1:19" x14ac:dyDescent="0.3">
      <c r="A19" s="63" t="s">
        <v>1645</v>
      </c>
      <c r="B19" s="64">
        <f>VLOOKUP($A19,'Return Data'!$B$7:$R$2843,3,0)</f>
        <v>44404</v>
      </c>
      <c r="C19" s="65">
        <f>VLOOKUP($A19,'Return Data'!$B$7:$R$2843,4,0)</f>
        <v>52.573999999999998</v>
      </c>
      <c r="D19" s="65">
        <f>VLOOKUP($A19,'Return Data'!$B$7:$R$2843,10,0)</f>
        <v>10.108499999999999</v>
      </c>
      <c r="E19" s="66">
        <f t="shared" si="8"/>
        <v>19</v>
      </c>
      <c r="F19" s="65">
        <f>VLOOKUP($A19,'Return Data'!$B$7:$R$2843,11,0)</f>
        <v>8.6692999999999998</v>
      </c>
      <c r="G19" s="66">
        <f t="shared" si="9"/>
        <v>16</v>
      </c>
      <c r="H19" s="65">
        <f>VLOOKUP($A19,'Return Data'!$B$7:$R$2843,12,0)</f>
        <v>11.734500000000001</v>
      </c>
      <c r="I19" s="66">
        <f t="shared" si="10"/>
        <v>15</v>
      </c>
      <c r="J19" s="65">
        <f>VLOOKUP($A19,'Return Data'!$B$7:$R$2843,13,0)</f>
        <v>12.779299999999999</v>
      </c>
      <c r="K19" s="66">
        <f t="shared" si="11"/>
        <v>11</v>
      </c>
      <c r="L19" s="65">
        <f>VLOOKUP($A19,'Return Data'!$B$7:$R$2843,17,0)</f>
        <v>10.208600000000001</v>
      </c>
      <c r="M19" s="66">
        <f t="shared" si="12"/>
        <v>8</v>
      </c>
      <c r="N19" s="65">
        <f>VLOOKUP($A19,'Return Data'!$B$7:$R$2843,14,0)</f>
        <v>9.1384000000000007</v>
      </c>
      <c r="O19" s="66">
        <f t="shared" si="13"/>
        <v>6</v>
      </c>
      <c r="P19" s="65">
        <f>VLOOKUP($A19,'Return Data'!$B$7:$R$2843,15,0)</f>
        <v>9.1783000000000001</v>
      </c>
      <c r="Q19" s="66">
        <f>RANK(P19,P$8:P$31,0)</f>
        <v>2</v>
      </c>
      <c r="R19" s="65">
        <f>VLOOKUP($A19,'Return Data'!$B$7:$R$2843,16,0)</f>
        <v>10.045999999999999</v>
      </c>
      <c r="S19" s="67">
        <f t="shared" si="14"/>
        <v>2</v>
      </c>
    </row>
    <row r="20" spans="1:19" x14ac:dyDescent="0.3">
      <c r="A20" s="63" t="s">
        <v>1646</v>
      </c>
      <c r="B20" s="64">
        <f>VLOOKUP($A20,'Return Data'!$B$7:$R$2843,3,0)</f>
        <v>44404</v>
      </c>
      <c r="C20" s="65">
        <f>VLOOKUP($A20,'Return Data'!$B$7:$R$2843,4,0)</f>
        <v>25.2791</v>
      </c>
      <c r="D20" s="65">
        <f>VLOOKUP($A20,'Return Data'!$B$7:$R$2843,10,0)</f>
        <v>9.7981999999999996</v>
      </c>
      <c r="E20" s="66">
        <f t="shared" si="8"/>
        <v>20</v>
      </c>
      <c r="F20" s="65">
        <f>VLOOKUP($A20,'Return Data'!$B$7:$R$2843,11,0)</f>
        <v>7.0609999999999999</v>
      </c>
      <c r="G20" s="66">
        <f t="shared" si="9"/>
        <v>19</v>
      </c>
      <c r="H20" s="65">
        <f>VLOOKUP($A20,'Return Data'!$B$7:$R$2843,12,0)</f>
        <v>9.0810999999999993</v>
      </c>
      <c r="I20" s="66">
        <f t="shared" si="10"/>
        <v>19</v>
      </c>
      <c r="J20" s="65">
        <f>VLOOKUP($A20,'Return Data'!$B$7:$R$2843,13,0)</f>
        <v>9.5082000000000004</v>
      </c>
      <c r="K20" s="66">
        <f t="shared" si="11"/>
        <v>18</v>
      </c>
      <c r="L20" s="65">
        <f>VLOOKUP($A20,'Return Data'!$B$7:$R$2843,17,0)</f>
        <v>7.8781999999999996</v>
      </c>
      <c r="M20" s="66">
        <f t="shared" si="12"/>
        <v>17</v>
      </c>
      <c r="N20" s="65">
        <f>VLOOKUP($A20,'Return Data'!$B$7:$R$2843,14,0)</f>
        <v>7.1021999999999998</v>
      </c>
      <c r="O20" s="66">
        <f t="shared" si="13"/>
        <v>13</v>
      </c>
      <c r="P20" s="65">
        <f>VLOOKUP($A20,'Return Data'!$B$7:$R$2843,15,0)</f>
        <v>6.7408000000000001</v>
      </c>
      <c r="Q20" s="66">
        <f>RANK(P20,P$8:P$31,0)</f>
        <v>13</v>
      </c>
      <c r="R20" s="65">
        <f>VLOOKUP($A20,'Return Data'!$B$7:$R$2843,16,0)</f>
        <v>8.4559999999999995</v>
      </c>
      <c r="S20" s="67">
        <f t="shared" si="14"/>
        <v>10</v>
      </c>
    </row>
    <row r="21" spans="1:19" x14ac:dyDescent="0.3">
      <c r="A21" s="63" t="s">
        <v>1647</v>
      </c>
      <c r="B21" s="64">
        <f>VLOOKUP($A21,'Return Data'!$B$7:$R$2843,3,0)</f>
        <v>44404</v>
      </c>
      <c r="C21" s="65">
        <f>VLOOKUP($A21,'Return Data'!$B$7:$R$2843,4,0)</f>
        <v>15.646100000000001</v>
      </c>
      <c r="D21" s="65">
        <f>VLOOKUP($A21,'Return Data'!$B$7:$R$2843,10,0)</f>
        <v>6.8177000000000003</v>
      </c>
      <c r="E21" s="66">
        <f t="shared" si="8"/>
        <v>22</v>
      </c>
      <c r="F21" s="65">
        <f>VLOOKUP($A21,'Return Data'!$B$7:$R$2843,11,0)</f>
        <v>8.8755000000000006</v>
      </c>
      <c r="G21" s="66">
        <f t="shared" si="9"/>
        <v>15</v>
      </c>
      <c r="H21" s="65">
        <f>VLOOKUP($A21,'Return Data'!$B$7:$R$2843,12,0)</f>
        <v>13.068899999999999</v>
      </c>
      <c r="I21" s="66">
        <f t="shared" si="10"/>
        <v>10</v>
      </c>
      <c r="J21" s="65">
        <f>VLOOKUP($A21,'Return Data'!$B$7:$R$2843,13,0)</f>
        <v>11.9658</v>
      </c>
      <c r="K21" s="66">
        <f t="shared" si="11"/>
        <v>13</v>
      </c>
      <c r="L21" s="65">
        <f>VLOOKUP($A21,'Return Data'!$B$7:$R$2843,17,0)</f>
        <v>6.7587999999999999</v>
      </c>
      <c r="M21" s="66">
        <f t="shared" si="12"/>
        <v>19</v>
      </c>
      <c r="N21" s="65">
        <f>VLOOKUP($A21,'Return Data'!$B$7:$R$2843,14,0)</f>
        <v>6.5907</v>
      </c>
      <c r="O21" s="66">
        <f t="shared" si="13"/>
        <v>15</v>
      </c>
      <c r="P21" s="65"/>
      <c r="Q21" s="66"/>
      <c r="R21" s="65">
        <f>VLOOKUP($A21,'Return Data'!$B$7:$R$2843,16,0)</f>
        <v>8.2378</v>
      </c>
      <c r="S21" s="67">
        <f t="shared" si="14"/>
        <v>14</v>
      </c>
    </row>
    <row r="22" spans="1:19" x14ac:dyDescent="0.3">
      <c r="A22" s="63" t="s">
        <v>1648</v>
      </c>
      <c r="B22" s="64">
        <f>VLOOKUP($A22,'Return Data'!$B$7:$R$2843,3,0)</f>
        <v>44404</v>
      </c>
      <c r="C22" s="65">
        <f>VLOOKUP($A22,'Return Data'!$B$7:$R$2843,4,0)</f>
        <v>40.845100000000002</v>
      </c>
      <c r="D22" s="65">
        <f>VLOOKUP($A22,'Return Data'!$B$7:$R$2843,10,0)</f>
        <v>18.871600000000001</v>
      </c>
      <c r="E22" s="66">
        <f t="shared" si="8"/>
        <v>3</v>
      </c>
      <c r="F22" s="65">
        <f>VLOOKUP($A22,'Return Data'!$B$7:$R$2843,11,0)</f>
        <v>15.149699999999999</v>
      </c>
      <c r="G22" s="66">
        <f t="shared" si="9"/>
        <v>3</v>
      </c>
      <c r="H22" s="65">
        <f>VLOOKUP($A22,'Return Data'!$B$7:$R$2843,12,0)</f>
        <v>19.604700000000001</v>
      </c>
      <c r="I22" s="66">
        <f t="shared" si="10"/>
        <v>4</v>
      </c>
      <c r="J22" s="65">
        <f>VLOOKUP($A22,'Return Data'!$B$7:$R$2843,13,0)</f>
        <v>19.4832</v>
      </c>
      <c r="K22" s="66">
        <f t="shared" si="11"/>
        <v>4</v>
      </c>
      <c r="L22" s="65">
        <f>VLOOKUP($A22,'Return Data'!$B$7:$R$2843,17,0)</f>
        <v>13.8916</v>
      </c>
      <c r="M22" s="66">
        <f t="shared" si="12"/>
        <v>1</v>
      </c>
      <c r="N22" s="65">
        <f>VLOOKUP($A22,'Return Data'!$B$7:$R$2843,14,0)</f>
        <v>11.043100000000001</v>
      </c>
      <c r="O22" s="66">
        <f t="shared" si="13"/>
        <v>1</v>
      </c>
      <c r="P22" s="65">
        <f>VLOOKUP($A22,'Return Data'!$B$7:$R$2843,15,0)</f>
        <v>9.3501999999999992</v>
      </c>
      <c r="Q22" s="66">
        <f>RANK(P22,P$8:P$31,0)</f>
        <v>1</v>
      </c>
      <c r="R22" s="65">
        <f>VLOOKUP($A22,'Return Data'!$B$7:$R$2843,16,0)</f>
        <v>8.2928999999999995</v>
      </c>
      <c r="S22" s="67">
        <f t="shared" si="14"/>
        <v>13</v>
      </c>
    </row>
    <row r="23" spans="1:19" x14ac:dyDescent="0.3">
      <c r="A23" s="63" t="s">
        <v>1649</v>
      </c>
      <c r="B23" s="64">
        <f>VLOOKUP($A23,'Return Data'!$B$7:$R$2843,3,0)</f>
        <v>44404</v>
      </c>
      <c r="C23" s="65">
        <f>VLOOKUP($A23,'Return Data'!$B$7:$R$2843,4,0)</f>
        <v>41.899299999999997</v>
      </c>
      <c r="D23" s="65">
        <f>VLOOKUP($A23,'Return Data'!$B$7:$R$2843,10,0)</f>
        <v>14.4009</v>
      </c>
      <c r="E23" s="66">
        <f t="shared" si="8"/>
        <v>10</v>
      </c>
      <c r="F23" s="65">
        <f>VLOOKUP($A23,'Return Data'!$B$7:$R$2843,11,0)</f>
        <v>11.3222</v>
      </c>
      <c r="G23" s="66">
        <f t="shared" si="9"/>
        <v>9</v>
      </c>
      <c r="H23" s="65">
        <f>VLOOKUP($A23,'Return Data'!$B$7:$R$2843,12,0)</f>
        <v>12.224</v>
      </c>
      <c r="I23" s="66">
        <f t="shared" si="10"/>
        <v>12</v>
      </c>
      <c r="J23" s="65">
        <f>VLOOKUP($A23,'Return Data'!$B$7:$R$2843,13,0)</f>
        <v>11.876799999999999</v>
      </c>
      <c r="K23" s="66">
        <f t="shared" si="11"/>
        <v>14</v>
      </c>
      <c r="L23" s="65">
        <f>VLOOKUP($A23,'Return Data'!$B$7:$R$2843,17,0)</f>
        <v>8.5091000000000001</v>
      </c>
      <c r="M23" s="66">
        <f t="shared" si="12"/>
        <v>13</v>
      </c>
      <c r="N23" s="65">
        <f>VLOOKUP($A23,'Return Data'!$B$7:$R$2843,14,0)</f>
        <v>8.0330999999999992</v>
      </c>
      <c r="O23" s="66">
        <f t="shared" si="13"/>
        <v>8</v>
      </c>
      <c r="P23" s="65">
        <f>VLOOKUP($A23,'Return Data'!$B$7:$R$2843,15,0)</f>
        <v>7.1623000000000001</v>
      </c>
      <c r="Q23" s="66">
        <f>RANK(P23,P$8:P$31,0)</f>
        <v>10</v>
      </c>
      <c r="R23" s="65">
        <f>VLOOKUP($A23,'Return Data'!$B$7:$R$2843,16,0)</f>
        <v>6.0429000000000004</v>
      </c>
      <c r="S23" s="67">
        <f t="shared" si="14"/>
        <v>21</v>
      </c>
    </row>
    <row r="24" spans="1:19" x14ac:dyDescent="0.3">
      <c r="A24" s="63" t="s">
        <v>1650</v>
      </c>
      <c r="B24" s="64">
        <f>VLOOKUP($A24,'Return Data'!$B$7:$R$2843,3,0)</f>
        <v>44404</v>
      </c>
      <c r="C24" s="65">
        <f>VLOOKUP($A24,'Return Data'!$B$7:$R$2843,4,0)</f>
        <v>65.1036</v>
      </c>
      <c r="D24" s="65">
        <f>VLOOKUP($A24,'Return Data'!$B$7:$R$2843,10,0)</f>
        <v>10.927300000000001</v>
      </c>
      <c r="E24" s="66">
        <f t="shared" si="8"/>
        <v>17</v>
      </c>
      <c r="F24" s="65">
        <f>VLOOKUP($A24,'Return Data'!$B$7:$R$2843,11,0)</f>
        <v>6.4659000000000004</v>
      </c>
      <c r="G24" s="66">
        <f t="shared" si="9"/>
        <v>20</v>
      </c>
      <c r="H24" s="65">
        <f>VLOOKUP($A24,'Return Data'!$B$7:$R$2843,12,0)</f>
        <v>9.0269999999999992</v>
      </c>
      <c r="I24" s="66">
        <f t="shared" si="10"/>
        <v>20</v>
      </c>
      <c r="J24" s="65">
        <f>VLOOKUP($A24,'Return Data'!$B$7:$R$2843,13,0)</f>
        <v>7.6334999999999997</v>
      </c>
      <c r="K24" s="66">
        <f t="shared" si="11"/>
        <v>21</v>
      </c>
      <c r="L24" s="65">
        <f>VLOOKUP($A24,'Return Data'!$B$7:$R$2843,17,0)</f>
        <v>8.2780000000000005</v>
      </c>
      <c r="M24" s="66">
        <f t="shared" si="12"/>
        <v>16</v>
      </c>
      <c r="N24" s="65">
        <f>VLOOKUP($A24,'Return Data'!$B$7:$R$2843,14,0)</f>
        <v>7.6607000000000003</v>
      </c>
      <c r="O24" s="66">
        <f t="shared" si="13"/>
        <v>9</v>
      </c>
      <c r="P24" s="65">
        <f>VLOOKUP($A24,'Return Data'!$B$7:$R$2843,15,0)</f>
        <v>6.6040000000000001</v>
      </c>
      <c r="Q24" s="66">
        <f>RANK(P24,P$8:P$31,0)</f>
        <v>15</v>
      </c>
      <c r="R24" s="65">
        <f>VLOOKUP($A24,'Return Data'!$B$7:$R$2843,16,0)</f>
        <v>8.3585999999999991</v>
      </c>
      <c r="S24" s="67">
        <f t="shared" si="14"/>
        <v>11</v>
      </c>
    </row>
    <row r="25" spans="1:19" x14ac:dyDescent="0.3">
      <c r="A25" s="63" t="s">
        <v>2012</v>
      </c>
      <c r="B25" s="64">
        <f>VLOOKUP($A25,'Return Data'!$B$7:$R$2843,3,0)</f>
        <v>44404</v>
      </c>
      <c r="C25" s="65">
        <f>VLOOKUP($A25,'Return Data'!$B$7:$R$2843,4,0)</f>
        <v>21.582000000000001</v>
      </c>
      <c r="D25" s="65">
        <f>VLOOKUP($A25,'Return Data'!$B$7:$R$2843,10,0)</f>
        <v>9.2928999999999995</v>
      </c>
      <c r="E25" s="66">
        <f t="shared" si="8"/>
        <v>21</v>
      </c>
      <c r="F25" s="65">
        <f>VLOOKUP($A25,'Return Data'!$B$7:$R$2843,11,0)</f>
        <v>6.1379999999999999</v>
      </c>
      <c r="G25" s="66">
        <f t="shared" si="9"/>
        <v>21</v>
      </c>
      <c r="H25" s="65">
        <f>VLOOKUP($A25,'Return Data'!$B$7:$R$2843,12,0)</f>
        <v>9.1082999999999998</v>
      </c>
      <c r="I25" s="66">
        <f t="shared" si="10"/>
        <v>18</v>
      </c>
      <c r="J25" s="65">
        <f>VLOOKUP($A25,'Return Data'!$B$7:$R$2843,13,0)</f>
        <v>7.9531999999999998</v>
      </c>
      <c r="K25" s="66">
        <f t="shared" si="11"/>
        <v>20</v>
      </c>
      <c r="L25" s="65">
        <f>VLOOKUP($A25,'Return Data'!$B$7:$R$2843,17,0)</f>
        <v>6.3596000000000004</v>
      </c>
      <c r="M25" s="66">
        <f t="shared" si="12"/>
        <v>20</v>
      </c>
      <c r="N25" s="65">
        <f>VLOOKUP($A25,'Return Data'!$B$7:$R$2843,14,0)</f>
        <v>5.5906000000000002</v>
      </c>
      <c r="O25" s="66">
        <f t="shared" si="13"/>
        <v>17</v>
      </c>
      <c r="P25" s="65">
        <f>VLOOKUP($A25,'Return Data'!$B$7:$R$2843,15,0)</f>
        <v>5.6910999999999996</v>
      </c>
      <c r="Q25" s="66">
        <f>RANK(P25,P$8:P$31,0)</f>
        <v>17</v>
      </c>
      <c r="R25" s="65">
        <f>VLOOKUP($A25,'Return Data'!$B$7:$R$2843,16,0)</f>
        <v>7.2419000000000002</v>
      </c>
      <c r="S25" s="67">
        <f t="shared" si="14"/>
        <v>17</v>
      </c>
    </row>
    <row r="26" spans="1:19" x14ac:dyDescent="0.3">
      <c r="A26" s="63" t="s">
        <v>1651</v>
      </c>
      <c r="B26" s="64">
        <f>VLOOKUP($A26,'Return Data'!$B$7:$R$2843,3,0)</f>
        <v>44404</v>
      </c>
      <c r="C26" s="65">
        <f>VLOOKUP($A26,'Return Data'!$B$7:$R$2843,4,0)</f>
        <v>42.343200000000003</v>
      </c>
      <c r="D26" s="65">
        <f>VLOOKUP($A26,'Return Data'!$B$7:$R$2843,10,0)</f>
        <v>11.252599999999999</v>
      </c>
      <c r="E26" s="66">
        <f t="shared" si="8"/>
        <v>15</v>
      </c>
      <c r="F26" s="65">
        <f>VLOOKUP($A26,'Return Data'!$B$7:$R$2843,11,0)</f>
        <v>10.649699999999999</v>
      </c>
      <c r="G26" s="66">
        <f t="shared" si="9"/>
        <v>11</v>
      </c>
      <c r="H26" s="65">
        <f>VLOOKUP($A26,'Return Data'!$B$7:$R$2843,12,0)</f>
        <v>12.3901</v>
      </c>
      <c r="I26" s="66">
        <f t="shared" si="10"/>
        <v>11</v>
      </c>
      <c r="J26" s="65">
        <f>VLOOKUP($A26,'Return Data'!$B$7:$R$2843,13,0)</f>
        <v>11.9749</v>
      </c>
      <c r="K26" s="66">
        <f t="shared" si="11"/>
        <v>12</v>
      </c>
      <c r="L26" s="65">
        <f>VLOOKUP($A26,'Return Data'!$B$7:$R$2843,17,0)</f>
        <v>-0.6885</v>
      </c>
      <c r="M26" s="66">
        <f t="shared" si="12"/>
        <v>21</v>
      </c>
      <c r="N26" s="65">
        <f>VLOOKUP($A26,'Return Data'!$B$7:$R$2843,14,0)</f>
        <v>0.60750000000000004</v>
      </c>
      <c r="O26" s="66">
        <f t="shared" si="13"/>
        <v>21</v>
      </c>
      <c r="P26" s="65">
        <f>VLOOKUP($A26,'Return Data'!$B$7:$R$2843,15,0)</f>
        <v>3.1503999999999999</v>
      </c>
      <c r="Q26" s="66">
        <f>RANK(P26,P$8:P$31,0)</f>
        <v>20</v>
      </c>
      <c r="R26" s="65">
        <f>VLOOKUP($A26,'Return Data'!$B$7:$R$2843,16,0)</f>
        <v>8.5707000000000004</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44404</v>
      </c>
      <c r="C28" s="65">
        <f>VLOOKUP($A28,'Return Data'!$B$7:$R$2843,4,0)</f>
        <v>50.651600000000002</v>
      </c>
      <c r="D28" s="65">
        <f>VLOOKUP($A28,'Return Data'!$B$7:$R$2843,10,0)</f>
        <v>19.706199999999999</v>
      </c>
      <c r="E28" s="66">
        <f>RANK(D28,D$8:D$31,0)</f>
        <v>2</v>
      </c>
      <c r="F28" s="65">
        <f>VLOOKUP($A28,'Return Data'!$B$7:$R$2843,11,0)</f>
        <v>15.404299999999999</v>
      </c>
      <c r="G28" s="66">
        <f>RANK(F28,F$8:F$31,0)</f>
        <v>2</v>
      </c>
      <c r="H28" s="65">
        <f>VLOOKUP($A28,'Return Data'!$B$7:$R$2843,12,0)</f>
        <v>20.3644</v>
      </c>
      <c r="I28" s="66">
        <f>RANK(H28,H$8:H$31,0)</f>
        <v>3</v>
      </c>
      <c r="J28" s="65">
        <f>VLOOKUP($A28,'Return Data'!$B$7:$R$2843,13,0)</f>
        <v>19.7879</v>
      </c>
      <c r="K28" s="66">
        <f>RANK(J28,J$8:J$31,0)</f>
        <v>3</v>
      </c>
      <c r="L28" s="65">
        <f>VLOOKUP($A28,'Return Data'!$B$7:$R$2843,17,0)</f>
        <v>13.1221</v>
      </c>
      <c r="M28" s="66">
        <f>RANK(L28,L$8:L$31,0)</f>
        <v>2</v>
      </c>
      <c r="N28" s="65">
        <f>VLOOKUP($A28,'Return Data'!$B$7:$R$2843,14,0)</f>
        <v>9.9312000000000005</v>
      </c>
      <c r="O28" s="66">
        <f>RANK(N28,N$8:N$31,0)</f>
        <v>4</v>
      </c>
      <c r="P28" s="65">
        <f>VLOOKUP($A28,'Return Data'!$B$7:$R$2843,15,0)</f>
        <v>8.3660999999999994</v>
      </c>
      <c r="Q28" s="66">
        <f>RANK(P28,P$8:P$31,0)</f>
        <v>4</v>
      </c>
      <c r="R28" s="65">
        <f>VLOOKUP($A28,'Return Data'!$B$7:$R$2843,16,0)</f>
        <v>8.2949999999999999</v>
      </c>
      <c r="S28" s="67">
        <f>RANK(R28,R$8:R$31,0)</f>
        <v>12</v>
      </c>
    </row>
    <row r="29" spans="1:19" x14ac:dyDescent="0.3">
      <c r="A29" s="63" t="s">
        <v>1654</v>
      </c>
      <c r="B29" s="64">
        <f>VLOOKUP($A29,'Return Data'!$B$7:$R$2843,3,0)</f>
        <v>44404</v>
      </c>
      <c r="C29" s="65">
        <f>VLOOKUP($A29,'Return Data'!$B$7:$R$2843,4,0)</f>
        <v>21.748799999999999</v>
      </c>
      <c r="D29" s="65">
        <f>VLOOKUP($A29,'Return Data'!$B$7:$R$2843,10,0)</f>
        <v>11.482699999999999</v>
      </c>
      <c r="E29" s="66">
        <f>RANK(D29,D$8:D$31,0)</f>
        <v>14</v>
      </c>
      <c r="F29" s="65">
        <f>VLOOKUP($A29,'Return Data'!$B$7:$R$2843,11,0)</f>
        <v>9.9770000000000003</v>
      </c>
      <c r="G29" s="66">
        <f>RANK(F29,F$8:F$31,0)</f>
        <v>14</v>
      </c>
      <c r="H29" s="65">
        <f>VLOOKUP($A29,'Return Data'!$B$7:$R$2843,12,0)</f>
        <v>11.765599999999999</v>
      </c>
      <c r="I29" s="66">
        <f>RANK(H29,H$8:H$31,0)</f>
        <v>14</v>
      </c>
      <c r="J29" s="65">
        <f>VLOOKUP($A29,'Return Data'!$B$7:$R$2843,13,0)</f>
        <v>10.305899999999999</v>
      </c>
      <c r="K29" s="66">
        <f>RANK(J29,J$8:J$31,0)</f>
        <v>16</v>
      </c>
      <c r="L29" s="65">
        <f>VLOOKUP($A29,'Return Data'!$B$7:$R$2843,17,0)</f>
        <v>7.6730999999999998</v>
      </c>
      <c r="M29" s="66">
        <f>RANK(L29,L$8:L$31,0)</f>
        <v>18</v>
      </c>
      <c r="N29" s="65">
        <f>VLOOKUP($A29,'Return Data'!$B$7:$R$2843,14,0)</f>
        <v>4.9134000000000002</v>
      </c>
      <c r="O29" s="66">
        <f>RANK(N29,N$8:N$31,0)</f>
        <v>19</v>
      </c>
      <c r="P29" s="65">
        <f>VLOOKUP($A29,'Return Data'!$B$7:$R$2843,15,0)</f>
        <v>5.5410000000000004</v>
      </c>
      <c r="Q29" s="66">
        <f>RANK(P29,P$8:P$31,0)</f>
        <v>18</v>
      </c>
      <c r="R29" s="65">
        <f>VLOOKUP($A29,'Return Data'!$B$7:$R$2843,16,0)</f>
        <v>7.0567000000000002</v>
      </c>
      <c r="S29" s="67">
        <f>RANK(R29,R$8:R$31,0)</f>
        <v>18</v>
      </c>
    </row>
    <row r="30" spans="1:19" x14ac:dyDescent="0.3">
      <c r="A30" s="63" t="s">
        <v>1655</v>
      </c>
      <c r="B30" s="64">
        <f>VLOOKUP($A30,'Return Data'!$B$7:$R$2843,3,0)</f>
        <v>44404</v>
      </c>
      <c r="C30" s="65">
        <f>VLOOKUP($A30,'Return Data'!$B$7:$R$2843,4,0)</f>
        <v>0.93569999999999998</v>
      </c>
      <c r="D30" s="65">
        <f>VLOOKUP($A30,'Return Data'!$B$7:$R$2843,10,0)</f>
        <v>11.1465</v>
      </c>
      <c r="E30" s="66">
        <f>RANK(D30,D$8:D$31,0)</f>
        <v>16</v>
      </c>
      <c r="F30" s="65">
        <f>VLOOKUP($A30,'Return Data'!$B$7:$R$2843,11,0)</f>
        <v>11.4803</v>
      </c>
      <c r="G30" s="66">
        <f>RANK(F30,F$8:F$31,0)</f>
        <v>8</v>
      </c>
      <c r="H30" s="65"/>
      <c r="I30" s="66"/>
      <c r="J30" s="65"/>
      <c r="K30" s="66"/>
      <c r="L30" s="65"/>
      <c r="M30" s="66"/>
      <c r="N30" s="65"/>
      <c r="O30" s="66"/>
      <c r="P30" s="65"/>
      <c r="Q30" s="66"/>
      <c r="R30" s="65">
        <f>VLOOKUP($A30,'Return Data'!$B$7:$R$2843,16,0)</f>
        <v>-9.4381000000000004</v>
      </c>
      <c r="S30" s="67">
        <f>RANK(R30,R$8:R$31,0)</f>
        <v>22</v>
      </c>
    </row>
    <row r="31" spans="1:19" x14ac:dyDescent="0.3">
      <c r="A31" s="63" t="s">
        <v>1656</v>
      </c>
      <c r="B31" s="64">
        <f>VLOOKUP($A31,'Return Data'!$B$7:$R$2843,3,0)</f>
        <v>44404</v>
      </c>
      <c r="C31" s="65">
        <f>VLOOKUP($A31,'Return Data'!$B$7:$R$2843,4,0)</f>
        <v>48.359099999999998</v>
      </c>
      <c r="D31" s="65">
        <f>VLOOKUP($A31,'Return Data'!$B$7:$R$2843,10,0)</f>
        <v>16.281199999999998</v>
      </c>
      <c r="E31" s="66">
        <f>RANK(D31,D$8:D$31,0)</f>
        <v>6</v>
      </c>
      <c r="F31" s="65">
        <f>VLOOKUP($A31,'Return Data'!$B$7:$R$2843,11,0)</f>
        <v>11.1608</v>
      </c>
      <c r="G31" s="66">
        <f>RANK(F31,F$8:F$31,0)</f>
        <v>10</v>
      </c>
      <c r="H31" s="65">
        <f>VLOOKUP($A31,'Return Data'!$B$7:$R$2843,12,0)</f>
        <v>17.214700000000001</v>
      </c>
      <c r="I31" s="66">
        <f>RANK(H31,H$8:H$31,0)</f>
        <v>5</v>
      </c>
      <c r="J31" s="65">
        <f>VLOOKUP($A31,'Return Data'!$B$7:$R$2843,13,0)</f>
        <v>18.202999999999999</v>
      </c>
      <c r="K31" s="66">
        <f>RANK(J31,J$8:J$31,0)</f>
        <v>5</v>
      </c>
      <c r="L31" s="65">
        <f>VLOOKUP($A31,'Return Data'!$B$7:$R$2843,17,0)</f>
        <v>9.3575999999999997</v>
      </c>
      <c r="M31" s="66">
        <f>RANK(L31,L$8:L$31,0)</f>
        <v>10</v>
      </c>
      <c r="N31" s="65">
        <f>VLOOKUP($A31,'Return Data'!$B$7:$R$2843,14,0)</f>
        <v>6.1379000000000001</v>
      </c>
      <c r="O31" s="66">
        <f>RANK(N31,N$8:N$31,0)</f>
        <v>16</v>
      </c>
      <c r="P31" s="65">
        <f>VLOOKUP($A31,'Return Data'!$B$7:$R$2843,15,0)</f>
        <v>7.1730999999999998</v>
      </c>
      <c r="Q31" s="66">
        <f>RANK(P31,P$8:P$31,0)</f>
        <v>9</v>
      </c>
      <c r="R31" s="65">
        <f>VLOOKUP($A31,'Return Data'!$B$7:$R$2843,16,0)</f>
        <v>9.3544</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13.578945454545458</v>
      </c>
      <c r="E33" s="74"/>
      <c r="F33" s="75">
        <f>AVERAGE(F8:F31)</f>
        <v>10.730218181818183</v>
      </c>
      <c r="G33" s="74"/>
      <c r="H33" s="75">
        <f>AVERAGE(H8:H31)</f>
        <v>13.947671428571429</v>
      </c>
      <c r="I33" s="74"/>
      <c r="J33" s="75">
        <f>AVERAGE(J8:J31)</f>
        <v>13.582557142857143</v>
      </c>
      <c r="K33" s="74"/>
      <c r="L33" s="75">
        <f>AVERAGE(L8:L31)</f>
        <v>9.2499190476190467</v>
      </c>
      <c r="M33" s="74"/>
      <c r="N33" s="75">
        <f>AVERAGE(N8:N31)</f>
        <v>7.2551047619047608</v>
      </c>
      <c r="O33" s="74"/>
      <c r="P33" s="75">
        <f>AVERAGE(P8:P31)</f>
        <v>7.0357700000000012</v>
      </c>
      <c r="Q33" s="74"/>
      <c r="R33" s="75">
        <f>AVERAGE(R8:R31)</f>
        <v>7.5168909090909075</v>
      </c>
      <c r="S33" s="76"/>
    </row>
    <row r="34" spans="1:19" x14ac:dyDescent="0.3">
      <c r="A34" s="73" t="s">
        <v>28</v>
      </c>
      <c r="B34" s="74"/>
      <c r="C34" s="74"/>
      <c r="D34" s="75">
        <f>MIN(D8:D31)</f>
        <v>6.8177000000000003</v>
      </c>
      <c r="E34" s="74"/>
      <c r="F34" s="75">
        <f>MIN(F8:F31)</f>
        <v>5.8596000000000004</v>
      </c>
      <c r="G34" s="74"/>
      <c r="H34" s="75">
        <f>MIN(H8:H31)</f>
        <v>8.7227999999999994</v>
      </c>
      <c r="I34" s="74"/>
      <c r="J34" s="75">
        <f>MIN(J8:J31)</f>
        <v>7.6334999999999997</v>
      </c>
      <c r="K34" s="74"/>
      <c r="L34" s="75">
        <f>MIN(L8:L31)</f>
        <v>-0.6885</v>
      </c>
      <c r="M34" s="74"/>
      <c r="N34" s="75">
        <f>MIN(N8:N31)</f>
        <v>0.60750000000000004</v>
      </c>
      <c r="O34" s="74"/>
      <c r="P34" s="75">
        <f>MIN(P8:P31)</f>
        <v>3.1503999999999999</v>
      </c>
      <c r="Q34" s="74"/>
      <c r="R34" s="75">
        <f>MIN(R8:R31)</f>
        <v>-9.4381000000000004</v>
      </c>
      <c r="S34" s="76"/>
    </row>
    <row r="35" spans="1:19" ht="15" thickBot="1" x14ac:dyDescent="0.35">
      <c r="A35" s="77" t="s">
        <v>29</v>
      </c>
      <c r="B35" s="78"/>
      <c r="C35" s="78"/>
      <c r="D35" s="79">
        <f>MAX(D8:D31)</f>
        <v>22.763500000000001</v>
      </c>
      <c r="E35" s="78"/>
      <c r="F35" s="79">
        <f>MAX(F8:F31)</f>
        <v>17.888999999999999</v>
      </c>
      <c r="G35" s="78"/>
      <c r="H35" s="79">
        <f>MAX(H8:H31)</f>
        <v>23.455100000000002</v>
      </c>
      <c r="I35" s="78"/>
      <c r="J35" s="79">
        <f>MAX(J8:J31)</f>
        <v>22.334800000000001</v>
      </c>
      <c r="K35" s="78"/>
      <c r="L35" s="79">
        <f>MAX(L8:L31)</f>
        <v>13.8916</v>
      </c>
      <c r="M35" s="78"/>
      <c r="N35" s="79">
        <f>MAX(N8:N31)</f>
        <v>11.043100000000001</v>
      </c>
      <c r="O35" s="78"/>
      <c r="P35" s="79">
        <f>MAX(P8:P31)</f>
        <v>9.3501999999999992</v>
      </c>
      <c r="Q35" s="78"/>
      <c r="R35" s="79">
        <f>MAX(R8:R31)</f>
        <v>10.4224</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44404</v>
      </c>
      <c r="C8" s="65">
        <f>VLOOKUP($A8,'Return Data'!$B$7:$R$2843,4,0)</f>
        <v>18.07</v>
      </c>
      <c r="D8" s="65">
        <f>VLOOKUP($A8,'Return Data'!$B$7:$R$2843,10,0)</f>
        <v>4.4508999999999999</v>
      </c>
      <c r="E8" s="66">
        <f>RANK(D8,D$8:D$32,0)</f>
        <v>14</v>
      </c>
      <c r="F8" s="65">
        <f>VLOOKUP($A8,'Return Data'!$B$7:$R$2843,11,0)</f>
        <v>8.7898999999999994</v>
      </c>
      <c r="G8" s="66">
        <f>RANK(F8,F$8:F$32,0)</f>
        <v>11</v>
      </c>
      <c r="H8" s="65">
        <f>VLOOKUP($A8,'Return Data'!$B$7:$R$2843,12,0)</f>
        <v>18.414200000000001</v>
      </c>
      <c r="I8" s="66">
        <f>RANK(H8,H$8:H$32,0)</f>
        <v>8</v>
      </c>
      <c r="J8" s="65">
        <f>VLOOKUP($A8,'Return Data'!$B$7:$R$2843,13,0)</f>
        <v>24.620699999999999</v>
      </c>
      <c r="K8" s="66">
        <f>RANK(J8,J$8:J$32,0)</f>
        <v>7</v>
      </c>
      <c r="L8" s="65">
        <f>VLOOKUP($A8,'Return Data'!$B$7:$R$2843,17,0)</f>
        <v>13.854200000000001</v>
      </c>
      <c r="M8" s="66">
        <f>RANK(L8,L$8:L$32,0)</f>
        <v>7</v>
      </c>
      <c r="N8" s="65">
        <f>VLOOKUP($A8,'Return Data'!$B$7:$R$2843,14,0)</f>
        <v>9.0523000000000007</v>
      </c>
      <c r="O8" s="66">
        <f>RANK(N8,N$8:N$32,0)</f>
        <v>10</v>
      </c>
      <c r="P8" s="65">
        <f>VLOOKUP($A8,'Return Data'!$B$7:$R$2843,15,0)</f>
        <v>9.2455999999999996</v>
      </c>
      <c r="Q8" s="66">
        <f>RANK(P8,P$8:P$32,0)</f>
        <v>7</v>
      </c>
      <c r="R8" s="65">
        <f>VLOOKUP($A8,'Return Data'!$B$7:$R$2843,16,0)</f>
        <v>9.2820999999999998</v>
      </c>
      <c r="S8" s="67">
        <f>RANK(R8,R$8:R$32,0)</f>
        <v>14</v>
      </c>
    </row>
    <row r="9" spans="1:20" x14ac:dyDescent="0.3">
      <c r="A9" s="63" t="s">
        <v>1662</v>
      </c>
      <c r="B9" s="64">
        <f>VLOOKUP($A9,'Return Data'!$B$7:$R$2843,3,0)</f>
        <v>44404</v>
      </c>
      <c r="C9" s="65">
        <f>VLOOKUP($A9,'Return Data'!$B$7:$R$2843,4,0)</f>
        <v>17.38</v>
      </c>
      <c r="D9" s="65">
        <f>VLOOKUP($A9,'Return Data'!$B$7:$R$2843,10,0)</f>
        <v>6.8880999999999997</v>
      </c>
      <c r="E9" s="66">
        <f t="shared" ref="E9:E32" si="0">RANK(D9,D$8:D$32,0)</f>
        <v>2</v>
      </c>
      <c r="F9" s="65">
        <f>VLOOKUP($A9,'Return Data'!$B$7:$R$2843,11,0)</f>
        <v>9.3770000000000007</v>
      </c>
      <c r="G9" s="66">
        <f t="shared" ref="G9:G32" si="1">RANK(F9,F$8:F$32,0)</f>
        <v>8</v>
      </c>
      <c r="H9" s="65">
        <f>VLOOKUP($A9,'Return Data'!$B$7:$R$2843,12,0)</f>
        <v>18.231300000000001</v>
      </c>
      <c r="I9" s="66">
        <f t="shared" ref="I9:I32" si="2">RANK(H9,H$8:H$32,0)</f>
        <v>10</v>
      </c>
      <c r="J9" s="65">
        <f>VLOOKUP($A9,'Return Data'!$B$7:$R$2843,13,0)</f>
        <v>23.4375</v>
      </c>
      <c r="K9" s="66">
        <f t="shared" ref="K9:K32" si="3">RANK(J9,J$8:J$32,0)</f>
        <v>10</v>
      </c>
      <c r="L9" s="65">
        <f>VLOOKUP($A9,'Return Data'!$B$7:$R$2843,17,0)</f>
        <v>13.8461</v>
      </c>
      <c r="M9" s="66">
        <f t="shared" ref="M9:M32" si="4">RANK(L9,L$8:L$32,0)</f>
        <v>8</v>
      </c>
      <c r="N9" s="65">
        <f>VLOOKUP($A9,'Return Data'!$B$7:$R$2843,14,0)</f>
        <v>10.1532</v>
      </c>
      <c r="O9" s="66">
        <f t="shared" ref="O9:O30" si="5">RANK(N9,N$8:N$32,0)</f>
        <v>6</v>
      </c>
      <c r="P9" s="65">
        <f>VLOOKUP($A9,'Return Data'!$B$7:$R$2843,15,0)</f>
        <v>10.2851</v>
      </c>
      <c r="Q9" s="66">
        <f t="shared" ref="Q9:Q30" si="6">RANK(P9,P$8:P$32,0)</f>
        <v>3</v>
      </c>
      <c r="R9" s="65">
        <f>VLOOKUP($A9,'Return Data'!$B$7:$R$2843,16,0)</f>
        <v>9.7242999999999995</v>
      </c>
      <c r="S9" s="67">
        <f t="shared" ref="S9:S32" si="7">RANK(R9,R$8:R$32,0)</f>
        <v>9</v>
      </c>
    </row>
    <row r="10" spans="1:20" x14ac:dyDescent="0.3">
      <c r="A10" s="63" t="s">
        <v>1663</v>
      </c>
      <c r="B10" s="64">
        <f>VLOOKUP($A10,'Return Data'!$B$7:$R$2843,3,0)</f>
        <v>44404</v>
      </c>
      <c r="C10" s="65">
        <f>VLOOKUP($A10,'Return Data'!$B$7:$R$2843,4,0)</f>
        <v>12.2</v>
      </c>
      <c r="D10" s="65">
        <f>VLOOKUP($A10,'Return Data'!$B$7:$R$2843,10,0)</f>
        <v>2.2631999999999999</v>
      </c>
      <c r="E10" s="66">
        <f t="shared" si="0"/>
        <v>23</v>
      </c>
      <c r="F10" s="65">
        <f>VLOOKUP($A10,'Return Data'!$B$7:$R$2843,11,0)</f>
        <v>3.5653999999999999</v>
      </c>
      <c r="G10" s="66">
        <f t="shared" si="1"/>
        <v>23</v>
      </c>
      <c r="H10" s="65">
        <f>VLOOKUP($A10,'Return Data'!$B$7:$R$2843,12,0)</f>
        <v>6.8300999999999998</v>
      </c>
      <c r="I10" s="66">
        <f t="shared" si="2"/>
        <v>23</v>
      </c>
      <c r="J10" s="65">
        <f>VLOOKUP($A10,'Return Data'!$B$7:$R$2843,13,0)</f>
        <v>9.6136999999999997</v>
      </c>
      <c r="K10" s="66">
        <f t="shared" si="3"/>
        <v>23</v>
      </c>
      <c r="L10" s="65"/>
      <c r="M10" s="66"/>
      <c r="N10" s="65"/>
      <c r="O10" s="66"/>
      <c r="P10" s="65"/>
      <c r="Q10" s="66"/>
      <c r="R10" s="65">
        <f>VLOOKUP($A10,'Return Data'!$B$7:$R$2843,16,0)</f>
        <v>10.4087</v>
      </c>
      <c r="S10" s="67">
        <f t="shared" si="7"/>
        <v>6</v>
      </c>
    </row>
    <row r="11" spans="1:20" x14ac:dyDescent="0.3">
      <c r="A11" s="63" t="s">
        <v>1664</v>
      </c>
      <c r="B11" s="64">
        <f>VLOOKUP($A11,'Return Data'!$B$7:$R$2843,3,0)</f>
        <v>44404</v>
      </c>
      <c r="C11" s="65">
        <f>VLOOKUP($A11,'Return Data'!$B$7:$R$2843,4,0)</f>
        <v>16.986000000000001</v>
      </c>
      <c r="D11" s="65">
        <f>VLOOKUP($A11,'Return Data'!$B$7:$R$2843,10,0)</f>
        <v>6.6155999999999997</v>
      </c>
      <c r="E11" s="66">
        <f t="shared" si="0"/>
        <v>4</v>
      </c>
      <c r="F11" s="65">
        <f>VLOOKUP($A11,'Return Data'!$B$7:$R$2843,11,0)</f>
        <v>10.449299999999999</v>
      </c>
      <c r="G11" s="66">
        <f t="shared" si="1"/>
        <v>4</v>
      </c>
      <c r="H11" s="65">
        <f>VLOOKUP($A11,'Return Data'!$B$7:$R$2843,12,0)</f>
        <v>19.116399999999999</v>
      </c>
      <c r="I11" s="66">
        <f t="shared" si="2"/>
        <v>6</v>
      </c>
      <c r="J11" s="65">
        <f>VLOOKUP($A11,'Return Data'!$B$7:$R$2843,13,0)</f>
        <v>25.999600000000001</v>
      </c>
      <c r="K11" s="66">
        <f t="shared" si="3"/>
        <v>5</v>
      </c>
      <c r="L11" s="65">
        <f>VLOOKUP($A11,'Return Data'!$B$7:$R$2843,17,0)</f>
        <v>14.033899999999999</v>
      </c>
      <c r="M11" s="66">
        <f t="shared" si="4"/>
        <v>5</v>
      </c>
      <c r="N11" s="65">
        <f>VLOOKUP($A11,'Return Data'!$B$7:$R$2843,14,0)</f>
        <v>9.7555999999999994</v>
      </c>
      <c r="O11" s="66">
        <f t="shared" si="5"/>
        <v>7</v>
      </c>
      <c r="P11" s="65"/>
      <c r="Q11" s="66"/>
      <c r="R11" s="65">
        <f>VLOOKUP($A11,'Return Data'!$B$7:$R$2843,16,0)</f>
        <v>10.4421</v>
      </c>
      <c r="S11" s="67">
        <f t="shared" si="7"/>
        <v>5</v>
      </c>
    </row>
    <row r="12" spans="1:20" x14ac:dyDescent="0.3">
      <c r="A12" s="63" t="s">
        <v>1665</v>
      </c>
      <c r="B12" s="64">
        <f>VLOOKUP($A12,'Return Data'!$B$7:$R$2843,3,0)</f>
        <v>44404</v>
      </c>
      <c r="C12" s="65">
        <f>VLOOKUP($A12,'Return Data'!$B$7:$R$2843,4,0)</f>
        <v>18.630500000000001</v>
      </c>
      <c r="D12" s="65">
        <f>VLOOKUP($A12,'Return Data'!$B$7:$R$2843,10,0)</f>
        <v>5.56</v>
      </c>
      <c r="E12" s="66">
        <f t="shared" si="0"/>
        <v>10</v>
      </c>
      <c r="F12" s="65">
        <f>VLOOKUP($A12,'Return Data'!$B$7:$R$2843,11,0)</f>
        <v>8.3628999999999998</v>
      </c>
      <c r="G12" s="66">
        <f t="shared" si="1"/>
        <v>13</v>
      </c>
      <c r="H12" s="65">
        <f>VLOOKUP($A12,'Return Data'!$B$7:$R$2843,12,0)</f>
        <v>15.4649</v>
      </c>
      <c r="I12" s="66">
        <f t="shared" si="2"/>
        <v>15</v>
      </c>
      <c r="J12" s="65">
        <f>VLOOKUP($A12,'Return Data'!$B$7:$R$2843,13,0)</f>
        <v>18.147099999999998</v>
      </c>
      <c r="K12" s="66">
        <f t="shared" si="3"/>
        <v>15</v>
      </c>
      <c r="L12" s="65">
        <f>VLOOKUP($A12,'Return Data'!$B$7:$R$2843,17,0)</f>
        <v>14.112</v>
      </c>
      <c r="M12" s="66">
        <f t="shared" si="4"/>
        <v>3</v>
      </c>
      <c r="N12" s="65">
        <f>VLOOKUP($A12,'Return Data'!$B$7:$R$2843,14,0)</f>
        <v>10.2422</v>
      </c>
      <c r="O12" s="66">
        <f t="shared" si="5"/>
        <v>5</v>
      </c>
      <c r="P12" s="65">
        <f>VLOOKUP($A12,'Return Data'!$B$7:$R$2843,15,0)</f>
        <v>10.227399999999999</v>
      </c>
      <c r="Q12" s="66">
        <f t="shared" si="6"/>
        <v>4</v>
      </c>
      <c r="R12" s="65">
        <f>VLOOKUP($A12,'Return Data'!$B$7:$R$2843,16,0)</f>
        <v>9.5940999999999992</v>
      </c>
      <c r="S12" s="67">
        <f t="shared" si="7"/>
        <v>10</v>
      </c>
    </row>
    <row r="13" spans="1:20" x14ac:dyDescent="0.3">
      <c r="A13" s="63" t="s">
        <v>1666</v>
      </c>
      <c r="B13" s="64">
        <f>VLOOKUP($A13,'Return Data'!$B$7:$R$2843,3,0)</f>
        <v>44404</v>
      </c>
      <c r="C13" s="65">
        <f>VLOOKUP($A13,'Return Data'!$B$7:$R$2843,4,0)</f>
        <v>12.8598</v>
      </c>
      <c r="D13" s="65">
        <f>VLOOKUP($A13,'Return Data'!$B$7:$R$2843,10,0)</f>
        <v>6.4790999999999999</v>
      </c>
      <c r="E13" s="66">
        <f t="shared" si="0"/>
        <v>6</v>
      </c>
      <c r="F13" s="65">
        <f>VLOOKUP($A13,'Return Data'!$B$7:$R$2843,11,0)</f>
        <v>9.0951000000000004</v>
      </c>
      <c r="G13" s="66">
        <f t="shared" si="1"/>
        <v>9</v>
      </c>
      <c r="H13" s="65">
        <f>VLOOKUP($A13,'Return Data'!$B$7:$R$2843,12,0)</f>
        <v>18.858699999999999</v>
      </c>
      <c r="I13" s="66">
        <f t="shared" si="2"/>
        <v>7</v>
      </c>
      <c r="J13" s="65">
        <f>VLOOKUP($A13,'Return Data'!$B$7:$R$2843,13,0)</f>
        <v>23.954699999999999</v>
      </c>
      <c r="K13" s="66">
        <f t="shared" si="3"/>
        <v>8</v>
      </c>
      <c r="L13" s="65">
        <f>VLOOKUP($A13,'Return Data'!$B$7:$R$2843,17,0)</f>
        <v>11.5136</v>
      </c>
      <c r="M13" s="66">
        <f t="shared" si="4"/>
        <v>13</v>
      </c>
      <c r="N13" s="65"/>
      <c r="O13" s="66"/>
      <c r="P13" s="65"/>
      <c r="Q13" s="66"/>
      <c r="R13" s="65">
        <f>VLOOKUP($A13,'Return Data'!$B$7:$R$2843,16,0)</f>
        <v>9.0027000000000008</v>
      </c>
      <c r="S13" s="67">
        <f t="shared" si="7"/>
        <v>17</v>
      </c>
    </row>
    <row r="14" spans="1:20" x14ac:dyDescent="0.3">
      <c r="A14" s="63" t="s">
        <v>1667</v>
      </c>
      <c r="B14" s="64">
        <f>VLOOKUP($A14,'Return Data'!$B$7:$R$2843,3,0)</f>
        <v>44404</v>
      </c>
      <c r="C14" s="65">
        <f>VLOOKUP($A14,'Return Data'!$B$7:$R$2843,4,0)</f>
        <v>49.686</v>
      </c>
      <c r="D14" s="65">
        <f>VLOOKUP($A14,'Return Data'!$B$7:$R$2843,10,0)</f>
        <v>7.5686999999999998</v>
      </c>
      <c r="E14" s="66">
        <f t="shared" si="0"/>
        <v>1</v>
      </c>
      <c r="F14" s="65">
        <f>VLOOKUP($A14,'Return Data'!$B$7:$R$2843,11,0)</f>
        <v>12.4627</v>
      </c>
      <c r="G14" s="66">
        <f t="shared" si="1"/>
        <v>1</v>
      </c>
      <c r="H14" s="65">
        <f>VLOOKUP($A14,'Return Data'!$B$7:$R$2843,12,0)</f>
        <v>24.239799999999999</v>
      </c>
      <c r="I14" s="66">
        <f t="shared" si="2"/>
        <v>1</v>
      </c>
      <c r="J14" s="65">
        <f>VLOOKUP($A14,'Return Data'!$B$7:$R$2843,13,0)</f>
        <v>27.918199999999999</v>
      </c>
      <c r="K14" s="66">
        <f t="shared" si="3"/>
        <v>1</v>
      </c>
      <c r="L14" s="65">
        <f>VLOOKUP($A14,'Return Data'!$B$7:$R$2843,17,0)</f>
        <v>12.919499999999999</v>
      </c>
      <c r="M14" s="66">
        <f t="shared" si="4"/>
        <v>9</v>
      </c>
      <c r="N14" s="65">
        <f>VLOOKUP($A14,'Return Data'!$B$7:$R$2843,14,0)</f>
        <v>10.2753</v>
      </c>
      <c r="O14" s="66">
        <f t="shared" si="5"/>
        <v>3</v>
      </c>
      <c r="P14" s="65">
        <f>VLOOKUP($A14,'Return Data'!$B$7:$R$2843,15,0)</f>
        <v>10.9442</v>
      </c>
      <c r="Q14" s="66">
        <f t="shared" si="6"/>
        <v>1</v>
      </c>
      <c r="R14" s="65">
        <f>VLOOKUP($A14,'Return Data'!$B$7:$R$2843,16,0)</f>
        <v>10.536199999999999</v>
      </c>
      <c r="S14" s="67">
        <f t="shared" si="7"/>
        <v>4</v>
      </c>
    </row>
    <row r="15" spans="1:20" x14ac:dyDescent="0.3">
      <c r="A15" s="63" t="s">
        <v>1668</v>
      </c>
      <c r="B15" s="64">
        <f>VLOOKUP($A15,'Return Data'!$B$7:$R$2843,3,0)</f>
        <v>44404</v>
      </c>
      <c r="C15" s="65">
        <f>VLOOKUP($A15,'Return Data'!$B$7:$R$2843,4,0)</f>
        <v>17.25</v>
      </c>
      <c r="D15" s="65">
        <f>VLOOKUP($A15,'Return Data'!$B$7:$R$2843,10,0)</f>
        <v>2.6785999999999999</v>
      </c>
      <c r="E15" s="66">
        <f t="shared" si="0"/>
        <v>22</v>
      </c>
      <c r="F15" s="65">
        <f>VLOOKUP($A15,'Return Data'!$B$7:$R$2843,11,0)</f>
        <v>6.2847</v>
      </c>
      <c r="G15" s="66">
        <f t="shared" si="1"/>
        <v>17</v>
      </c>
      <c r="H15" s="65">
        <f>VLOOKUP($A15,'Return Data'!$B$7:$R$2843,12,0)</f>
        <v>14.162800000000001</v>
      </c>
      <c r="I15" s="66">
        <f t="shared" si="2"/>
        <v>16</v>
      </c>
      <c r="J15" s="65">
        <f>VLOOKUP($A15,'Return Data'!$B$7:$R$2843,13,0)</f>
        <v>16.239899999999999</v>
      </c>
      <c r="K15" s="66">
        <f t="shared" si="3"/>
        <v>18</v>
      </c>
      <c r="L15" s="65">
        <f>VLOOKUP($A15,'Return Data'!$B$7:$R$2843,17,0)</f>
        <v>8.8957999999999995</v>
      </c>
      <c r="M15" s="66">
        <f t="shared" si="4"/>
        <v>18</v>
      </c>
      <c r="N15" s="65">
        <f>VLOOKUP($A15,'Return Data'!$B$7:$R$2843,14,0)</f>
        <v>8.7477</v>
      </c>
      <c r="O15" s="66">
        <f t="shared" si="5"/>
        <v>11</v>
      </c>
      <c r="P15" s="65">
        <f>VLOOKUP($A15,'Return Data'!$B$7:$R$2843,15,0)</f>
        <v>8.67</v>
      </c>
      <c r="Q15" s="66">
        <f t="shared" si="6"/>
        <v>10</v>
      </c>
      <c r="R15" s="65">
        <f>VLOOKUP($A15,'Return Data'!$B$7:$R$2843,16,0)</f>
        <v>8.5489999999999995</v>
      </c>
      <c r="S15" s="67">
        <f t="shared" si="7"/>
        <v>19</v>
      </c>
    </row>
    <row r="16" spans="1:20" x14ac:dyDescent="0.3">
      <c r="A16" s="63" t="s">
        <v>1669</v>
      </c>
      <c r="B16" s="64">
        <f>VLOOKUP($A16,'Return Data'!$B$7:$R$2843,3,0)</f>
        <v>44404</v>
      </c>
      <c r="C16" s="65">
        <f>VLOOKUP($A16,'Return Data'!$B$7:$R$2843,4,0)</f>
        <v>21.912700000000001</v>
      </c>
      <c r="D16" s="65">
        <f>VLOOKUP($A16,'Return Data'!$B$7:$R$2843,10,0)</f>
        <v>4.1904000000000003</v>
      </c>
      <c r="E16" s="66">
        <f t="shared" si="0"/>
        <v>16</v>
      </c>
      <c r="F16" s="65">
        <f>VLOOKUP($A16,'Return Data'!$B$7:$R$2843,11,0)</f>
        <v>7.6966000000000001</v>
      </c>
      <c r="G16" s="66">
        <f t="shared" si="1"/>
        <v>15</v>
      </c>
      <c r="H16" s="65">
        <f>VLOOKUP($A16,'Return Data'!$B$7:$R$2843,12,0)</f>
        <v>16.055</v>
      </c>
      <c r="I16" s="66">
        <f t="shared" si="2"/>
        <v>14</v>
      </c>
      <c r="J16" s="65">
        <f>VLOOKUP($A16,'Return Data'!$B$7:$R$2843,13,0)</f>
        <v>21.1021</v>
      </c>
      <c r="K16" s="66">
        <f t="shared" si="3"/>
        <v>13</v>
      </c>
      <c r="L16" s="65">
        <f>VLOOKUP($A16,'Return Data'!$B$7:$R$2843,17,0)</f>
        <v>11.885400000000001</v>
      </c>
      <c r="M16" s="66">
        <f t="shared" si="4"/>
        <v>10</v>
      </c>
      <c r="N16" s="65">
        <f>VLOOKUP($A16,'Return Data'!$B$7:$R$2843,14,0)</f>
        <v>8.7302</v>
      </c>
      <c r="O16" s="66">
        <f t="shared" si="5"/>
        <v>13</v>
      </c>
      <c r="P16" s="65">
        <f>VLOOKUP($A16,'Return Data'!$B$7:$R$2843,15,0)</f>
        <v>7.4580000000000002</v>
      </c>
      <c r="Q16" s="66">
        <f t="shared" si="6"/>
        <v>12</v>
      </c>
      <c r="R16" s="65">
        <f>VLOOKUP($A16,'Return Data'!$B$7:$R$2843,16,0)</f>
        <v>7.7367999999999997</v>
      </c>
      <c r="S16" s="67">
        <f t="shared" si="7"/>
        <v>22</v>
      </c>
    </row>
    <row r="17" spans="1:19" x14ac:dyDescent="0.3">
      <c r="A17" s="63" t="s">
        <v>1670</v>
      </c>
      <c r="B17" s="64">
        <f>VLOOKUP($A17,'Return Data'!$B$7:$R$2843,3,0)</f>
        <v>44404</v>
      </c>
      <c r="C17" s="65">
        <f>VLOOKUP($A17,'Return Data'!$B$7:$R$2843,4,0)</f>
        <v>25.5</v>
      </c>
      <c r="D17" s="65">
        <f>VLOOKUP($A17,'Return Data'!$B$7:$R$2843,10,0)</f>
        <v>3.9542999999999999</v>
      </c>
      <c r="E17" s="66">
        <f t="shared" si="0"/>
        <v>18</v>
      </c>
      <c r="F17" s="65">
        <f>VLOOKUP($A17,'Return Data'!$B$7:$R$2843,11,0)</f>
        <v>5.8970000000000002</v>
      </c>
      <c r="G17" s="66">
        <f t="shared" si="1"/>
        <v>21</v>
      </c>
      <c r="H17" s="65">
        <f>VLOOKUP($A17,'Return Data'!$B$7:$R$2843,12,0)</f>
        <v>12.087899999999999</v>
      </c>
      <c r="I17" s="66">
        <f t="shared" si="2"/>
        <v>21</v>
      </c>
      <c r="J17" s="65">
        <f>VLOOKUP($A17,'Return Data'!$B$7:$R$2843,13,0)</f>
        <v>16.120200000000001</v>
      </c>
      <c r="K17" s="66">
        <f t="shared" si="3"/>
        <v>19</v>
      </c>
      <c r="L17" s="65">
        <f>VLOOKUP($A17,'Return Data'!$B$7:$R$2843,17,0)</f>
        <v>10.4016</v>
      </c>
      <c r="M17" s="66">
        <f t="shared" si="4"/>
        <v>17</v>
      </c>
      <c r="N17" s="65">
        <f>VLOOKUP($A17,'Return Data'!$B$7:$R$2843,14,0)</f>
        <v>7.9085000000000001</v>
      </c>
      <c r="O17" s="66">
        <f t="shared" si="5"/>
        <v>15</v>
      </c>
      <c r="P17" s="65">
        <f>VLOOKUP($A17,'Return Data'!$B$7:$R$2843,15,0)</f>
        <v>7.4340000000000002</v>
      </c>
      <c r="Q17" s="66">
        <f t="shared" si="6"/>
        <v>13</v>
      </c>
      <c r="R17" s="65">
        <f>VLOOKUP($A17,'Return Data'!$B$7:$R$2843,16,0)</f>
        <v>7.7572000000000001</v>
      </c>
      <c r="S17" s="67">
        <f t="shared" si="7"/>
        <v>21</v>
      </c>
    </row>
    <row r="18" spans="1:19" x14ac:dyDescent="0.3">
      <c r="A18" s="63" t="s">
        <v>1671</v>
      </c>
      <c r="B18" s="64">
        <f>VLOOKUP($A18,'Return Data'!$B$7:$R$2843,3,0)</f>
        <v>44404</v>
      </c>
      <c r="C18" s="65">
        <f>VLOOKUP($A18,'Return Data'!$B$7:$R$2843,4,0)</f>
        <v>12.7509</v>
      </c>
      <c r="D18" s="65">
        <f>VLOOKUP($A18,'Return Data'!$B$7:$R$2843,10,0)</f>
        <v>5.0823</v>
      </c>
      <c r="E18" s="66">
        <f t="shared" si="0"/>
        <v>11</v>
      </c>
      <c r="F18" s="65">
        <f>VLOOKUP($A18,'Return Data'!$B$7:$R$2843,11,0)</f>
        <v>7.3922999999999996</v>
      </c>
      <c r="G18" s="66">
        <f t="shared" si="1"/>
        <v>16</v>
      </c>
      <c r="H18" s="65">
        <f>VLOOKUP($A18,'Return Data'!$B$7:$R$2843,12,0)</f>
        <v>12.7151</v>
      </c>
      <c r="I18" s="66">
        <f t="shared" si="2"/>
        <v>18</v>
      </c>
      <c r="J18" s="65">
        <f>VLOOKUP($A18,'Return Data'!$B$7:$R$2843,13,0)</f>
        <v>15.7363</v>
      </c>
      <c r="K18" s="66">
        <f t="shared" si="3"/>
        <v>20</v>
      </c>
      <c r="L18" s="65"/>
      <c r="M18" s="66"/>
      <c r="N18" s="65"/>
      <c r="O18" s="66"/>
      <c r="P18" s="65"/>
      <c r="Q18" s="66"/>
      <c r="R18" s="65">
        <f>VLOOKUP($A18,'Return Data'!$B$7:$R$2843,16,0)</f>
        <v>10.694599999999999</v>
      </c>
      <c r="S18" s="67">
        <f t="shared" si="7"/>
        <v>3</v>
      </c>
    </row>
    <row r="19" spans="1:19" x14ac:dyDescent="0.3">
      <c r="A19" s="63" t="s">
        <v>1672</v>
      </c>
      <c r="B19" s="64">
        <f>VLOOKUP($A19,'Return Data'!$B$7:$R$2843,3,0)</f>
        <v>44404</v>
      </c>
      <c r="C19" s="65">
        <f>VLOOKUP($A19,'Return Data'!$B$7:$R$2843,4,0)</f>
        <v>18.367799999999999</v>
      </c>
      <c r="D19" s="65">
        <f>VLOOKUP($A19,'Return Data'!$B$7:$R$2843,10,0)</f>
        <v>4.1712999999999996</v>
      </c>
      <c r="E19" s="66">
        <f t="shared" si="0"/>
        <v>17</v>
      </c>
      <c r="F19" s="65">
        <f>VLOOKUP($A19,'Return Data'!$B$7:$R$2843,11,0)</f>
        <v>6.2072000000000003</v>
      </c>
      <c r="G19" s="66">
        <f t="shared" si="1"/>
        <v>18</v>
      </c>
      <c r="H19" s="65">
        <f>VLOOKUP($A19,'Return Data'!$B$7:$R$2843,12,0)</f>
        <v>12.658899999999999</v>
      </c>
      <c r="I19" s="66">
        <f t="shared" si="2"/>
        <v>19</v>
      </c>
      <c r="J19" s="65">
        <f>VLOOKUP($A19,'Return Data'!$B$7:$R$2843,13,0)</f>
        <v>16.728400000000001</v>
      </c>
      <c r="K19" s="66">
        <f t="shared" si="3"/>
        <v>17</v>
      </c>
      <c r="L19" s="65">
        <f>VLOOKUP($A19,'Return Data'!$B$7:$R$2843,17,0)</f>
        <v>11.793799999999999</v>
      </c>
      <c r="M19" s="66">
        <f t="shared" si="4"/>
        <v>12</v>
      </c>
      <c r="N19" s="65">
        <f>VLOOKUP($A19,'Return Data'!$B$7:$R$2843,14,0)</f>
        <v>9.0599000000000007</v>
      </c>
      <c r="O19" s="66">
        <f t="shared" si="5"/>
        <v>9</v>
      </c>
      <c r="P19" s="65">
        <f>VLOOKUP($A19,'Return Data'!$B$7:$R$2843,15,0)</f>
        <v>9.5045999999999999</v>
      </c>
      <c r="Q19" s="66">
        <f t="shared" si="6"/>
        <v>6</v>
      </c>
      <c r="R19" s="65">
        <f>VLOOKUP($A19,'Return Data'!$B$7:$R$2843,16,0)</f>
        <v>9.3651</v>
      </c>
      <c r="S19" s="67">
        <f t="shared" si="7"/>
        <v>12</v>
      </c>
    </row>
    <row r="20" spans="1:19" x14ac:dyDescent="0.3">
      <c r="A20" s="63" t="s">
        <v>1673</v>
      </c>
      <c r="B20" s="64">
        <f>VLOOKUP($A20,'Return Data'!$B$7:$R$2843,3,0)</f>
        <v>44404</v>
      </c>
      <c r="C20" s="65">
        <f>VLOOKUP($A20,'Return Data'!$B$7:$R$2843,4,0)</f>
        <v>23.59</v>
      </c>
      <c r="D20" s="65">
        <f>VLOOKUP($A20,'Return Data'!$B$7:$R$2843,10,0)</f>
        <v>6.8388</v>
      </c>
      <c r="E20" s="66">
        <f t="shared" si="0"/>
        <v>3</v>
      </c>
      <c r="F20" s="65">
        <f>VLOOKUP($A20,'Return Data'!$B$7:$R$2843,11,0)</f>
        <v>11.658099999999999</v>
      </c>
      <c r="G20" s="66">
        <f t="shared" si="1"/>
        <v>2</v>
      </c>
      <c r="H20" s="65">
        <f>VLOOKUP($A20,'Return Data'!$B$7:$R$2843,12,0)</f>
        <v>21.135899999999999</v>
      </c>
      <c r="I20" s="66">
        <f t="shared" si="2"/>
        <v>3</v>
      </c>
      <c r="J20" s="65">
        <f>VLOOKUP($A20,'Return Data'!$B$7:$R$2843,13,0)</f>
        <v>27.603200000000001</v>
      </c>
      <c r="K20" s="66">
        <f t="shared" si="3"/>
        <v>2</v>
      </c>
      <c r="L20" s="65">
        <f>VLOOKUP($A20,'Return Data'!$B$7:$R$2843,17,0)</f>
        <v>13.902100000000001</v>
      </c>
      <c r="M20" s="66">
        <f t="shared" si="4"/>
        <v>6</v>
      </c>
      <c r="N20" s="65">
        <f>VLOOKUP($A20,'Return Data'!$B$7:$R$2843,14,0)</f>
        <v>9.0629000000000008</v>
      </c>
      <c r="O20" s="66">
        <f t="shared" si="5"/>
        <v>8</v>
      </c>
      <c r="P20" s="65">
        <f>VLOOKUP($A20,'Return Data'!$B$7:$R$2843,15,0)</f>
        <v>8.7239000000000004</v>
      </c>
      <c r="Q20" s="66">
        <f t="shared" si="6"/>
        <v>9</v>
      </c>
      <c r="R20" s="65">
        <f>VLOOKUP($A20,'Return Data'!$B$7:$R$2843,16,0)</f>
        <v>9.2172000000000001</v>
      </c>
      <c r="S20" s="67">
        <f t="shared" si="7"/>
        <v>15</v>
      </c>
    </row>
    <row r="21" spans="1:19" x14ac:dyDescent="0.3">
      <c r="A21" s="63" t="s">
        <v>1674</v>
      </c>
      <c r="B21" s="64">
        <f>VLOOKUP($A21,'Return Data'!$B$7:$R$2843,3,0)</f>
        <v>44404</v>
      </c>
      <c r="C21" s="65">
        <f>VLOOKUP($A21,'Return Data'!$B$7:$R$2843,4,0)</f>
        <v>16.018000000000001</v>
      </c>
      <c r="D21" s="65">
        <f>VLOOKUP($A21,'Return Data'!$B$7:$R$2843,10,0)</f>
        <v>6.2138</v>
      </c>
      <c r="E21" s="66">
        <f t="shared" si="0"/>
        <v>7</v>
      </c>
      <c r="F21" s="65">
        <f>VLOOKUP($A21,'Return Data'!$B$7:$R$2843,11,0)</f>
        <v>10.0001</v>
      </c>
      <c r="G21" s="66">
        <f t="shared" si="1"/>
        <v>6</v>
      </c>
      <c r="H21" s="65">
        <f>VLOOKUP($A21,'Return Data'!$B$7:$R$2843,12,0)</f>
        <v>21.500399999999999</v>
      </c>
      <c r="I21" s="66">
        <f t="shared" si="2"/>
        <v>2</v>
      </c>
      <c r="J21" s="65">
        <f>VLOOKUP($A21,'Return Data'!$B$7:$R$2843,13,0)</f>
        <v>26.638500000000001</v>
      </c>
      <c r="K21" s="66">
        <f t="shared" si="3"/>
        <v>3</v>
      </c>
      <c r="L21" s="65">
        <f>VLOOKUP($A21,'Return Data'!$B$7:$R$2843,17,0)</f>
        <v>16.445599999999999</v>
      </c>
      <c r="M21" s="66">
        <f t="shared" si="4"/>
        <v>1</v>
      </c>
      <c r="N21" s="65">
        <f>VLOOKUP($A21,'Return Data'!$B$7:$R$2843,14,0)</f>
        <v>12.449199999999999</v>
      </c>
      <c r="O21" s="66">
        <f t="shared" si="5"/>
        <v>1</v>
      </c>
      <c r="P21" s="65"/>
      <c r="Q21" s="66"/>
      <c r="R21" s="65">
        <f>VLOOKUP($A21,'Return Data'!$B$7:$R$2843,16,0)</f>
        <v>11.0763</v>
      </c>
      <c r="S21" s="67">
        <f t="shared" si="7"/>
        <v>2</v>
      </c>
    </row>
    <row r="22" spans="1:19" x14ac:dyDescent="0.3">
      <c r="A22" s="63" t="s">
        <v>1675</v>
      </c>
      <c r="B22" s="64">
        <f>VLOOKUP($A22,'Return Data'!$B$7:$R$2843,3,0)</f>
        <v>44404</v>
      </c>
      <c r="C22" s="65">
        <f>VLOOKUP($A22,'Return Data'!$B$7:$R$2843,4,0)</f>
        <v>14.382</v>
      </c>
      <c r="D22" s="65">
        <f>VLOOKUP($A22,'Return Data'!$B$7:$R$2843,10,0)</f>
        <v>6.1010999999999997</v>
      </c>
      <c r="E22" s="66">
        <f t="shared" si="0"/>
        <v>8</v>
      </c>
      <c r="F22" s="65">
        <f>VLOOKUP($A22,'Return Data'!$B$7:$R$2843,11,0)</f>
        <v>10.8696</v>
      </c>
      <c r="G22" s="66">
        <f t="shared" si="1"/>
        <v>3</v>
      </c>
      <c r="H22" s="65">
        <f>VLOOKUP($A22,'Return Data'!$B$7:$R$2843,12,0)</f>
        <v>19.571000000000002</v>
      </c>
      <c r="I22" s="66">
        <f t="shared" si="2"/>
        <v>5</v>
      </c>
      <c r="J22" s="65">
        <f>VLOOKUP($A22,'Return Data'!$B$7:$R$2843,13,0)</f>
        <v>26.324100000000001</v>
      </c>
      <c r="K22" s="66">
        <f t="shared" si="3"/>
        <v>4</v>
      </c>
      <c r="L22" s="65"/>
      <c r="M22" s="66"/>
      <c r="N22" s="65"/>
      <c r="O22" s="66"/>
      <c r="P22" s="65"/>
      <c r="Q22" s="66"/>
      <c r="R22" s="65">
        <f>VLOOKUP($A22,'Return Data'!$B$7:$R$2843,16,0)</f>
        <v>14.9331</v>
      </c>
      <c r="S22" s="67">
        <f t="shared" si="7"/>
        <v>1</v>
      </c>
    </row>
    <row r="23" spans="1:19" x14ac:dyDescent="0.3">
      <c r="A23" s="63" t="s">
        <v>1676</v>
      </c>
      <c r="B23" s="64">
        <f>VLOOKUP($A23,'Return Data'!$B$7:$R$2843,3,0)</f>
        <v>44404</v>
      </c>
      <c r="C23" s="65">
        <f>VLOOKUP($A23,'Return Data'!$B$7:$R$2843,4,0)</f>
        <v>12.672000000000001</v>
      </c>
      <c r="D23" s="65">
        <f>VLOOKUP($A23,'Return Data'!$B$7:$R$2843,10,0)</f>
        <v>4.8928000000000003</v>
      </c>
      <c r="E23" s="66">
        <f t="shared" si="0"/>
        <v>13</v>
      </c>
      <c r="F23" s="65">
        <f>VLOOKUP($A23,'Return Data'!$B$7:$R$2843,11,0)</f>
        <v>8.8042999999999996</v>
      </c>
      <c r="G23" s="66">
        <f t="shared" si="1"/>
        <v>10</v>
      </c>
      <c r="H23" s="65">
        <f>VLOOKUP($A23,'Return Data'!$B$7:$R$2843,12,0)</f>
        <v>16.5349</v>
      </c>
      <c r="I23" s="66">
        <f t="shared" si="2"/>
        <v>13</v>
      </c>
      <c r="J23" s="65">
        <f>VLOOKUP($A23,'Return Data'!$B$7:$R$2843,13,0)</f>
        <v>19.496400000000001</v>
      </c>
      <c r="K23" s="66">
        <f t="shared" si="3"/>
        <v>14</v>
      </c>
      <c r="L23" s="65">
        <f>VLOOKUP($A23,'Return Data'!$B$7:$R$2843,17,0)</f>
        <v>-0.91969999999999996</v>
      </c>
      <c r="M23" s="66">
        <f t="shared" si="4"/>
        <v>19</v>
      </c>
      <c r="N23" s="65">
        <f>VLOOKUP($A23,'Return Data'!$B$7:$R$2843,14,0)</f>
        <v>-1.3940999999999999</v>
      </c>
      <c r="O23" s="66">
        <f t="shared" si="5"/>
        <v>16</v>
      </c>
      <c r="P23" s="65">
        <f>VLOOKUP($A23,'Return Data'!$B$7:$R$2843,15,0)</f>
        <v>3.1404999999999998</v>
      </c>
      <c r="Q23" s="66">
        <f t="shared" si="6"/>
        <v>14</v>
      </c>
      <c r="R23" s="65">
        <f>VLOOKUP($A23,'Return Data'!$B$7:$R$2843,16,0)</f>
        <v>3.9163000000000001</v>
      </c>
      <c r="S23" s="67">
        <f t="shared" si="7"/>
        <v>23</v>
      </c>
    </row>
    <row r="24" spans="1:19" x14ac:dyDescent="0.3">
      <c r="A24" s="63" t="s">
        <v>1677</v>
      </c>
      <c r="B24" s="64">
        <f>VLOOKUP($A24,'Return Data'!$B$7:$R$2843,3,0)</f>
        <v>44404</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44404</v>
      </c>
      <c r="C26" s="65">
        <f>VLOOKUP($A26,'Return Data'!$B$7:$R$2843,4,0)</f>
        <v>42.073099999999997</v>
      </c>
      <c r="D26" s="65">
        <f>VLOOKUP($A26,'Return Data'!$B$7:$R$2843,10,0)</f>
        <v>5.7245999999999997</v>
      </c>
      <c r="E26" s="66">
        <f t="shared" si="0"/>
        <v>9</v>
      </c>
      <c r="F26" s="65">
        <f>VLOOKUP($A26,'Return Data'!$B$7:$R$2843,11,0)</f>
        <v>9.4511000000000003</v>
      </c>
      <c r="G26" s="66">
        <f t="shared" si="1"/>
        <v>7</v>
      </c>
      <c r="H26" s="65">
        <f>VLOOKUP($A26,'Return Data'!$B$7:$R$2843,12,0)</f>
        <v>16.751999999999999</v>
      </c>
      <c r="I26" s="66">
        <f t="shared" si="2"/>
        <v>12</v>
      </c>
      <c r="J26" s="65">
        <f>VLOOKUP($A26,'Return Data'!$B$7:$R$2843,13,0)</f>
        <v>21.253699999999998</v>
      </c>
      <c r="K26" s="66">
        <f t="shared" si="3"/>
        <v>12</v>
      </c>
      <c r="L26" s="65">
        <f>VLOOKUP($A26,'Return Data'!$B$7:$R$2843,17,0)</f>
        <v>10.962999999999999</v>
      </c>
      <c r="M26" s="66">
        <f t="shared" si="4"/>
        <v>14</v>
      </c>
      <c r="N26" s="65">
        <f>VLOOKUP($A26,'Return Data'!$B$7:$R$2843,14,0)</f>
        <v>8.6039999999999992</v>
      </c>
      <c r="O26" s="66">
        <f t="shared" si="5"/>
        <v>14</v>
      </c>
      <c r="P26" s="65">
        <f>VLOOKUP($A26,'Return Data'!$B$7:$R$2843,15,0)</f>
        <v>8.8571000000000009</v>
      </c>
      <c r="Q26" s="66">
        <f t="shared" si="6"/>
        <v>8</v>
      </c>
      <c r="R26" s="65">
        <f>VLOOKUP($A26,'Return Data'!$B$7:$R$2843,16,0)</f>
        <v>9.7826000000000004</v>
      </c>
      <c r="S26" s="67">
        <f t="shared" si="7"/>
        <v>8</v>
      </c>
    </row>
    <row r="27" spans="1:19" x14ac:dyDescent="0.3">
      <c r="A27" s="63" t="s">
        <v>1680</v>
      </c>
      <c r="B27" s="64">
        <f>VLOOKUP($A27,'Return Data'!$B$7:$R$2843,3,0)</f>
        <v>44404</v>
      </c>
      <c r="C27" s="65">
        <f>VLOOKUP($A27,'Return Data'!$B$7:$R$2843,4,0)</f>
        <v>50.876800000000003</v>
      </c>
      <c r="D27" s="65">
        <f>VLOOKUP($A27,'Return Data'!$B$7:$R$2843,10,0)</f>
        <v>6.5224000000000002</v>
      </c>
      <c r="E27" s="66">
        <f t="shared" si="0"/>
        <v>5</v>
      </c>
      <c r="F27" s="65">
        <f>VLOOKUP($A27,'Return Data'!$B$7:$R$2843,11,0)</f>
        <v>10.3788</v>
      </c>
      <c r="G27" s="66">
        <f t="shared" si="1"/>
        <v>5</v>
      </c>
      <c r="H27" s="65">
        <f>VLOOKUP($A27,'Return Data'!$B$7:$R$2843,12,0)</f>
        <v>20.4085</v>
      </c>
      <c r="I27" s="66">
        <f t="shared" si="2"/>
        <v>4</v>
      </c>
      <c r="J27" s="65">
        <f>VLOOKUP($A27,'Return Data'!$B$7:$R$2843,13,0)</f>
        <v>24.680299999999999</v>
      </c>
      <c r="K27" s="66">
        <f t="shared" si="3"/>
        <v>6</v>
      </c>
      <c r="L27" s="65">
        <f>VLOOKUP($A27,'Return Data'!$B$7:$R$2843,17,0)</f>
        <v>15.4377</v>
      </c>
      <c r="M27" s="66">
        <f t="shared" si="4"/>
        <v>2</v>
      </c>
      <c r="N27" s="65">
        <f>VLOOKUP($A27,'Return Data'!$B$7:$R$2843,14,0)</f>
        <v>11.472</v>
      </c>
      <c r="O27" s="66">
        <f t="shared" si="5"/>
        <v>2</v>
      </c>
      <c r="P27" s="65">
        <f>VLOOKUP($A27,'Return Data'!$B$7:$R$2843,15,0)</f>
        <v>10.6561</v>
      </c>
      <c r="Q27" s="66">
        <f t="shared" si="6"/>
        <v>2</v>
      </c>
      <c r="R27" s="65">
        <f>VLOOKUP($A27,'Return Data'!$B$7:$R$2843,16,0)</f>
        <v>9.0541999999999998</v>
      </c>
      <c r="S27" s="67">
        <f t="shared" si="7"/>
        <v>16</v>
      </c>
    </row>
    <row r="28" spans="1:19" x14ac:dyDescent="0.3">
      <c r="A28" s="63" t="s">
        <v>1681</v>
      </c>
      <c r="B28" s="64">
        <f>VLOOKUP($A28,'Return Data'!$B$7:$R$2843,3,0)</f>
        <v>44404</v>
      </c>
      <c r="C28" s="65">
        <f>VLOOKUP($A28,'Return Data'!$B$7:$R$2843,4,0)</f>
        <v>17.907</v>
      </c>
      <c r="D28" s="65">
        <f>VLOOKUP($A28,'Return Data'!$B$7:$R$2843,10,0)</f>
        <v>4.9550000000000001</v>
      </c>
      <c r="E28" s="66">
        <f t="shared" si="0"/>
        <v>12</v>
      </c>
      <c r="F28" s="65">
        <f>VLOOKUP($A28,'Return Data'!$B$7:$R$2843,11,0)</f>
        <v>8.1509999999999998</v>
      </c>
      <c r="G28" s="66">
        <f t="shared" si="1"/>
        <v>14</v>
      </c>
      <c r="H28" s="65">
        <f>VLOOKUP($A28,'Return Data'!$B$7:$R$2843,12,0)</f>
        <v>18.384799999999998</v>
      </c>
      <c r="I28" s="66">
        <f t="shared" si="2"/>
        <v>9</v>
      </c>
      <c r="J28" s="65">
        <f>VLOOKUP($A28,'Return Data'!$B$7:$R$2843,13,0)</f>
        <v>23.7971</v>
      </c>
      <c r="K28" s="66">
        <f t="shared" si="3"/>
        <v>9</v>
      </c>
      <c r="L28" s="65">
        <f>VLOOKUP($A28,'Return Data'!$B$7:$R$2843,17,0)</f>
        <v>14.090400000000001</v>
      </c>
      <c r="M28" s="66">
        <f t="shared" si="4"/>
        <v>4</v>
      </c>
      <c r="N28" s="65">
        <f>VLOOKUP($A28,'Return Data'!$B$7:$R$2843,14,0)</f>
        <v>10.2508</v>
      </c>
      <c r="O28" s="66">
        <f t="shared" si="5"/>
        <v>4</v>
      </c>
      <c r="P28" s="65">
        <f>VLOOKUP($A28,'Return Data'!$B$7:$R$2843,15,0)</f>
        <v>9.5655000000000001</v>
      </c>
      <c r="Q28" s="66">
        <f t="shared" si="6"/>
        <v>5</v>
      </c>
      <c r="R28" s="65">
        <f>VLOOKUP($A28,'Return Data'!$B$7:$R$2843,16,0)</f>
        <v>9.8984000000000005</v>
      </c>
      <c r="S28" s="67">
        <f t="shared" si="7"/>
        <v>7</v>
      </c>
    </row>
    <row r="29" spans="1:19" x14ac:dyDescent="0.3">
      <c r="A29" s="63" t="s">
        <v>1682</v>
      </c>
      <c r="B29" s="64">
        <f>VLOOKUP($A29,'Return Data'!$B$7:$R$2843,3,0)</f>
        <v>44404</v>
      </c>
      <c r="C29" s="65">
        <f>VLOOKUP($A29,'Return Data'!$B$7:$R$2843,4,0)</f>
        <v>12.724600000000001</v>
      </c>
      <c r="D29" s="65">
        <f>VLOOKUP($A29,'Return Data'!$B$7:$R$2843,10,0)</f>
        <v>3.8336000000000001</v>
      </c>
      <c r="E29" s="66">
        <f t="shared" si="0"/>
        <v>19</v>
      </c>
      <c r="F29" s="65">
        <f>VLOOKUP($A29,'Return Data'!$B$7:$R$2843,11,0)</f>
        <v>6.0852000000000004</v>
      </c>
      <c r="G29" s="66">
        <f t="shared" si="1"/>
        <v>20</v>
      </c>
      <c r="H29" s="65">
        <f>VLOOKUP($A29,'Return Data'!$B$7:$R$2843,12,0)</f>
        <v>12.1762</v>
      </c>
      <c r="I29" s="66">
        <f t="shared" si="2"/>
        <v>20</v>
      </c>
      <c r="J29" s="65">
        <f>VLOOKUP($A29,'Return Data'!$B$7:$R$2843,13,0)</f>
        <v>15.6183</v>
      </c>
      <c r="K29" s="66">
        <f t="shared" si="3"/>
        <v>21</v>
      </c>
      <c r="L29" s="65"/>
      <c r="M29" s="66"/>
      <c r="N29" s="65"/>
      <c r="O29" s="66"/>
      <c r="P29" s="65"/>
      <c r="Q29" s="66"/>
      <c r="R29" s="65">
        <f>VLOOKUP($A29,'Return Data'!$B$7:$R$2843,16,0)</f>
        <v>9.5626999999999995</v>
      </c>
      <c r="S29" s="67">
        <f t="shared" si="7"/>
        <v>11</v>
      </c>
    </row>
    <row r="30" spans="1:19" x14ac:dyDescent="0.3">
      <c r="A30" s="63" t="s">
        <v>1683</v>
      </c>
      <c r="B30" s="64">
        <f>VLOOKUP($A30,'Return Data'!$B$7:$R$2843,3,0)</f>
        <v>44404</v>
      </c>
      <c r="C30" s="65">
        <f>VLOOKUP($A30,'Return Data'!$B$7:$R$2843,4,0)</f>
        <v>42.837299999999999</v>
      </c>
      <c r="D30" s="65">
        <f>VLOOKUP($A30,'Return Data'!$B$7:$R$2843,10,0)</f>
        <v>3.3022999999999998</v>
      </c>
      <c r="E30" s="66">
        <f t="shared" si="0"/>
        <v>21</v>
      </c>
      <c r="F30" s="65">
        <f>VLOOKUP($A30,'Return Data'!$B$7:$R$2843,11,0)</f>
        <v>6.1718999999999999</v>
      </c>
      <c r="G30" s="66">
        <f t="shared" si="1"/>
        <v>19</v>
      </c>
      <c r="H30" s="65">
        <f>VLOOKUP($A30,'Return Data'!$B$7:$R$2843,12,0)</f>
        <v>13.1272</v>
      </c>
      <c r="I30" s="66">
        <f t="shared" si="2"/>
        <v>17</v>
      </c>
      <c r="J30" s="65">
        <f>VLOOKUP($A30,'Return Data'!$B$7:$R$2843,13,0)</f>
        <v>17.513500000000001</v>
      </c>
      <c r="K30" s="66">
        <f t="shared" si="3"/>
        <v>16</v>
      </c>
      <c r="L30" s="65">
        <f>VLOOKUP($A30,'Return Data'!$B$7:$R$2843,17,0)</f>
        <v>10.443899999999999</v>
      </c>
      <c r="M30" s="66">
        <f t="shared" si="4"/>
        <v>16</v>
      </c>
      <c r="N30" s="65">
        <f>VLOOKUP($A30,'Return Data'!$B$7:$R$2843,14,0)</f>
        <v>8.7325999999999997</v>
      </c>
      <c r="O30" s="66">
        <f t="shared" si="5"/>
        <v>12</v>
      </c>
      <c r="P30" s="65">
        <f>VLOOKUP($A30,'Return Data'!$B$7:$R$2843,15,0)</f>
        <v>7.7697000000000003</v>
      </c>
      <c r="Q30" s="66">
        <f t="shared" si="6"/>
        <v>11</v>
      </c>
      <c r="R30" s="65">
        <f>VLOOKUP($A30,'Return Data'!$B$7:$R$2843,16,0)</f>
        <v>8.3184000000000005</v>
      </c>
      <c r="S30" s="67">
        <f t="shared" si="7"/>
        <v>20</v>
      </c>
    </row>
    <row r="31" spans="1:19" x14ac:dyDescent="0.3">
      <c r="A31" s="63" t="s">
        <v>1684</v>
      </c>
      <c r="B31" s="64">
        <f>VLOOKUP($A31,'Return Data'!$B$7:$R$2843,3,0)</f>
        <v>44404</v>
      </c>
      <c r="C31" s="65">
        <f>VLOOKUP($A31,'Return Data'!$B$7:$R$2843,4,0)</f>
        <v>13.03</v>
      </c>
      <c r="D31" s="65">
        <f>VLOOKUP($A31,'Return Data'!$B$7:$R$2843,10,0)</f>
        <v>3.4127000000000001</v>
      </c>
      <c r="E31" s="66">
        <f t="shared" si="0"/>
        <v>20</v>
      </c>
      <c r="F31" s="65">
        <f>VLOOKUP($A31,'Return Data'!$B$7:$R$2843,11,0)</f>
        <v>4.9114000000000004</v>
      </c>
      <c r="G31" s="66">
        <f t="shared" si="1"/>
        <v>22</v>
      </c>
      <c r="H31" s="65">
        <f>VLOOKUP($A31,'Return Data'!$B$7:$R$2843,12,0)</f>
        <v>11.272399999999999</v>
      </c>
      <c r="I31" s="66">
        <f t="shared" si="2"/>
        <v>22</v>
      </c>
      <c r="J31" s="65">
        <f>VLOOKUP($A31,'Return Data'!$B$7:$R$2843,13,0)</f>
        <v>14.700699999999999</v>
      </c>
      <c r="K31" s="66">
        <f t="shared" si="3"/>
        <v>22</v>
      </c>
      <c r="L31" s="65">
        <f>VLOOKUP($A31,'Return Data'!$B$7:$R$2843,17,0)</f>
        <v>10.8401</v>
      </c>
      <c r="M31" s="66">
        <f t="shared" si="4"/>
        <v>15</v>
      </c>
      <c r="N31" s="65"/>
      <c r="O31" s="66"/>
      <c r="P31" s="65"/>
      <c r="Q31" s="66"/>
      <c r="R31" s="65">
        <f>VLOOKUP($A31,'Return Data'!$B$7:$R$2843,16,0)</f>
        <v>9.33</v>
      </c>
      <c r="S31" s="67">
        <f t="shared" si="7"/>
        <v>13</v>
      </c>
    </row>
    <row r="32" spans="1:19" x14ac:dyDescent="0.3">
      <c r="A32" s="63" t="s">
        <v>1685</v>
      </c>
      <c r="B32" s="64">
        <f>VLOOKUP($A32,'Return Data'!$B$7:$R$2843,3,0)</f>
        <v>44404</v>
      </c>
      <c r="C32" s="65">
        <f>VLOOKUP($A32,'Return Data'!$B$7:$R$2843,4,0)</f>
        <v>12.8497</v>
      </c>
      <c r="D32" s="65">
        <f>VLOOKUP($A32,'Return Data'!$B$7:$R$2843,10,0)</f>
        <v>4.3402000000000003</v>
      </c>
      <c r="E32" s="66">
        <f t="shared" si="0"/>
        <v>15</v>
      </c>
      <c r="F32" s="65">
        <f>VLOOKUP($A32,'Return Data'!$B$7:$R$2843,11,0)</f>
        <v>8.6342999999999996</v>
      </c>
      <c r="G32" s="66">
        <f t="shared" si="1"/>
        <v>12</v>
      </c>
      <c r="H32" s="65">
        <f>VLOOKUP($A32,'Return Data'!$B$7:$R$2843,12,0)</f>
        <v>18.1951</v>
      </c>
      <c r="I32" s="66">
        <f t="shared" si="2"/>
        <v>11</v>
      </c>
      <c r="J32" s="65">
        <f>VLOOKUP($A32,'Return Data'!$B$7:$R$2843,13,0)</f>
        <v>22.022500000000001</v>
      </c>
      <c r="K32" s="66">
        <f t="shared" si="3"/>
        <v>11</v>
      </c>
      <c r="L32" s="65">
        <f>VLOOKUP($A32,'Return Data'!$B$7:$R$2843,17,0)</f>
        <v>11.840199999999999</v>
      </c>
      <c r="M32" s="66">
        <f t="shared" si="4"/>
        <v>11</v>
      </c>
      <c r="N32" s="65"/>
      <c r="O32" s="66"/>
      <c r="P32" s="65"/>
      <c r="Q32" s="66"/>
      <c r="R32" s="65">
        <f>VLOOKUP($A32,'Return Data'!$B$7:$R$2843,16,0)</f>
        <v>8.9998000000000005</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5.0452086956521747</v>
      </c>
      <c r="E34" s="74"/>
      <c r="F34" s="75">
        <f>AVERAGE(F8:F32)</f>
        <v>8.291126086956524</v>
      </c>
      <c r="G34" s="74"/>
      <c r="H34" s="75">
        <f>AVERAGE(H8:H32)</f>
        <v>16.430152173913044</v>
      </c>
      <c r="I34" s="74"/>
      <c r="J34" s="75">
        <f>AVERAGE(J8:J32)</f>
        <v>20.837682608695651</v>
      </c>
      <c r="K34" s="74"/>
      <c r="L34" s="75">
        <f>AVERAGE(L8:L32)</f>
        <v>11.910484210526317</v>
      </c>
      <c r="M34" s="74"/>
      <c r="N34" s="75">
        <f>AVERAGE(N8:N32)</f>
        <v>8.9438937500000009</v>
      </c>
      <c r="O34" s="74"/>
      <c r="P34" s="75">
        <f>AVERAGE(P8:P32)</f>
        <v>8.7486928571428582</v>
      </c>
      <c r="Q34" s="74"/>
      <c r="R34" s="75">
        <f>AVERAGE(R8:R32)</f>
        <v>9.4426913043478269</v>
      </c>
      <c r="S34" s="76"/>
    </row>
    <row r="35" spans="1:19" x14ac:dyDescent="0.3">
      <c r="A35" s="73" t="s">
        <v>28</v>
      </c>
      <c r="B35" s="74"/>
      <c r="C35" s="74"/>
      <c r="D35" s="75">
        <f>MIN(D8:D32)</f>
        <v>2.2631999999999999</v>
      </c>
      <c r="E35" s="74"/>
      <c r="F35" s="75">
        <f>MIN(F8:F32)</f>
        <v>3.5653999999999999</v>
      </c>
      <c r="G35" s="74"/>
      <c r="H35" s="75">
        <f>MIN(H8:H32)</f>
        <v>6.8300999999999998</v>
      </c>
      <c r="I35" s="74"/>
      <c r="J35" s="75">
        <f>MIN(J8:J32)</f>
        <v>9.6136999999999997</v>
      </c>
      <c r="K35" s="74"/>
      <c r="L35" s="75">
        <f>MIN(L8:L32)</f>
        <v>-0.91969999999999996</v>
      </c>
      <c r="M35" s="74"/>
      <c r="N35" s="75">
        <f>MIN(N8:N32)</f>
        <v>-1.3940999999999999</v>
      </c>
      <c r="O35" s="74"/>
      <c r="P35" s="75">
        <f>MIN(P8:P32)</f>
        <v>3.1404999999999998</v>
      </c>
      <c r="Q35" s="74"/>
      <c r="R35" s="75">
        <f>MIN(R8:R32)</f>
        <v>3.9163000000000001</v>
      </c>
      <c r="S35" s="76"/>
    </row>
    <row r="36" spans="1:19" ht="15" thickBot="1" x14ac:dyDescent="0.35">
      <c r="A36" s="77" t="s">
        <v>29</v>
      </c>
      <c r="B36" s="78"/>
      <c r="C36" s="78"/>
      <c r="D36" s="79">
        <f>MAX(D8:D32)</f>
        <v>7.5686999999999998</v>
      </c>
      <c r="E36" s="78"/>
      <c r="F36" s="79">
        <f>MAX(F8:F32)</f>
        <v>12.4627</v>
      </c>
      <c r="G36" s="78"/>
      <c r="H36" s="79">
        <f>MAX(H8:H32)</f>
        <v>24.239799999999999</v>
      </c>
      <c r="I36" s="78"/>
      <c r="J36" s="79">
        <f>MAX(J8:J32)</f>
        <v>27.918199999999999</v>
      </c>
      <c r="K36" s="78"/>
      <c r="L36" s="79">
        <f>MAX(L8:L32)</f>
        <v>16.445599999999999</v>
      </c>
      <c r="M36" s="78"/>
      <c r="N36" s="79">
        <f>MAX(N8:N32)</f>
        <v>12.449199999999999</v>
      </c>
      <c r="O36" s="78"/>
      <c r="P36" s="79">
        <f>MAX(P8:P32)</f>
        <v>10.9442</v>
      </c>
      <c r="Q36" s="78"/>
      <c r="R36" s="79">
        <f>MAX(R8:R32)</f>
        <v>14.9331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44404</v>
      </c>
      <c r="C8" s="65">
        <f>VLOOKUP($A8,'Return Data'!$B$7:$R$2843,4,0)</f>
        <v>16.84</v>
      </c>
      <c r="D8" s="65">
        <f>VLOOKUP($A8,'Return Data'!$B$7:$R$2843,10,0)</f>
        <v>4.2079000000000004</v>
      </c>
      <c r="E8" s="66">
        <f>RANK(D8,D$8:D$32,0)</f>
        <v>14</v>
      </c>
      <c r="F8" s="65">
        <f>VLOOKUP($A8,'Return Data'!$B$7:$R$2843,11,0)</f>
        <v>8.2262000000000004</v>
      </c>
      <c r="G8" s="66">
        <f>RANK(F8,F$8:F$32,0)</f>
        <v>11</v>
      </c>
      <c r="H8" s="65">
        <f>VLOOKUP($A8,'Return Data'!$B$7:$R$2843,12,0)</f>
        <v>17.515699999999999</v>
      </c>
      <c r="I8" s="66">
        <f>RANK(H8,H$8:H$32,0)</f>
        <v>9</v>
      </c>
      <c r="J8" s="65">
        <f>VLOOKUP($A8,'Return Data'!$B$7:$R$2843,13,0)</f>
        <v>23.37</v>
      </c>
      <c r="K8" s="66">
        <f>RANK(J8,J$8:J$32,0)</f>
        <v>6</v>
      </c>
      <c r="L8" s="65">
        <f>VLOOKUP($A8,'Return Data'!$B$7:$R$2843,17,0)</f>
        <v>12.7841</v>
      </c>
      <c r="M8" s="66">
        <f>RANK(L8,L$8:L$32,0)</f>
        <v>6</v>
      </c>
      <c r="N8" s="65">
        <f>VLOOKUP($A8,'Return Data'!$B$7:$R$2843,14,0)</f>
        <v>8.0143000000000004</v>
      </c>
      <c r="O8" s="66">
        <f>RANK(N8,N$8:N$32,0)</f>
        <v>11</v>
      </c>
      <c r="P8" s="65">
        <f>VLOOKUP($A8,'Return Data'!$B$7:$R$2843,15,0)</f>
        <v>8.1107999999999993</v>
      </c>
      <c r="Q8" s="66">
        <f>RANK(P8,P$8:P$32,0)</f>
        <v>7</v>
      </c>
      <c r="R8" s="65">
        <f>VLOOKUP($A8,'Return Data'!$B$7:$R$2843,16,0)</f>
        <v>8.1324000000000005</v>
      </c>
      <c r="S8" s="67">
        <f>RANK(R8,R$8:R$32,0)</f>
        <v>14</v>
      </c>
    </row>
    <row r="9" spans="1:20" x14ac:dyDescent="0.3">
      <c r="A9" s="63" t="s">
        <v>1687</v>
      </c>
      <c r="B9" s="64">
        <f>VLOOKUP($A9,'Return Data'!$B$7:$R$2843,3,0)</f>
        <v>44404</v>
      </c>
      <c r="C9" s="65">
        <f>VLOOKUP($A9,'Return Data'!$B$7:$R$2843,4,0)</f>
        <v>16.149999999999999</v>
      </c>
      <c r="D9" s="65">
        <f>VLOOKUP($A9,'Return Data'!$B$7:$R$2843,10,0)</f>
        <v>6.4600999999999997</v>
      </c>
      <c r="E9" s="66">
        <f t="shared" ref="E9:E32" si="0">RANK(D9,D$8:D$32,0)</f>
        <v>3</v>
      </c>
      <c r="F9" s="65">
        <f>VLOOKUP($A9,'Return Data'!$B$7:$R$2843,11,0)</f>
        <v>8.5349000000000004</v>
      </c>
      <c r="G9" s="66">
        <f t="shared" ref="G9:G32" si="1">RANK(F9,F$8:F$32,0)</f>
        <v>8</v>
      </c>
      <c r="H9" s="65">
        <f>VLOOKUP($A9,'Return Data'!$B$7:$R$2843,12,0)</f>
        <v>16.944199999999999</v>
      </c>
      <c r="I9" s="66">
        <f t="shared" ref="I9:I32" si="2">RANK(H9,H$8:H$32,0)</f>
        <v>11</v>
      </c>
      <c r="J9" s="65">
        <f>VLOOKUP($A9,'Return Data'!$B$7:$R$2843,13,0)</f>
        <v>21.6114</v>
      </c>
      <c r="K9" s="66">
        <f t="shared" ref="K9:K32" si="3">RANK(J9,J$8:J$32,0)</f>
        <v>10</v>
      </c>
      <c r="L9" s="65">
        <f>VLOOKUP($A9,'Return Data'!$B$7:$R$2843,17,0)</f>
        <v>12.3344</v>
      </c>
      <c r="M9" s="66">
        <f t="shared" ref="M9:M32" si="4">RANK(L9,L$8:L$32,0)</f>
        <v>7</v>
      </c>
      <c r="N9" s="65">
        <f>VLOOKUP($A9,'Return Data'!$B$7:$R$2843,14,0)</f>
        <v>8.7617999999999991</v>
      </c>
      <c r="O9" s="66">
        <f t="shared" ref="O9:O30" si="5">RANK(N9,N$8:N$32,0)</f>
        <v>6</v>
      </c>
      <c r="P9" s="65">
        <f>VLOOKUP($A9,'Return Data'!$B$7:$R$2843,15,0)</f>
        <v>8.9459</v>
      </c>
      <c r="Q9" s="66">
        <f t="shared" ref="Q9:Q30" si="6">RANK(P9,P$8:P$32,0)</f>
        <v>4</v>
      </c>
      <c r="R9" s="65">
        <f>VLOOKUP($A9,'Return Data'!$B$7:$R$2843,16,0)</f>
        <v>8.3803999999999998</v>
      </c>
      <c r="S9" s="67">
        <f t="shared" ref="S9:S32" si="7">RANK(R9,R$8:R$32,0)</f>
        <v>12</v>
      </c>
    </row>
    <row r="10" spans="1:20" x14ac:dyDescent="0.3">
      <c r="A10" s="63" t="s">
        <v>1688</v>
      </c>
      <c r="B10" s="64">
        <f>VLOOKUP($A10,'Return Data'!$B$7:$R$2843,3,0)</f>
        <v>44404</v>
      </c>
      <c r="C10" s="65">
        <f>VLOOKUP($A10,'Return Data'!$B$7:$R$2843,4,0)</f>
        <v>11.95</v>
      </c>
      <c r="D10" s="65">
        <f>VLOOKUP($A10,'Return Data'!$B$7:$R$2843,10,0)</f>
        <v>2.0495000000000001</v>
      </c>
      <c r="E10" s="66">
        <f t="shared" si="0"/>
        <v>23</v>
      </c>
      <c r="F10" s="65">
        <f>VLOOKUP($A10,'Return Data'!$B$7:$R$2843,11,0)</f>
        <v>3.1061000000000001</v>
      </c>
      <c r="G10" s="66">
        <f t="shared" si="1"/>
        <v>23</v>
      </c>
      <c r="H10" s="65">
        <f>VLOOKUP($A10,'Return Data'!$B$7:$R$2843,12,0)</f>
        <v>6.0336999999999996</v>
      </c>
      <c r="I10" s="66">
        <f t="shared" si="2"/>
        <v>23</v>
      </c>
      <c r="J10" s="65">
        <f>VLOOKUP($A10,'Return Data'!$B$7:$R$2843,13,0)</f>
        <v>8.5376999999999992</v>
      </c>
      <c r="K10" s="66">
        <f t="shared" si="3"/>
        <v>23</v>
      </c>
      <c r="L10" s="65"/>
      <c r="M10" s="66"/>
      <c r="N10" s="65"/>
      <c r="O10" s="66"/>
      <c r="P10" s="65"/>
      <c r="Q10" s="66"/>
      <c r="R10" s="65">
        <f>VLOOKUP($A10,'Return Data'!$B$7:$R$2843,16,0)</f>
        <v>9.2761999999999993</v>
      </c>
      <c r="S10" s="67">
        <f t="shared" si="7"/>
        <v>3</v>
      </c>
    </row>
    <row r="11" spans="1:20" x14ac:dyDescent="0.3">
      <c r="A11" s="63" t="s">
        <v>1689</v>
      </c>
      <c r="B11" s="64">
        <f>VLOOKUP($A11,'Return Data'!$B$7:$R$2843,3,0)</f>
        <v>44404</v>
      </c>
      <c r="C11" s="65">
        <f>VLOOKUP($A11,'Return Data'!$B$7:$R$2843,4,0)</f>
        <v>15.712999999999999</v>
      </c>
      <c r="D11" s="65">
        <f>VLOOKUP($A11,'Return Data'!$B$7:$R$2843,10,0)</f>
        <v>6.1976000000000004</v>
      </c>
      <c r="E11" s="66">
        <f t="shared" si="0"/>
        <v>4</v>
      </c>
      <c r="F11" s="65">
        <f>VLOOKUP($A11,'Return Data'!$B$7:$R$2843,11,0)</f>
        <v>9.5823</v>
      </c>
      <c r="G11" s="66">
        <f t="shared" si="1"/>
        <v>4</v>
      </c>
      <c r="H11" s="65">
        <f>VLOOKUP($A11,'Return Data'!$B$7:$R$2843,12,0)</f>
        <v>17.726800000000001</v>
      </c>
      <c r="I11" s="66">
        <f t="shared" si="2"/>
        <v>7</v>
      </c>
      <c r="J11" s="65">
        <f>VLOOKUP($A11,'Return Data'!$B$7:$R$2843,13,0)</f>
        <v>24.036899999999999</v>
      </c>
      <c r="K11" s="66">
        <f t="shared" si="3"/>
        <v>5</v>
      </c>
      <c r="L11" s="65">
        <f>VLOOKUP($A11,'Return Data'!$B$7:$R$2843,17,0)</f>
        <v>12.298</v>
      </c>
      <c r="M11" s="66">
        <f t="shared" si="4"/>
        <v>8</v>
      </c>
      <c r="N11" s="65">
        <f>VLOOKUP($A11,'Return Data'!$B$7:$R$2843,14,0)</f>
        <v>8.0833999999999993</v>
      </c>
      <c r="O11" s="66">
        <f t="shared" si="5"/>
        <v>9</v>
      </c>
      <c r="P11" s="65"/>
      <c r="Q11" s="66"/>
      <c r="R11" s="65">
        <f>VLOOKUP($A11,'Return Data'!$B$7:$R$2843,16,0)</f>
        <v>8.8408999999999995</v>
      </c>
      <c r="S11" s="67">
        <f t="shared" si="7"/>
        <v>5</v>
      </c>
    </row>
    <row r="12" spans="1:20" x14ac:dyDescent="0.3">
      <c r="A12" s="63" t="s">
        <v>1690</v>
      </c>
      <c r="B12" s="64">
        <f>VLOOKUP($A12,'Return Data'!$B$7:$R$2843,3,0)</f>
        <v>44404</v>
      </c>
      <c r="C12" s="65">
        <f>VLOOKUP($A12,'Return Data'!$B$7:$R$2843,4,0)</f>
        <v>17.6845</v>
      </c>
      <c r="D12" s="65">
        <f>VLOOKUP($A12,'Return Data'!$B$7:$R$2843,10,0)</f>
        <v>5.2310999999999996</v>
      </c>
      <c r="E12" s="66">
        <f t="shared" si="0"/>
        <v>10</v>
      </c>
      <c r="F12" s="65">
        <f>VLOOKUP($A12,'Return Data'!$B$7:$R$2843,11,0)</f>
        <v>7.7568000000000001</v>
      </c>
      <c r="G12" s="66">
        <f t="shared" si="1"/>
        <v>14</v>
      </c>
      <c r="H12" s="65">
        <f>VLOOKUP($A12,'Return Data'!$B$7:$R$2843,12,0)</f>
        <v>14.529500000000001</v>
      </c>
      <c r="I12" s="66">
        <f t="shared" si="2"/>
        <v>15</v>
      </c>
      <c r="J12" s="65">
        <f>VLOOKUP($A12,'Return Data'!$B$7:$R$2843,13,0)</f>
        <v>16.895299999999999</v>
      </c>
      <c r="K12" s="66">
        <f t="shared" si="3"/>
        <v>15</v>
      </c>
      <c r="L12" s="65">
        <f>VLOOKUP($A12,'Return Data'!$B$7:$R$2843,17,0)</f>
        <v>12.9458</v>
      </c>
      <c r="M12" s="66">
        <f t="shared" si="4"/>
        <v>4</v>
      </c>
      <c r="N12" s="65">
        <f>VLOOKUP($A12,'Return Data'!$B$7:$R$2843,14,0)</f>
        <v>9.0888000000000009</v>
      </c>
      <c r="O12" s="66">
        <f t="shared" si="5"/>
        <v>5</v>
      </c>
      <c r="P12" s="65">
        <f>VLOOKUP($A12,'Return Data'!$B$7:$R$2843,15,0)</f>
        <v>9.2453000000000003</v>
      </c>
      <c r="Q12" s="66">
        <f t="shared" si="6"/>
        <v>3</v>
      </c>
      <c r="R12" s="65">
        <f>VLOOKUP($A12,'Return Data'!$B$7:$R$2843,16,0)</f>
        <v>8.7563999999999993</v>
      </c>
      <c r="S12" s="67">
        <f t="shared" si="7"/>
        <v>6</v>
      </c>
    </row>
    <row r="13" spans="1:20" x14ac:dyDescent="0.3">
      <c r="A13" s="63" t="s">
        <v>1691</v>
      </c>
      <c r="B13" s="64">
        <f>VLOOKUP($A13,'Return Data'!$B$7:$R$2843,3,0)</f>
        <v>44404</v>
      </c>
      <c r="C13" s="65">
        <f>VLOOKUP($A13,'Return Data'!$B$7:$R$2843,4,0)</f>
        <v>12.260199999999999</v>
      </c>
      <c r="D13" s="65">
        <f>VLOOKUP($A13,'Return Data'!$B$7:$R$2843,10,0)</f>
        <v>6.1443000000000003</v>
      </c>
      <c r="E13" s="66">
        <f t="shared" si="0"/>
        <v>5</v>
      </c>
      <c r="F13" s="65">
        <f>VLOOKUP($A13,'Return Data'!$B$7:$R$2843,11,0)</f>
        <v>8.3774999999999995</v>
      </c>
      <c r="G13" s="66">
        <f t="shared" si="1"/>
        <v>9</v>
      </c>
      <c r="H13" s="65">
        <f>VLOOKUP($A13,'Return Data'!$B$7:$R$2843,12,0)</f>
        <v>17.686199999999999</v>
      </c>
      <c r="I13" s="66">
        <f t="shared" si="2"/>
        <v>8</v>
      </c>
      <c r="J13" s="65">
        <f>VLOOKUP($A13,'Return Data'!$B$7:$R$2843,13,0)</f>
        <v>22.354800000000001</v>
      </c>
      <c r="K13" s="66">
        <f t="shared" si="3"/>
        <v>9</v>
      </c>
      <c r="L13" s="65">
        <f>VLOOKUP($A13,'Return Data'!$B$7:$R$2843,17,0)</f>
        <v>9.7803000000000004</v>
      </c>
      <c r="M13" s="66">
        <f t="shared" si="4"/>
        <v>14</v>
      </c>
      <c r="N13" s="65"/>
      <c r="O13" s="66"/>
      <c r="P13" s="65"/>
      <c r="Q13" s="66"/>
      <c r="R13" s="65">
        <f>VLOOKUP($A13,'Return Data'!$B$7:$R$2843,16,0)</f>
        <v>7.2333999999999996</v>
      </c>
      <c r="S13" s="67">
        <f t="shared" si="7"/>
        <v>20</v>
      </c>
    </row>
    <row r="14" spans="1:20" x14ac:dyDescent="0.3">
      <c r="A14" s="63" t="s">
        <v>1692</v>
      </c>
      <c r="B14" s="64">
        <f>VLOOKUP($A14,'Return Data'!$B$7:$R$2843,3,0)</f>
        <v>44404</v>
      </c>
      <c r="C14" s="65">
        <f>VLOOKUP($A14,'Return Data'!$B$7:$R$2843,4,0)</f>
        <v>46.031999999999996</v>
      </c>
      <c r="D14" s="65">
        <f>VLOOKUP($A14,'Return Data'!$B$7:$R$2843,10,0)</f>
        <v>7.3482000000000003</v>
      </c>
      <c r="E14" s="66">
        <f t="shared" si="0"/>
        <v>1</v>
      </c>
      <c r="F14" s="65">
        <f>VLOOKUP($A14,'Return Data'!$B$7:$R$2843,11,0)</f>
        <v>12.0245</v>
      </c>
      <c r="G14" s="66">
        <f t="shared" si="1"/>
        <v>1</v>
      </c>
      <c r="H14" s="65">
        <f>VLOOKUP($A14,'Return Data'!$B$7:$R$2843,12,0)</f>
        <v>23.509499999999999</v>
      </c>
      <c r="I14" s="66">
        <f t="shared" si="2"/>
        <v>1</v>
      </c>
      <c r="J14" s="65">
        <f>VLOOKUP($A14,'Return Data'!$B$7:$R$2843,13,0)</f>
        <v>26.918299999999999</v>
      </c>
      <c r="K14" s="66">
        <f t="shared" si="3"/>
        <v>1</v>
      </c>
      <c r="L14" s="65">
        <f>VLOOKUP($A14,'Return Data'!$B$7:$R$2843,17,0)</f>
        <v>12.080299999999999</v>
      </c>
      <c r="M14" s="66">
        <f t="shared" si="4"/>
        <v>9</v>
      </c>
      <c r="N14" s="65">
        <f>VLOOKUP($A14,'Return Data'!$B$7:$R$2843,14,0)</f>
        <v>9.3120999999999992</v>
      </c>
      <c r="O14" s="66">
        <f t="shared" si="5"/>
        <v>4</v>
      </c>
      <c r="P14" s="65">
        <f>VLOOKUP($A14,'Return Data'!$B$7:$R$2843,15,0)</f>
        <v>9.6748999999999992</v>
      </c>
      <c r="Q14" s="66">
        <f t="shared" si="6"/>
        <v>1</v>
      </c>
      <c r="R14" s="65">
        <f>VLOOKUP($A14,'Return Data'!$B$7:$R$2843,16,0)</f>
        <v>9.4731000000000005</v>
      </c>
      <c r="S14" s="67">
        <f t="shared" si="7"/>
        <v>2</v>
      </c>
    </row>
    <row r="15" spans="1:20" x14ac:dyDescent="0.3">
      <c r="A15" s="63" t="s">
        <v>1693</v>
      </c>
      <c r="B15" s="64">
        <f>VLOOKUP($A15,'Return Data'!$B$7:$R$2843,3,0)</f>
        <v>44404</v>
      </c>
      <c r="C15" s="65">
        <f>VLOOKUP($A15,'Return Data'!$B$7:$R$2843,4,0)</f>
        <v>16.399999999999999</v>
      </c>
      <c r="D15" s="65">
        <f>VLOOKUP($A15,'Return Data'!$B$7:$R$2843,10,0)</f>
        <v>2.5</v>
      </c>
      <c r="E15" s="66">
        <f t="shared" si="0"/>
        <v>22</v>
      </c>
      <c r="F15" s="65">
        <f>VLOOKUP($A15,'Return Data'!$B$7:$R$2843,11,0)</f>
        <v>6.0115999999999996</v>
      </c>
      <c r="G15" s="66">
        <f t="shared" si="1"/>
        <v>17</v>
      </c>
      <c r="H15" s="65">
        <f>VLOOKUP($A15,'Return Data'!$B$7:$R$2843,12,0)</f>
        <v>13.652100000000001</v>
      </c>
      <c r="I15" s="66">
        <f t="shared" si="2"/>
        <v>16</v>
      </c>
      <c r="J15" s="65">
        <f>VLOOKUP($A15,'Return Data'!$B$7:$R$2843,13,0)</f>
        <v>15.493</v>
      </c>
      <c r="K15" s="66">
        <f t="shared" si="3"/>
        <v>18</v>
      </c>
      <c r="L15" s="65">
        <f>VLOOKUP($A15,'Return Data'!$B$7:$R$2843,17,0)</f>
        <v>8.2477</v>
      </c>
      <c r="M15" s="66">
        <f t="shared" si="4"/>
        <v>18</v>
      </c>
      <c r="N15" s="65">
        <f>VLOOKUP($A15,'Return Data'!$B$7:$R$2843,14,0)</f>
        <v>8.0722000000000005</v>
      </c>
      <c r="O15" s="66">
        <f t="shared" si="5"/>
        <v>10</v>
      </c>
      <c r="P15" s="65">
        <f>VLOOKUP($A15,'Return Data'!$B$7:$R$2843,15,0)</f>
        <v>7.9020000000000001</v>
      </c>
      <c r="Q15" s="66">
        <f t="shared" si="6"/>
        <v>8</v>
      </c>
      <c r="R15" s="65">
        <f>VLOOKUP($A15,'Return Data'!$B$7:$R$2843,16,0)</f>
        <v>7.7268999999999997</v>
      </c>
      <c r="S15" s="67">
        <f t="shared" si="7"/>
        <v>18</v>
      </c>
    </row>
    <row r="16" spans="1:20" x14ac:dyDescent="0.3">
      <c r="A16" s="63" t="s">
        <v>1694</v>
      </c>
      <c r="B16" s="64">
        <f>VLOOKUP($A16,'Return Data'!$B$7:$R$2843,3,0)</f>
        <v>44404</v>
      </c>
      <c r="C16" s="65">
        <f>VLOOKUP($A16,'Return Data'!$B$7:$R$2843,4,0)</f>
        <v>20.197500000000002</v>
      </c>
      <c r="D16" s="65">
        <f>VLOOKUP($A16,'Return Data'!$B$7:$R$2843,10,0)</f>
        <v>3.9196</v>
      </c>
      <c r="E16" s="66">
        <f t="shared" si="0"/>
        <v>17</v>
      </c>
      <c r="F16" s="65">
        <f>VLOOKUP($A16,'Return Data'!$B$7:$R$2843,11,0)</f>
        <v>7.194</v>
      </c>
      <c r="G16" s="66">
        <f t="shared" si="1"/>
        <v>15</v>
      </c>
      <c r="H16" s="65">
        <f>VLOOKUP($A16,'Return Data'!$B$7:$R$2843,12,0)</f>
        <v>15.247</v>
      </c>
      <c r="I16" s="66">
        <f t="shared" si="2"/>
        <v>14</v>
      </c>
      <c r="J16" s="65">
        <f>VLOOKUP($A16,'Return Data'!$B$7:$R$2843,13,0)</f>
        <v>19.922699999999999</v>
      </c>
      <c r="K16" s="66">
        <f t="shared" si="3"/>
        <v>12</v>
      </c>
      <c r="L16" s="65">
        <f>VLOOKUP($A16,'Return Data'!$B$7:$R$2843,17,0)</f>
        <v>10.8559</v>
      </c>
      <c r="M16" s="66">
        <f t="shared" si="4"/>
        <v>11</v>
      </c>
      <c r="N16" s="65">
        <f>VLOOKUP($A16,'Return Data'!$B$7:$R$2843,14,0)</f>
        <v>7.3973000000000004</v>
      </c>
      <c r="O16" s="66">
        <f t="shared" si="5"/>
        <v>13</v>
      </c>
      <c r="P16" s="65">
        <f>VLOOKUP($A16,'Return Data'!$B$7:$R$2843,15,0)</f>
        <v>6.0789</v>
      </c>
      <c r="Q16" s="66">
        <f t="shared" si="6"/>
        <v>13</v>
      </c>
      <c r="R16" s="65">
        <f>VLOOKUP($A16,'Return Data'!$B$7:$R$2843,16,0)</f>
        <v>6.9949000000000003</v>
      </c>
      <c r="S16" s="67">
        <f t="shared" si="7"/>
        <v>21</v>
      </c>
    </row>
    <row r="17" spans="1:19" x14ac:dyDescent="0.3">
      <c r="A17" s="63" t="s">
        <v>1695</v>
      </c>
      <c r="B17" s="64">
        <f>VLOOKUP($A17,'Return Data'!$B$7:$R$2843,3,0)</f>
        <v>44404</v>
      </c>
      <c r="C17" s="65">
        <f>VLOOKUP($A17,'Return Data'!$B$7:$R$2843,4,0)</f>
        <v>23.9</v>
      </c>
      <c r="D17" s="65">
        <f>VLOOKUP($A17,'Return Data'!$B$7:$R$2843,10,0)</f>
        <v>3.6876000000000002</v>
      </c>
      <c r="E17" s="66">
        <f t="shared" si="0"/>
        <v>18</v>
      </c>
      <c r="F17" s="65">
        <f>VLOOKUP($A17,'Return Data'!$B$7:$R$2843,11,0)</f>
        <v>5.3327</v>
      </c>
      <c r="G17" s="66">
        <f t="shared" si="1"/>
        <v>20</v>
      </c>
      <c r="H17" s="65">
        <f>VLOOKUP($A17,'Return Data'!$B$7:$R$2843,12,0)</f>
        <v>11.214499999999999</v>
      </c>
      <c r="I17" s="66">
        <f t="shared" si="2"/>
        <v>20</v>
      </c>
      <c r="J17" s="65">
        <f>VLOOKUP($A17,'Return Data'!$B$7:$R$2843,13,0)</f>
        <v>14.9038</v>
      </c>
      <c r="K17" s="66">
        <f t="shared" si="3"/>
        <v>19</v>
      </c>
      <c r="L17" s="65">
        <f>VLOOKUP($A17,'Return Data'!$B$7:$R$2843,17,0)</f>
        <v>9.2895000000000003</v>
      </c>
      <c r="M17" s="66">
        <f t="shared" si="4"/>
        <v>16</v>
      </c>
      <c r="N17" s="65">
        <f>VLOOKUP($A17,'Return Data'!$B$7:$R$2843,14,0)</f>
        <v>6.7743000000000002</v>
      </c>
      <c r="O17" s="66">
        <f t="shared" si="5"/>
        <v>15</v>
      </c>
      <c r="P17" s="65">
        <f>VLOOKUP($A17,'Return Data'!$B$7:$R$2843,15,0)</f>
        <v>6.4</v>
      </c>
      <c r="Q17" s="66">
        <f t="shared" si="6"/>
        <v>12</v>
      </c>
      <c r="R17" s="65">
        <f>VLOOKUP($A17,'Return Data'!$B$7:$R$2843,16,0)</f>
        <v>6.8558000000000003</v>
      </c>
      <c r="S17" s="67">
        <f t="shared" si="7"/>
        <v>22</v>
      </c>
    </row>
    <row r="18" spans="1:19" x14ac:dyDescent="0.3">
      <c r="A18" s="63" t="s">
        <v>1696</v>
      </c>
      <c r="B18" s="64">
        <f>VLOOKUP($A18,'Return Data'!$B$7:$R$2843,3,0)</f>
        <v>44404</v>
      </c>
      <c r="C18" s="65">
        <f>VLOOKUP($A18,'Return Data'!$B$7:$R$2843,4,0)</f>
        <v>12.2179</v>
      </c>
      <c r="D18" s="65">
        <f>VLOOKUP($A18,'Return Data'!$B$7:$R$2843,10,0)</f>
        <v>4.6464999999999996</v>
      </c>
      <c r="E18" s="66">
        <f t="shared" si="0"/>
        <v>13</v>
      </c>
      <c r="F18" s="65">
        <f>VLOOKUP($A18,'Return Data'!$B$7:$R$2843,11,0)</f>
        <v>6.4843000000000002</v>
      </c>
      <c r="G18" s="66">
        <f t="shared" si="1"/>
        <v>16</v>
      </c>
      <c r="H18" s="65">
        <f>VLOOKUP($A18,'Return Data'!$B$7:$R$2843,12,0)</f>
        <v>11.2782</v>
      </c>
      <c r="I18" s="66">
        <f t="shared" si="2"/>
        <v>19</v>
      </c>
      <c r="J18" s="65">
        <f>VLOOKUP($A18,'Return Data'!$B$7:$R$2843,13,0)</f>
        <v>13.7692</v>
      </c>
      <c r="K18" s="66">
        <f t="shared" si="3"/>
        <v>21</v>
      </c>
      <c r="L18" s="65"/>
      <c r="M18" s="66"/>
      <c r="N18" s="65"/>
      <c r="O18" s="66"/>
      <c r="P18" s="65"/>
      <c r="Q18" s="66"/>
      <c r="R18" s="65">
        <f>VLOOKUP($A18,'Return Data'!$B$7:$R$2843,16,0)</f>
        <v>8.7359000000000009</v>
      </c>
      <c r="S18" s="67">
        <f t="shared" si="7"/>
        <v>7</v>
      </c>
    </row>
    <row r="19" spans="1:19" x14ac:dyDescent="0.3">
      <c r="A19" s="63" t="s">
        <v>1697</v>
      </c>
      <c r="B19" s="64">
        <f>VLOOKUP($A19,'Return Data'!$B$7:$R$2843,3,0)</f>
        <v>44404</v>
      </c>
      <c r="C19" s="65">
        <f>VLOOKUP($A19,'Return Data'!$B$7:$R$2843,4,0)</f>
        <v>17.4435</v>
      </c>
      <c r="D19" s="65">
        <f>VLOOKUP($A19,'Return Data'!$B$7:$R$2843,10,0)</f>
        <v>3.9230999999999998</v>
      </c>
      <c r="E19" s="66">
        <f t="shared" si="0"/>
        <v>16</v>
      </c>
      <c r="F19" s="65">
        <f>VLOOKUP($A19,'Return Data'!$B$7:$R$2843,11,0)</f>
        <v>5.7034000000000002</v>
      </c>
      <c r="G19" s="66">
        <f t="shared" si="1"/>
        <v>18</v>
      </c>
      <c r="H19" s="65">
        <f>VLOOKUP($A19,'Return Data'!$B$7:$R$2843,12,0)</f>
        <v>11.853899999999999</v>
      </c>
      <c r="I19" s="66">
        <f t="shared" si="2"/>
        <v>18</v>
      </c>
      <c r="J19" s="65">
        <f>VLOOKUP($A19,'Return Data'!$B$7:$R$2843,13,0)</f>
        <v>15.616300000000001</v>
      </c>
      <c r="K19" s="66">
        <f t="shared" si="3"/>
        <v>17</v>
      </c>
      <c r="L19" s="65">
        <f>VLOOKUP($A19,'Return Data'!$B$7:$R$2843,17,0)</f>
        <v>10.755699999999999</v>
      </c>
      <c r="M19" s="66">
        <f t="shared" si="4"/>
        <v>12</v>
      </c>
      <c r="N19" s="65">
        <f>VLOOKUP($A19,'Return Data'!$B$7:$R$2843,14,0)</f>
        <v>8.1302000000000003</v>
      </c>
      <c r="O19" s="66">
        <f t="shared" si="5"/>
        <v>7</v>
      </c>
      <c r="P19" s="65">
        <f>VLOOKUP($A19,'Return Data'!$B$7:$R$2843,15,0)</f>
        <v>8.6336999999999993</v>
      </c>
      <c r="Q19" s="66">
        <f t="shared" si="6"/>
        <v>5</v>
      </c>
      <c r="R19" s="65">
        <f>VLOOKUP($A19,'Return Data'!$B$7:$R$2843,16,0)</f>
        <v>8.5368999999999993</v>
      </c>
      <c r="S19" s="67">
        <f t="shared" si="7"/>
        <v>10</v>
      </c>
    </row>
    <row r="20" spans="1:19" x14ac:dyDescent="0.3">
      <c r="A20" s="63" t="s">
        <v>1698</v>
      </c>
      <c r="B20" s="64">
        <f>VLOOKUP($A20,'Return Data'!$B$7:$R$2843,3,0)</f>
        <v>44404</v>
      </c>
      <c r="C20" s="65">
        <f>VLOOKUP($A20,'Return Data'!$B$7:$R$2843,4,0)</f>
        <v>22.030999999999999</v>
      </c>
      <c r="D20" s="65">
        <f>VLOOKUP($A20,'Return Data'!$B$7:$R$2843,10,0)</f>
        <v>6.5946999999999996</v>
      </c>
      <c r="E20" s="66">
        <f t="shared" si="0"/>
        <v>2</v>
      </c>
      <c r="F20" s="65">
        <f>VLOOKUP($A20,'Return Data'!$B$7:$R$2843,11,0)</f>
        <v>11.183400000000001</v>
      </c>
      <c r="G20" s="66">
        <f t="shared" si="1"/>
        <v>2</v>
      </c>
      <c r="H20" s="65">
        <f>VLOOKUP($A20,'Return Data'!$B$7:$R$2843,12,0)</f>
        <v>20.381399999999999</v>
      </c>
      <c r="I20" s="66">
        <f t="shared" si="2"/>
        <v>2</v>
      </c>
      <c r="J20" s="65">
        <f>VLOOKUP($A20,'Return Data'!$B$7:$R$2843,13,0)</f>
        <v>26.513200000000001</v>
      </c>
      <c r="K20" s="66">
        <f t="shared" si="3"/>
        <v>2</v>
      </c>
      <c r="L20" s="65">
        <f>VLOOKUP($A20,'Return Data'!$B$7:$R$2843,17,0)</f>
        <v>12.882400000000001</v>
      </c>
      <c r="M20" s="66">
        <f t="shared" si="4"/>
        <v>5</v>
      </c>
      <c r="N20" s="65">
        <f>VLOOKUP($A20,'Return Data'!$B$7:$R$2843,14,0)</f>
        <v>8.0931999999999995</v>
      </c>
      <c r="O20" s="66">
        <f t="shared" si="5"/>
        <v>8</v>
      </c>
      <c r="P20" s="65">
        <f>VLOOKUP($A20,'Return Data'!$B$7:$R$2843,15,0)</f>
        <v>7.8205999999999998</v>
      </c>
      <c r="Q20" s="66">
        <f t="shared" si="6"/>
        <v>9</v>
      </c>
      <c r="R20" s="65">
        <f>VLOOKUP($A20,'Return Data'!$B$7:$R$2843,16,0)</f>
        <v>8.4107000000000003</v>
      </c>
      <c r="S20" s="67">
        <f t="shared" si="7"/>
        <v>11</v>
      </c>
    </row>
    <row r="21" spans="1:19" x14ac:dyDescent="0.3">
      <c r="A21" s="63" t="s">
        <v>1699</v>
      </c>
      <c r="B21" s="64">
        <f>VLOOKUP($A21,'Return Data'!$B$7:$R$2843,3,0)</f>
        <v>44404</v>
      </c>
      <c r="C21" s="65">
        <f>VLOOKUP($A21,'Return Data'!$B$7:$R$2843,4,0)</f>
        <v>14.707700000000001</v>
      </c>
      <c r="D21" s="65">
        <f>VLOOKUP($A21,'Return Data'!$B$7:$R$2843,10,0)</f>
        <v>5.7378</v>
      </c>
      <c r="E21" s="66">
        <f t="shared" si="0"/>
        <v>8</v>
      </c>
      <c r="F21" s="65">
        <f>VLOOKUP($A21,'Return Data'!$B$7:$R$2843,11,0)</f>
        <v>9.0670999999999999</v>
      </c>
      <c r="G21" s="66">
        <f t="shared" si="1"/>
        <v>6</v>
      </c>
      <c r="H21" s="65">
        <f>VLOOKUP($A21,'Return Data'!$B$7:$R$2843,12,0)</f>
        <v>19.994299999999999</v>
      </c>
      <c r="I21" s="66">
        <f t="shared" si="2"/>
        <v>3</v>
      </c>
      <c r="J21" s="65">
        <f>VLOOKUP($A21,'Return Data'!$B$7:$R$2843,13,0)</f>
        <v>24.5518</v>
      </c>
      <c r="K21" s="66">
        <f t="shared" si="3"/>
        <v>4</v>
      </c>
      <c r="L21" s="65">
        <f>VLOOKUP($A21,'Return Data'!$B$7:$R$2843,17,0)</f>
        <v>14.561400000000001</v>
      </c>
      <c r="M21" s="66">
        <f t="shared" si="4"/>
        <v>1</v>
      </c>
      <c r="N21" s="65">
        <f>VLOOKUP($A21,'Return Data'!$B$7:$R$2843,14,0)</f>
        <v>10.5487</v>
      </c>
      <c r="O21" s="66">
        <f t="shared" si="5"/>
        <v>1</v>
      </c>
      <c r="P21" s="65"/>
      <c r="Q21" s="66"/>
      <c r="R21" s="65">
        <f>VLOOKUP($A21,'Return Data'!$B$7:$R$2843,16,0)</f>
        <v>8.9825999999999997</v>
      </c>
      <c r="S21" s="67">
        <f t="shared" si="7"/>
        <v>4</v>
      </c>
    </row>
    <row r="22" spans="1:19" x14ac:dyDescent="0.3">
      <c r="A22" s="63" t="s">
        <v>1700</v>
      </c>
      <c r="B22" s="64">
        <f>VLOOKUP($A22,'Return Data'!$B$7:$R$2843,3,0)</f>
        <v>44404</v>
      </c>
      <c r="C22" s="65">
        <f>VLOOKUP($A22,'Return Data'!$B$7:$R$2843,4,0)</f>
        <v>13.974</v>
      </c>
      <c r="D22" s="65">
        <f>VLOOKUP($A22,'Return Data'!$B$7:$R$2843,10,0)</f>
        <v>5.8315999999999999</v>
      </c>
      <c r="E22" s="66">
        <f t="shared" si="0"/>
        <v>7</v>
      </c>
      <c r="F22" s="65">
        <f>VLOOKUP($A22,'Return Data'!$B$7:$R$2843,11,0)</f>
        <v>10.318099999999999</v>
      </c>
      <c r="G22" s="66">
        <f t="shared" si="1"/>
        <v>3</v>
      </c>
      <c r="H22" s="65">
        <f>VLOOKUP($A22,'Return Data'!$B$7:$R$2843,12,0)</f>
        <v>18.655000000000001</v>
      </c>
      <c r="I22" s="66">
        <f t="shared" si="2"/>
        <v>5</v>
      </c>
      <c r="J22" s="65">
        <f>VLOOKUP($A22,'Return Data'!$B$7:$R$2843,13,0)</f>
        <v>25.0246</v>
      </c>
      <c r="K22" s="66">
        <f t="shared" si="3"/>
        <v>3</v>
      </c>
      <c r="L22" s="65"/>
      <c r="M22" s="66"/>
      <c r="N22" s="65"/>
      <c r="O22" s="66"/>
      <c r="P22" s="65"/>
      <c r="Q22" s="66"/>
      <c r="R22" s="65">
        <f>VLOOKUP($A22,'Return Data'!$B$7:$R$2843,16,0)</f>
        <v>13.6732</v>
      </c>
      <c r="S22" s="67">
        <f t="shared" si="7"/>
        <v>1</v>
      </c>
    </row>
    <row r="23" spans="1:19" x14ac:dyDescent="0.3">
      <c r="A23" s="63" t="s">
        <v>1701</v>
      </c>
      <c r="B23" s="64">
        <f>VLOOKUP($A23,'Return Data'!$B$7:$R$2843,3,0)</f>
        <v>44404</v>
      </c>
      <c r="C23" s="65">
        <f>VLOOKUP($A23,'Return Data'!$B$7:$R$2843,4,0)</f>
        <v>11.9215</v>
      </c>
      <c r="D23" s="65">
        <f>VLOOKUP($A23,'Return Data'!$B$7:$R$2843,10,0)</f>
        <v>4.6764999999999999</v>
      </c>
      <c r="E23" s="66">
        <f t="shared" si="0"/>
        <v>12</v>
      </c>
      <c r="F23" s="65">
        <f>VLOOKUP($A23,'Return Data'!$B$7:$R$2843,11,0)</f>
        <v>8.3614999999999995</v>
      </c>
      <c r="G23" s="66">
        <f t="shared" si="1"/>
        <v>10</v>
      </c>
      <c r="H23" s="65">
        <f>VLOOKUP($A23,'Return Data'!$B$7:$R$2843,12,0)</f>
        <v>15.8226</v>
      </c>
      <c r="I23" s="66">
        <f t="shared" si="2"/>
        <v>12</v>
      </c>
      <c r="J23" s="65">
        <f>VLOOKUP($A23,'Return Data'!$B$7:$R$2843,13,0)</f>
        <v>18.525200000000002</v>
      </c>
      <c r="K23" s="66">
        <f t="shared" si="3"/>
        <v>14</v>
      </c>
      <c r="L23" s="65">
        <f>VLOOKUP($A23,'Return Data'!$B$7:$R$2843,17,0)</f>
        <v>-1.7077</v>
      </c>
      <c r="M23" s="66">
        <f t="shared" si="4"/>
        <v>19</v>
      </c>
      <c r="N23" s="65">
        <f>VLOOKUP($A23,'Return Data'!$B$7:$R$2843,14,0)</f>
        <v>-2.2111999999999998</v>
      </c>
      <c r="O23" s="66">
        <f t="shared" si="5"/>
        <v>16</v>
      </c>
      <c r="P23" s="65">
        <f>VLOOKUP($A23,'Return Data'!$B$7:$R$2843,15,0)</f>
        <v>2.1444999999999999</v>
      </c>
      <c r="Q23" s="66">
        <f t="shared" si="6"/>
        <v>14</v>
      </c>
      <c r="R23" s="65">
        <f>VLOOKUP($A23,'Return Data'!$B$7:$R$2843,16,0)</f>
        <v>2.8921999999999999</v>
      </c>
      <c r="S23" s="67">
        <f t="shared" si="7"/>
        <v>23</v>
      </c>
    </row>
    <row r="24" spans="1:19" x14ac:dyDescent="0.3">
      <c r="A24" s="63" t="s">
        <v>1702</v>
      </c>
      <c r="B24" s="64">
        <f>VLOOKUP($A24,'Return Data'!$B$7:$R$2843,3,0)</f>
        <v>44404</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44404</v>
      </c>
      <c r="C26" s="65">
        <f>VLOOKUP($A26,'Return Data'!$B$7:$R$2843,4,0)</f>
        <v>38.383600000000001</v>
      </c>
      <c r="D26" s="65">
        <f>VLOOKUP($A26,'Return Data'!$B$7:$R$2843,10,0)</f>
        <v>5.3391999999999999</v>
      </c>
      <c r="E26" s="66">
        <f t="shared" si="0"/>
        <v>9</v>
      </c>
      <c r="F26" s="65">
        <f>VLOOKUP($A26,'Return Data'!$B$7:$R$2843,11,0)</f>
        <v>8.6617999999999995</v>
      </c>
      <c r="G26" s="66">
        <f t="shared" si="1"/>
        <v>7</v>
      </c>
      <c r="H26" s="65">
        <f>VLOOKUP($A26,'Return Data'!$B$7:$R$2843,12,0)</f>
        <v>15.5092</v>
      </c>
      <c r="I26" s="66">
        <f t="shared" si="2"/>
        <v>13</v>
      </c>
      <c r="J26" s="65">
        <f>VLOOKUP($A26,'Return Data'!$B$7:$R$2843,13,0)</f>
        <v>19.584</v>
      </c>
      <c r="K26" s="66">
        <f t="shared" si="3"/>
        <v>13</v>
      </c>
      <c r="L26" s="65">
        <f>VLOOKUP($A26,'Return Data'!$B$7:$R$2843,17,0)</f>
        <v>9.6166999999999998</v>
      </c>
      <c r="M26" s="66">
        <f t="shared" si="4"/>
        <v>15</v>
      </c>
      <c r="N26" s="65">
        <f>VLOOKUP($A26,'Return Data'!$B$7:$R$2843,14,0)</f>
        <v>7.3802000000000003</v>
      </c>
      <c r="O26" s="66">
        <f t="shared" si="5"/>
        <v>14</v>
      </c>
      <c r="P26" s="65">
        <f>VLOOKUP($A26,'Return Data'!$B$7:$R$2843,15,0)</f>
        <v>7.5549999999999997</v>
      </c>
      <c r="Q26" s="66">
        <f t="shared" si="6"/>
        <v>10</v>
      </c>
      <c r="R26" s="65">
        <f>VLOOKUP($A26,'Return Data'!$B$7:$R$2843,16,0)</f>
        <v>7.9962</v>
      </c>
      <c r="S26" s="67">
        <f t="shared" si="7"/>
        <v>15</v>
      </c>
    </row>
    <row r="27" spans="1:19" x14ac:dyDescent="0.3">
      <c r="A27" s="63" t="s">
        <v>1705</v>
      </c>
      <c r="B27" s="64">
        <f>VLOOKUP($A27,'Return Data'!$B$7:$R$2843,3,0)</f>
        <v>44404</v>
      </c>
      <c r="C27" s="65">
        <f>VLOOKUP($A27,'Return Data'!$B$7:$R$2843,4,0)</f>
        <v>46.792099999999998</v>
      </c>
      <c r="D27" s="65">
        <f>VLOOKUP($A27,'Return Data'!$B$7:$R$2843,10,0)</f>
        <v>6.1440000000000001</v>
      </c>
      <c r="E27" s="66">
        <f t="shared" si="0"/>
        <v>6</v>
      </c>
      <c r="F27" s="65">
        <f>VLOOKUP($A27,'Return Data'!$B$7:$R$2843,11,0)</f>
        <v>9.5802999999999994</v>
      </c>
      <c r="G27" s="66">
        <f t="shared" si="1"/>
        <v>5</v>
      </c>
      <c r="H27" s="65">
        <f>VLOOKUP($A27,'Return Data'!$B$7:$R$2843,12,0)</f>
        <v>19.152999999999999</v>
      </c>
      <c r="I27" s="66">
        <f t="shared" si="2"/>
        <v>4</v>
      </c>
      <c r="J27" s="65">
        <f>VLOOKUP($A27,'Return Data'!$B$7:$R$2843,13,0)</f>
        <v>22.986000000000001</v>
      </c>
      <c r="K27" s="66">
        <f t="shared" si="3"/>
        <v>7</v>
      </c>
      <c r="L27" s="65">
        <f>VLOOKUP($A27,'Return Data'!$B$7:$R$2843,17,0)</f>
        <v>13.9984</v>
      </c>
      <c r="M27" s="66">
        <f t="shared" si="4"/>
        <v>2</v>
      </c>
      <c r="N27" s="65">
        <f>VLOOKUP($A27,'Return Data'!$B$7:$R$2843,14,0)</f>
        <v>10.044600000000001</v>
      </c>
      <c r="O27" s="66">
        <f t="shared" si="5"/>
        <v>2</v>
      </c>
      <c r="P27" s="65">
        <f>VLOOKUP($A27,'Return Data'!$B$7:$R$2843,15,0)</f>
        <v>9.3916000000000004</v>
      </c>
      <c r="Q27" s="66">
        <f t="shared" si="6"/>
        <v>2</v>
      </c>
      <c r="R27" s="65">
        <f>VLOOKUP($A27,'Return Data'!$B$7:$R$2843,16,0)</f>
        <v>8.3727</v>
      </c>
      <c r="S27" s="67">
        <f t="shared" si="7"/>
        <v>13</v>
      </c>
    </row>
    <row r="28" spans="1:19" x14ac:dyDescent="0.3">
      <c r="A28" s="63" t="s">
        <v>1706</v>
      </c>
      <c r="B28" s="64">
        <f>VLOOKUP($A28,'Return Data'!$B$7:$R$2843,3,0)</f>
        <v>44404</v>
      </c>
      <c r="C28" s="65">
        <f>VLOOKUP($A28,'Return Data'!$B$7:$R$2843,4,0)</f>
        <v>16.585799999999999</v>
      </c>
      <c r="D28" s="65">
        <f>VLOOKUP($A28,'Return Data'!$B$7:$R$2843,10,0)</f>
        <v>4.7889999999999997</v>
      </c>
      <c r="E28" s="66">
        <f t="shared" si="0"/>
        <v>11</v>
      </c>
      <c r="F28" s="65">
        <f>VLOOKUP($A28,'Return Data'!$B$7:$R$2843,11,0)</f>
        <v>7.7952000000000004</v>
      </c>
      <c r="G28" s="66">
        <f t="shared" si="1"/>
        <v>13</v>
      </c>
      <c r="H28" s="65">
        <f>VLOOKUP($A28,'Return Data'!$B$7:$R$2843,12,0)</f>
        <v>17.786799999999999</v>
      </c>
      <c r="I28" s="66">
        <f t="shared" si="2"/>
        <v>6</v>
      </c>
      <c r="J28" s="65">
        <f>VLOOKUP($A28,'Return Data'!$B$7:$R$2843,13,0)</f>
        <v>22.957999999999998</v>
      </c>
      <c r="K28" s="66">
        <f t="shared" si="3"/>
        <v>8</v>
      </c>
      <c r="L28" s="65">
        <f>VLOOKUP($A28,'Return Data'!$B$7:$R$2843,17,0)</f>
        <v>13.341900000000001</v>
      </c>
      <c r="M28" s="66">
        <f t="shared" si="4"/>
        <v>3</v>
      </c>
      <c r="N28" s="65">
        <f>VLOOKUP($A28,'Return Data'!$B$7:$R$2843,14,0)</f>
        <v>9.3447999999999993</v>
      </c>
      <c r="O28" s="66">
        <f t="shared" si="5"/>
        <v>3</v>
      </c>
      <c r="P28" s="65">
        <f>VLOOKUP($A28,'Return Data'!$B$7:$R$2843,15,0)</f>
        <v>8.3549000000000007</v>
      </c>
      <c r="Q28" s="66">
        <f t="shared" si="6"/>
        <v>6</v>
      </c>
      <c r="R28" s="65">
        <f>VLOOKUP($A28,'Return Data'!$B$7:$R$2843,16,0)</f>
        <v>8.5421999999999993</v>
      </c>
      <c r="S28" s="67">
        <f t="shared" si="7"/>
        <v>9</v>
      </c>
    </row>
    <row r="29" spans="1:19" x14ac:dyDescent="0.3">
      <c r="A29" s="63" t="s">
        <v>1707</v>
      </c>
      <c r="B29" s="64">
        <f>VLOOKUP($A29,'Return Data'!$B$7:$R$2843,3,0)</f>
        <v>44404</v>
      </c>
      <c r="C29" s="65">
        <f>VLOOKUP($A29,'Return Data'!$B$7:$R$2843,4,0)</f>
        <v>12.151400000000001</v>
      </c>
      <c r="D29" s="65">
        <f>VLOOKUP($A29,'Return Data'!$B$7:$R$2843,10,0)</f>
        <v>3.3923999999999999</v>
      </c>
      <c r="E29" s="66">
        <f t="shared" si="0"/>
        <v>19</v>
      </c>
      <c r="F29" s="65">
        <f>VLOOKUP($A29,'Return Data'!$B$7:$R$2843,11,0)</f>
        <v>5.1959999999999997</v>
      </c>
      <c r="G29" s="66">
        <f t="shared" si="1"/>
        <v>21</v>
      </c>
      <c r="H29" s="65">
        <f>VLOOKUP($A29,'Return Data'!$B$7:$R$2843,12,0)</f>
        <v>10.778499999999999</v>
      </c>
      <c r="I29" s="66">
        <f t="shared" si="2"/>
        <v>22</v>
      </c>
      <c r="J29" s="65">
        <f>VLOOKUP($A29,'Return Data'!$B$7:$R$2843,13,0)</f>
        <v>13.729200000000001</v>
      </c>
      <c r="K29" s="66">
        <f t="shared" si="3"/>
        <v>22</v>
      </c>
      <c r="L29" s="65"/>
      <c r="M29" s="66"/>
      <c r="N29" s="65"/>
      <c r="O29" s="66"/>
      <c r="P29" s="65"/>
      <c r="Q29" s="66"/>
      <c r="R29" s="65">
        <f>VLOOKUP($A29,'Return Data'!$B$7:$R$2843,16,0)</f>
        <v>7.6651999999999996</v>
      </c>
      <c r="S29" s="67">
        <f t="shared" si="7"/>
        <v>19</v>
      </c>
    </row>
    <row r="30" spans="1:19" x14ac:dyDescent="0.3">
      <c r="A30" s="63" t="s">
        <v>1708</v>
      </c>
      <c r="B30" s="64">
        <f>VLOOKUP($A30,'Return Data'!$B$7:$R$2843,3,0)</f>
        <v>44404</v>
      </c>
      <c r="C30" s="65">
        <f>VLOOKUP($A30,'Return Data'!$B$7:$R$2843,4,0)</f>
        <v>51.834767400721503</v>
      </c>
      <c r="D30" s="65">
        <f>VLOOKUP($A30,'Return Data'!$B$7:$R$2843,10,0)</f>
        <v>3.0270000000000001</v>
      </c>
      <c r="E30" s="66">
        <f t="shared" si="0"/>
        <v>21</v>
      </c>
      <c r="F30" s="65">
        <f>VLOOKUP($A30,'Return Data'!$B$7:$R$2843,11,0)</f>
        <v>5.6029</v>
      </c>
      <c r="G30" s="66">
        <f t="shared" si="1"/>
        <v>19</v>
      </c>
      <c r="H30" s="65">
        <f>VLOOKUP($A30,'Return Data'!$B$7:$R$2843,12,0)</f>
        <v>12.196300000000001</v>
      </c>
      <c r="I30" s="66">
        <f t="shared" si="2"/>
        <v>17</v>
      </c>
      <c r="J30" s="65">
        <f>VLOOKUP($A30,'Return Data'!$B$7:$R$2843,13,0)</f>
        <v>16.220800000000001</v>
      </c>
      <c r="K30" s="66">
        <f t="shared" si="3"/>
        <v>16</v>
      </c>
      <c r="L30" s="65">
        <f>VLOOKUP($A30,'Return Data'!$B$7:$R$2843,17,0)</f>
        <v>9.2447999999999997</v>
      </c>
      <c r="M30" s="66">
        <f t="shared" si="4"/>
        <v>17</v>
      </c>
      <c r="N30" s="65">
        <f>VLOOKUP($A30,'Return Data'!$B$7:$R$2843,14,0)</f>
        <v>7.5834999999999999</v>
      </c>
      <c r="O30" s="66">
        <f t="shared" si="5"/>
        <v>12</v>
      </c>
      <c r="P30" s="65">
        <f>VLOOKUP($A30,'Return Data'!$B$7:$R$2843,15,0)</f>
        <v>6.6151</v>
      </c>
      <c r="Q30" s="66">
        <f t="shared" si="6"/>
        <v>11</v>
      </c>
      <c r="R30" s="65">
        <f>VLOOKUP($A30,'Return Data'!$B$7:$R$2843,16,0)</f>
        <v>7.8060999999999998</v>
      </c>
      <c r="S30" s="67">
        <f t="shared" si="7"/>
        <v>17</v>
      </c>
    </row>
    <row r="31" spans="1:19" x14ac:dyDescent="0.3">
      <c r="A31" s="63" t="s">
        <v>1709</v>
      </c>
      <c r="B31" s="64">
        <f>VLOOKUP($A31,'Return Data'!$B$7:$R$2843,3,0)</f>
        <v>44404</v>
      </c>
      <c r="C31" s="65">
        <f>VLOOKUP($A31,'Return Data'!$B$7:$R$2843,4,0)</f>
        <v>12.8</v>
      </c>
      <c r="D31" s="65">
        <f>VLOOKUP($A31,'Return Data'!$B$7:$R$2843,10,0)</f>
        <v>3.2258</v>
      </c>
      <c r="E31" s="66">
        <f t="shared" si="0"/>
        <v>20</v>
      </c>
      <c r="F31" s="65">
        <f>VLOOKUP($A31,'Return Data'!$B$7:$R$2843,11,0)</f>
        <v>4.6607000000000003</v>
      </c>
      <c r="G31" s="66">
        <f t="shared" si="1"/>
        <v>22</v>
      </c>
      <c r="H31" s="65">
        <f>VLOOKUP($A31,'Return Data'!$B$7:$R$2843,12,0)</f>
        <v>10.8225</v>
      </c>
      <c r="I31" s="66">
        <f t="shared" si="2"/>
        <v>21</v>
      </c>
      <c r="J31" s="65">
        <f>VLOOKUP($A31,'Return Data'!$B$7:$R$2843,13,0)</f>
        <v>13.980399999999999</v>
      </c>
      <c r="K31" s="66">
        <f t="shared" si="3"/>
        <v>20</v>
      </c>
      <c r="L31" s="65">
        <f>VLOOKUP($A31,'Return Data'!$B$7:$R$2843,17,0)</f>
        <v>10.223699999999999</v>
      </c>
      <c r="M31" s="66">
        <f t="shared" si="4"/>
        <v>13</v>
      </c>
      <c r="N31" s="65"/>
      <c r="O31" s="66"/>
      <c r="P31" s="65"/>
      <c r="Q31" s="66"/>
      <c r="R31" s="65">
        <f>VLOOKUP($A31,'Return Data'!$B$7:$R$2843,16,0)</f>
        <v>8.6757000000000009</v>
      </c>
      <c r="S31" s="67">
        <f t="shared" si="7"/>
        <v>8</v>
      </c>
    </row>
    <row r="32" spans="1:19" x14ac:dyDescent="0.3">
      <c r="A32" s="63" t="s">
        <v>1710</v>
      </c>
      <c r="B32" s="64">
        <f>VLOOKUP($A32,'Return Data'!$B$7:$R$2843,3,0)</f>
        <v>44404</v>
      </c>
      <c r="C32" s="65">
        <f>VLOOKUP($A32,'Return Data'!$B$7:$R$2843,4,0)</f>
        <v>12.5037</v>
      </c>
      <c r="D32" s="65">
        <f>VLOOKUP($A32,'Return Data'!$B$7:$R$2843,10,0)</f>
        <v>4.1254999999999997</v>
      </c>
      <c r="E32" s="66">
        <f t="shared" si="0"/>
        <v>15</v>
      </c>
      <c r="F32" s="65">
        <f>VLOOKUP($A32,'Return Data'!$B$7:$R$2843,11,0)</f>
        <v>8.1877999999999993</v>
      </c>
      <c r="G32" s="66">
        <f t="shared" si="1"/>
        <v>12</v>
      </c>
      <c r="H32" s="65">
        <f>VLOOKUP($A32,'Return Data'!$B$7:$R$2843,12,0)</f>
        <v>17.459700000000002</v>
      </c>
      <c r="I32" s="66">
        <f t="shared" si="2"/>
        <v>10</v>
      </c>
      <c r="J32" s="65">
        <f>VLOOKUP($A32,'Return Data'!$B$7:$R$2843,13,0)</f>
        <v>21.000399999999999</v>
      </c>
      <c r="K32" s="66">
        <f t="shared" si="3"/>
        <v>11</v>
      </c>
      <c r="L32" s="65">
        <f>VLOOKUP($A32,'Return Data'!$B$7:$R$2843,17,0)</f>
        <v>10.968299999999999</v>
      </c>
      <c r="M32" s="66">
        <f t="shared" si="4"/>
        <v>10</v>
      </c>
      <c r="N32" s="65"/>
      <c r="O32" s="66"/>
      <c r="P32" s="65"/>
      <c r="Q32" s="66"/>
      <c r="R32" s="65">
        <f>VLOOKUP($A32,'Return Data'!$B$7:$R$2843,16,0)</f>
        <v>7.9820000000000002</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4.7477826086956529</v>
      </c>
      <c r="E34" s="74"/>
      <c r="F34" s="75">
        <f>AVERAGE(F8:F32)</f>
        <v>7.6934391304347836</v>
      </c>
      <c r="G34" s="74"/>
      <c r="H34" s="75">
        <f>AVERAGE(H8:H32)</f>
        <v>15.467417391304348</v>
      </c>
      <c r="I34" s="74"/>
      <c r="J34" s="75">
        <f>AVERAGE(J8:J32)</f>
        <v>19.500130434782605</v>
      </c>
      <c r="K34" s="74"/>
      <c r="L34" s="75">
        <f>AVERAGE(L8:L32)</f>
        <v>10.76324210526316</v>
      </c>
      <c r="M34" s="74"/>
      <c r="N34" s="75">
        <f>AVERAGE(N8:N32)</f>
        <v>7.7761374999999999</v>
      </c>
      <c r="O34" s="74"/>
      <c r="P34" s="75">
        <f>AVERAGE(P8:P32)</f>
        <v>7.633799999999999</v>
      </c>
      <c r="Q34" s="74"/>
      <c r="R34" s="75">
        <f>AVERAGE(R8:R32)</f>
        <v>8.2583478260869576</v>
      </c>
      <c r="S34" s="76"/>
    </row>
    <row r="35" spans="1:19" x14ac:dyDescent="0.3">
      <c r="A35" s="73" t="s">
        <v>28</v>
      </c>
      <c r="B35" s="74"/>
      <c r="C35" s="74"/>
      <c r="D35" s="75">
        <f>MIN(D8:D32)</f>
        <v>2.0495000000000001</v>
      </c>
      <c r="E35" s="74"/>
      <c r="F35" s="75">
        <f>MIN(F8:F32)</f>
        <v>3.1061000000000001</v>
      </c>
      <c r="G35" s="74"/>
      <c r="H35" s="75">
        <f>MIN(H8:H32)</f>
        <v>6.0336999999999996</v>
      </c>
      <c r="I35" s="74"/>
      <c r="J35" s="75">
        <f>MIN(J8:J32)</f>
        <v>8.5376999999999992</v>
      </c>
      <c r="K35" s="74"/>
      <c r="L35" s="75">
        <f>MIN(L8:L32)</f>
        <v>-1.7077</v>
      </c>
      <c r="M35" s="74"/>
      <c r="N35" s="75">
        <f>MIN(N8:N32)</f>
        <v>-2.2111999999999998</v>
      </c>
      <c r="O35" s="74"/>
      <c r="P35" s="75">
        <f>MIN(P8:P32)</f>
        <v>2.1444999999999999</v>
      </c>
      <c r="Q35" s="74"/>
      <c r="R35" s="75">
        <f>MIN(R8:R32)</f>
        <v>2.8921999999999999</v>
      </c>
      <c r="S35" s="76"/>
    </row>
    <row r="36" spans="1:19" ht="15" thickBot="1" x14ac:dyDescent="0.35">
      <c r="A36" s="77" t="s">
        <v>29</v>
      </c>
      <c r="B36" s="78"/>
      <c r="C36" s="78"/>
      <c r="D36" s="79">
        <f>MAX(D8:D32)</f>
        <v>7.3482000000000003</v>
      </c>
      <c r="E36" s="78"/>
      <c r="F36" s="79">
        <f>MAX(F8:F32)</f>
        <v>12.0245</v>
      </c>
      <c r="G36" s="78"/>
      <c r="H36" s="79">
        <f>MAX(H8:H32)</f>
        <v>23.509499999999999</v>
      </c>
      <c r="I36" s="78"/>
      <c r="J36" s="79">
        <f>MAX(J8:J32)</f>
        <v>26.918299999999999</v>
      </c>
      <c r="K36" s="78"/>
      <c r="L36" s="79">
        <f>MAX(L8:L32)</f>
        <v>14.561400000000001</v>
      </c>
      <c r="M36" s="78"/>
      <c r="N36" s="79">
        <f>MAX(N8:N32)</f>
        <v>10.5487</v>
      </c>
      <c r="O36" s="78"/>
      <c r="P36" s="79">
        <f>MAX(P8:P32)</f>
        <v>9.6748999999999992</v>
      </c>
      <c r="Q36" s="78"/>
      <c r="R36" s="79">
        <f>MAX(R8:R32)</f>
        <v>13.6732</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44404</v>
      </c>
      <c r="C8" s="65">
        <f>VLOOKUP($A8,'Return Data'!$B$7:$R$2843,4,0)</f>
        <v>22.178799999999999</v>
      </c>
      <c r="D8" s="65">
        <f>VLOOKUP($A8,'Return Data'!$B$7:$R$2843,10,0)</f>
        <v>1.3896999999999999</v>
      </c>
      <c r="E8" s="66">
        <f t="shared" ref="E8:E34" si="0">RANK(D8,D$8:D$34,0)</f>
        <v>5</v>
      </c>
      <c r="F8" s="65">
        <f>VLOOKUP($A8,'Return Data'!$B$7:$R$2843,11,0)</f>
        <v>2.6934</v>
      </c>
      <c r="G8" s="66">
        <f t="shared" ref="G8:G34" si="1">RANK(F8,F$8:F$34,0)</f>
        <v>3</v>
      </c>
      <c r="H8" s="65">
        <f>VLOOKUP($A8,'Return Data'!$B$7:$R$2843,12,0)</f>
        <v>3.5821000000000001</v>
      </c>
      <c r="I8" s="66">
        <f t="shared" ref="I8:I23" si="2">RANK(H8,H$8:H$34,0)</f>
        <v>3</v>
      </c>
      <c r="J8" s="65">
        <f>VLOOKUP($A8,'Return Data'!$B$7:$R$2843,13,0)</f>
        <v>4.5849000000000002</v>
      </c>
      <c r="K8" s="66">
        <f t="shared" ref="K8:K23" si="3">RANK(J8,J$8:J$34,0)</f>
        <v>7</v>
      </c>
      <c r="L8" s="65">
        <f>VLOOKUP($A8,'Return Data'!$B$7:$R$2843,17,0)</f>
        <v>5.1329000000000002</v>
      </c>
      <c r="M8" s="66">
        <f t="shared" ref="M8:M18" si="4">RANK(L8,L$8:L$34,0)</f>
        <v>8</v>
      </c>
      <c r="N8" s="65">
        <f>VLOOKUP($A8,'Return Data'!$B$7:$R$2843,14,0)</f>
        <v>5.7824</v>
      </c>
      <c r="O8" s="66">
        <f>RANK(N8,N$8:N$34,0)</f>
        <v>6</v>
      </c>
      <c r="P8" s="65">
        <f>VLOOKUP($A8,'Return Data'!$B$7:$R$2843,15,0)</f>
        <v>6.1189</v>
      </c>
      <c r="Q8" s="66">
        <f>RANK(P8,P$8:P$34,0)</f>
        <v>6</v>
      </c>
      <c r="R8" s="65">
        <f>VLOOKUP($A8,'Return Data'!$B$7:$R$2843,16,0)</f>
        <v>7.1547999999999998</v>
      </c>
      <c r="S8" s="67">
        <f t="shared" ref="S8:S34" si="5">RANK(R8,R$8:R$34,0)</f>
        <v>4</v>
      </c>
    </row>
    <row r="9" spans="1:20" x14ac:dyDescent="0.3">
      <c r="A9" s="63" t="s">
        <v>1712</v>
      </c>
      <c r="B9" s="64">
        <f>VLOOKUP($A9,'Return Data'!$B$7:$R$2843,3,0)</f>
        <v>44404</v>
      </c>
      <c r="C9" s="65">
        <f>VLOOKUP($A9,'Return Data'!$B$7:$R$2843,4,0)</f>
        <v>15.6968</v>
      </c>
      <c r="D9" s="65">
        <f>VLOOKUP($A9,'Return Data'!$B$7:$R$2843,10,0)</f>
        <v>1.2408999999999999</v>
      </c>
      <c r="E9" s="66">
        <f t="shared" si="0"/>
        <v>17</v>
      </c>
      <c r="F9" s="65">
        <f>VLOOKUP($A9,'Return Data'!$B$7:$R$2843,11,0)</f>
        <v>2.4668999999999999</v>
      </c>
      <c r="G9" s="66">
        <f t="shared" si="1"/>
        <v>13</v>
      </c>
      <c r="H9" s="65">
        <f>VLOOKUP($A9,'Return Data'!$B$7:$R$2843,12,0)</f>
        <v>3.3085</v>
      </c>
      <c r="I9" s="66">
        <f t="shared" si="2"/>
        <v>13</v>
      </c>
      <c r="J9" s="65">
        <f>VLOOKUP($A9,'Return Data'!$B$7:$R$2843,13,0)</f>
        <v>4.2816999999999998</v>
      </c>
      <c r="K9" s="66">
        <f t="shared" si="3"/>
        <v>15</v>
      </c>
      <c r="L9" s="65">
        <f>VLOOKUP($A9,'Return Data'!$B$7:$R$2843,17,0)</f>
        <v>5.0602</v>
      </c>
      <c r="M9" s="66">
        <f t="shared" si="4"/>
        <v>10</v>
      </c>
      <c r="N9" s="65">
        <f>VLOOKUP($A9,'Return Data'!$B$7:$R$2843,14,0)</f>
        <v>5.7237</v>
      </c>
      <c r="O9" s="66">
        <f>RANK(N9,N$8:N$34,0)</f>
        <v>8</v>
      </c>
      <c r="P9" s="65">
        <f>VLOOKUP($A9,'Return Data'!$B$7:$R$2843,15,0)</f>
        <v>6.2022000000000004</v>
      </c>
      <c r="Q9" s="66">
        <f>RANK(P9,P$8:P$34,0)</f>
        <v>4</v>
      </c>
      <c r="R9" s="65">
        <f>VLOOKUP($A9,'Return Data'!$B$7:$R$2843,16,0)</f>
        <v>6.6962999999999999</v>
      </c>
      <c r="S9" s="67">
        <f t="shared" si="5"/>
        <v>11</v>
      </c>
    </row>
    <row r="10" spans="1:20" x14ac:dyDescent="0.3">
      <c r="A10" s="63" t="s">
        <v>1713</v>
      </c>
      <c r="B10" s="64">
        <f>VLOOKUP($A10,'Return Data'!$B$7:$R$2843,3,0)</f>
        <v>44404</v>
      </c>
      <c r="C10" s="65">
        <f>VLOOKUP($A10,'Return Data'!$B$7:$R$2843,4,0)</f>
        <v>13.208</v>
      </c>
      <c r="D10" s="65">
        <f>VLOOKUP($A10,'Return Data'!$B$7:$R$2843,10,0)</f>
        <v>1.3271999999999999</v>
      </c>
      <c r="E10" s="66">
        <f t="shared" si="0"/>
        <v>11</v>
      </c>
      <c r="F10" s="65">
        <f>VLOOKUP($A10,'Return Data'!$B$7:$R$2843,11,0)</f>
        <v>2.5068000000000001</v>
      </c>
      <c r="G10" s="66">
        <f t="shared" si="1"/>
        <v>11</v>
      </c>
      <c r="H10" s="65">
        <f>VLOOKUP($A10,'Return Data'!$B$7:$R$2843,12,0)</f>
        <v>3.4866000000000001</v>
      </c>
      <c r="I10" s="66">
        <f t="shared" si="2"/>
        <v>8</v>
      </c>
      <c r="J10" s="65">
        <f>VLOOKUP($A10,'Return Data'!$B$7:$R$2843,13,0)</f>
        <v>4.593</v>
      </c>
      <c r="K10" s="66">
        <f t="shared" si="3"/>
        <v>5</v>
      </c>
      <c r="L10" s="65">
        <f>VLOOKUP($A10,'Return Data'!$B$7:$R$2843,17,0)</f>
        <v>5.2846000000000002</v>
      </c>
      <c r="M10" s="66">
        <f t="shared" si="4"/>
        <v>4</v>
      </c>
      <c r="N10" s="65">
        <f>VLOOKUP($A10,'Return Data'!$B$7:$R$2843,14,0)</f>
        <v>5.8886000000000003</v>
      </c>
      <c r="O10" s="66">
        <f>RANK(N10,N$8:N$34,0)</f>
        <v>3</v>
      </c>
      <c r="P10" s="65"/>
      <c r="Q10" s="66"/>
      <c r="R10" s="65">
        <f>VLOOKUP($A10,'Return Data'!$B$7:$R$2843,16,0)</f>
        <v>6.2622</v>
      </c>
      <c r="S10" s="67">
        <f t="shared" si="5"/>
        <v>16</v>
      </c>
    </row>
    <row r="11" spans="1:20" x14ac:dyDescent="0.3">
      <c r="A11" s="63" t="s">
        <v>1714</v>
      </c>
      <c r="B11" s="64">
        <f>VLOOKUP($A11,'Return Data'!$B$7:$R$2843,3,0)</f>
        <v>44404</v>
      </c>
      <c r="C11" s="65">
        <f>VLOOKUP($A11,'Return Data'!$B$7:$R$2843,4,0)</f>
        <v>11.5928</v>
      </c>
      <c r="D11" s="65">
        <f>VLOOKUP($A11,'Return Data'!$B$7:$R$2843,10,0)</f>
        <v>0.89910000000000001</v>
      </c>
      <c r="E11" s="66">
        <f t="shared" si="0"/>
        <v>26</v>
      </c>
      <c r="F11" s="65">
        <f>VLOOKUP($A11,'Return Data'!$B$7:$R$2843,11,0)</f>
        <v>1.7849999999999999</v>
      </c>
      <c r="G11" s="66">
        <f t="shared" si="1"/>
        <v>25</v>
      </c>
      <c r="H11" s="65">
        <f>VLOOKUP($A11,'Return Data'!$B$7:$R$2843,12,0)</f>
        <v>2.2589999999999999</v>
      </c>
      <c r="I11" s="66">
        <f t="shared" si="2"/>
        <v>24</v>
      </c>
      <c r="J11" s="65">
        <f>VLOOKUP($A11,'Return Data'!$B$7:$R$2843,13,0)</f>
        <v>3.2719999999999998</v>
      </c>
      <c r="K11" s="66">
        <f t="shared" si="3"/>
        <v>21</v>
      </c>
      <c r="L11" s="65">
        <f>VLOOKUP($A11,'Return Data'!$B$7:$R$2843,17,0)</f>
        <v>3.9931999999999999</v>
      </c>
      <c r="M11" s="66">
        <f t="shared" si="4"/>
        <v>20</v>
      </c>
      <c r="N11" s="65"/>
      <c r="O11" s="66"/>
      <c r="P11" s="65"/>
      <c r="Q11" s="66"/>
      <c r="R11" s="65">
        <f>VLOOKUP($A11,'Return Data'!$B$7:$R$2843,16,0)</f>
        <v>4.8677999999999999</v>
      </c>
      <c r="S11" s="67">
        <f t="shared" si="5"/>
        <v>21</v>
      </c>
    </row>
    <row r="12" spans="1:20" x14ac:dyDescent="0.3">
      <c r="A12" s="63" t="s">
        <v>1715</v>
      </c>
      <c r="B12" s="64">
        <f>VLOOKUP($A12,'Return Data'!$B$7:$R$2843,3,0)</f>
        <v>44404</v>
      </c>
      <c r="C12" s="65">
        <f>VLOOKUP($A12,'Return Data'!$B$7:$R$2843,4,0)</f>
        <v>12.183</v>
      </c>
      <c r="D12" s="65">
        <f>VLOOKUP($A12,'Return Data'!$B$7:$R$2843,10,0)</f>
        <v>1.2970999999999999</v>
      </c>
      <c r="E12" s="66">
        <f t="shared" si="0"/>
        <v>13</v>
      </c>
      <c r="F12" s="65">
        <f>VLOOKUP($A12,'Return Data'!$B$7:$R$2843,11,0)</f>
        <v>2.3351999999999999</v>
      </c>
      <c r="G12" s="66">
        <f t="shared" si="1"/>
        <v>18</v>
      </c>
      <c r="H12" s="65">
        <f>VLOOKUP($A12,'Return Data'!$B$7:$R$2843,12,0)</f>
        <v>3.1846000000000001</v>
      </c>
      <c r="I12" s="66">
        <f t="shared" si="2"/>
        <v>16</v>
      </c>
      <c r="J12" s="65">
        <f>VLOOKUP($A12,'Return Data'!$B$7:$R$2843,13,0)</f>
        <v>4.2439999999999998</v>
      </c>
      <c r="K12" s="66">
        <f t="shared" si="3"/>
        <v>16</v>
      </c>
      <c r="L12" s="65">
        <f>VLOOKUP($A12,'Return Data'!$B$7:$R$2843,17,0)</f>
        <v>4.8741000000000003</v>
      </c>
      <c r="M12" s="66">
        <f t="shared" si="4"/>
        <v>14</v>
      </c>
      <c r="N12" s="65">
        <f>VLOOKUP($A12,'Return Data'!$B$7:$R$2843,14,0)</f>
        <v>5.6517999999999997</v>
      </c>
      <c r="O12" s="66">
        <f t="shared" ref="O12:O18" si="6">RANK(N12,N$8:N$34,0)</f>
        <v>11</v>
      </c>
      <c r="P12" s="65"/>
      <c r="Q12" s="66"/>
      <c r="R12" s="65">
        <f>VLOOKUP($A12,'Return Data'!$B$7:$R$2843,16,0)</f>
        <v>5.7968000000000002</v>
      </c>
      <c r="S12" s="67">
        <f t="shared" si="5"/>
        <v>18</v>
      </c>
    </row>
    <row r="13" spans="1:20" x14ac:dyDescent="0.3">
      <c r="A13" s="63" t="s">
        <v>1716</v>
      </c>
      <c r="B13" s="64">
        <f>VLOOKUP($A13,'Return Data'!$B$7:$R$2843,3,0)</f>
        <v>44404</v>
      </c>
      <c r="C13" s="65">
        <f>VLOOKUP($A13,'Return Data'!$B$7:$R$2843,4,0)</f>
        <v>16.028099999999998</v>
      </c>
      <c r="D13" s="65">
        <f>VLOOKUP($A13,'Return Data'!$B$7:$R$2843,10,0)</f>
        <v>1.3923000000000001</v>
      </c>
      <c r="E13" s="66">
        <f t="shared" si="0"/>
        <v>4</v>
      </c>
      <c r="F13" s="65">
        <f>VLOOKUP($A13,'Return Data'!$B$7:$R$2843,11,0)</f>
        <v>2.593</v>
      </c>
      <c r="G13" s="66">
        <f t="shared" si="1"/>
        <v>8</v>
      </c>
      <c r="H13" s="65">
        <f>VLOOKUP($A13,'Return Data'!$B$7:$R$2843,12,0)</f>
        <v>3.5038999999999998</v>
      </c>
      <c r="I13" s="66">
        <f t="shared" si="2"/>
        <v>6</v>
      </c>
      <c r="J13" s="65">
        <f>VLOOKUP($A13,'Return Data'!$B$7:$R$2843,13,0)</f>
        <v>4.5907</v>
      </c>
      <c r="K13" s="66">
        <f t="shared" si="3"/>
        <v>6</v>
      </c>
      <c r="L13" s="65">
        <f>VLOOKUP($A13,'Return Data'!$B$7:$R$2843,17,0)</f>
        <v>5.3638000000000003</v>
      </c>
      <c r="M13" s="66">
        <f t="shared" si="4"/>
        <v>2</v>
      </c>
      <c r="N13" s="65">
        <f>VLOOKUP($A13,'Return Data'!$B$7:$R$2843,14,0)</f>
        <v>5.9763000000000002</v>
      </c>
      <c r="O13" s="66">
        <f t="shared" si="6"/>
        <v>1</v>
      </c>
      <c r="P13" s="65">
        <f>VLOOKUP($A13,'Return Data'!$B$7:$R$2843,15,0)</f>
        <v>6.3175999999999997</v>
      </c>
      <c r="Q13" s="66">
        <f t="shared" ref="Q13:Q18" si="7">RANK(P13,P$8:P$34,0)</f>
        <v>1</v>
      </c>
      <c r="R13" s="65">
        <f>VLOOKUP($A13,'Return Data'!$B$7:$R$2843,16,0)</f>
        <v>6.8826000000000001</v>
      </c>
      <c r="S13" s="67">
        <f t="shared" si="5"/>
        <v>8</v>
      </c>
    </row>
    <row r="14" spans="1:20" x14ac:dyDescent="0.3">
      <c r="A14" s="63" t="s">
        <v>1717</v>
      </c>
      <c r="B14" s="64">
        <f>VLOOKUP($A14,'Return Data'!$B$7:$R$2843,3,0)</f>
        <v>44404</v>
      </c>
      <c r="C14" s="65">
        <f>VLOOKUP($A14,'Return Data'!$B$7:$R$2843,4,0)</f>
        <v>15.702999999999999</v>
      </c>
      <c r="D14" s="65">
        <f>VLOOKUP($A14,'Return Data'!$B$7:$R$2843,10,0)</f>
        <v>1.3228</v>
      </c>
      <c r="E14" s="66">
        <f t="shared" si="0"/>
        <v>12</v>
      </c>
      <c r="F14" s="65">
        <f>VLOOKUP($A14,'Return Data'!$B$7:$R$2843,11,0)</f>
        <v>2.5133999999999999</v>
      </c>
      <c r="G14" s="66">
        <f t="shared" si="1"/>
        <v>10</v>
      </c>
      <c r="H14" s="65">
        <f>VLOOKUP($A14,'Return Data'!$B$7:$R$2843,12,0)</f>
        <v>3.3839999999999999</v>
      </c>
      <c r="I14" s="66">
        <f t="shared" si="2"/>
        <v>11</v>
      </c>
      <c r="J14" s="65">
        <f>VLOOKUP($A14,'Return Data'!$B$7:$R$2843,13,0)</f>
        <v>4.4359999999999999</v>
      </c>
      <c r="K14" s="66">
        <f t="shared" si="3"/>
        <v>11</v>
      </c>
      <c r="L14" s="65">
        <f>VLOOKUP($A14,'Return Data'!$B$7:$R$2843,17,0)</f>
        <v>4.7591999999999999</v>
      </c>
      <c r="M14" s="66">
        <f t="shared" si="4"/>
        <v>16</v>
      </c>
      <c r="N14" s="65">
        <f>VLOOKUP($A14,'Return Data'!$B$7:$R$2843,14,0)</f>
        <v>5.3871000000000002</v>
      </c>
      <c r="O14" s="66">
        <f t="shared" si="6"/>
        <v>13</v>
      </c>
      <c r="P14" s="65">
        <f>VLOOKUP($A14,'Return Data'!$B$7:$R$2843,15,0)</f>
        <v>5.7495000000000003</v>
      </c>
      <c r="Q14" s="66">
        <f t="shared" si="7"/>
        <v>13</v>
      </c>
      <c r="R14" s="65">
        <f>VLOOKUP($A14,'Return Data'!$B$7:$R$2843,16,0)</f>
        <v>6.351</v>
      </c>
      <c r="S14" s="67">
        <f t="shared" si="5"/>
        <v>14</v>
      </c>
    </row>
    <row r="15" spans="1:20" x14ac:dyDescent="0.3">
      <c r="A15" s="63" t="s">
        <v>1718</v>
      </c>
      <c r="B15" s="64">
        <f>VLOOKUP($A15,'Return Data'!$B$7:$R$2843,3,0)</f>
        <v>44404</v>
      </c>
      <c r="C15" s="65">
        <f>VLOOKUP($A15,'Return Data'!$B$7:$R$2843,4,0)</f>
        <v>28.552900000000001</v>
      </c>
      <c r="D15" s="65">
        <f>VLOOKUP($A15,'Return Data'!$B$7:$R$2843,10,0)</f>
        <v>1.3512999999999999</v>
      </c>
      <c r="E15" s="66">
        <f t="shared" si="0"/>
        <v>9</v>
      </c>
      <c r="F15" s="65">
        <f>VLOOKUP($A15,'Return Data'!$B$7:$R$2843,11,0)</f>
        <v>2.5482</v>
      </c>
      <c r="G15" s="66">
        <f t="shared" si="1"/>
        <v>9</v>
      </c>
      <c r="H15" s="65">
        <f>VLOOKUP($A15,'Return Data'!$B$7:$R$2843,12,0)</f>
        <v>3.4007999999999998</v>
      </c>
      <c r="I15" s="66">
        <f t="shared" si="2"/>
        <v>10</v>
      </c>
      <c r="J15" s="65">
        <f>VLOOKUP($A15,'Return Data'!$B$7:$R$2843,13,0)</f>
        <v>4.4321999999999999</v>
      </c>
      <c r="K15" s="66">
        <f t="shared" si="3"/>
        <v>12</v>
      </c>
      <c r="L15" s="65">
        <f>VLOOKUP($A15,'Return Data'!$B$7:$R$2843,17,0)</f>
        <v>5.016</v>
      </c>
      <c r="M15" s="66">
        <f t="shared" si="4"/>
        <v>11</v>
      </c>
      <c r="N15" s="65">
        <f>VLOOKUP($A15,'Return Data'!$B$7:$R$2843,14,0)</f>
        <v>5.7089999999999996</v>
      </c>
      <c r="O15" s="66">
        <f t="shared" si="6"/>
        <v>10</v>
      </c>
      <c r="P15" s="65">
        <f>VLOOKUP($A15,'Return Data'!$B$7:$R$2843,15,0)</f>
        <v>6.0925000000000002</v>
      </c>
      <c r="Q15" s="66">
        <f t="shared" si="7"/>
        <v>7</v>
      </c>
      <c r="R15" s="65">
        <f>VLOOKUP($A15,'Return Data'!$B$7:$R$2843,16,0)</f>
        <v>7.2484000000000002</v>
      </c>
      <c r="S15" s="67">
        <f t="shared" si="5"/>
        <v>2</v>
      </c>
    </row>
    <row r="16" spans="1:20" x14ac:dyDescent="0.3">
      <c r="A16" s="63" t="s">
        <v>1719</v>
      </c>
      <c r="B16" s="64">
        <f>VLOOKUP($A16,'Return Data'!$B$7:$R$2843,3,0)</f>
        <v>44404</v>
      </c>
      <c r="C16" s="65">
        <f>VLOOKUP($A16,'Return Data'!$B$7:$R$2843,4,0)</f>
        <v>27.2073</v>
      </c>
      <c r="D16" s="65">
        <f>VLOOKUP($A16,'Return Data'!$B$7:$R$2843,10,0)</f>
        <v>1.2891999999999999</v>
      </c>
      <c r="E16" s="66">
        <f t="shared" si="0"/>
        <v>15</v>
      </c>
      <c r="F16" s="65">
        <f>VLOOKUP($A16,'Return Data'!$B$7:$R$2843,11,0)</f>
        <v>2.4428999999999998</v>
      </c>
      <c r="G16" s="66">
        <f t="shared" si="1"/>
        <v>15</v>
      </c>
      <c r="H16" s="65">
        <f>VLOOKUP($A16,'Return Data'!$B$7:$R$2843,12,0)</f>
        <v>3.2947000000000002</v>
      </c>
      <c r="I16" s="66">
        <f t="shared" si="2"/>
        <v>14</v>
      </c>
      <c r="J16" s="65">
        <f>VLOOKUP($A16,'Return Data'!$B$7:$R$2843,13,0)</f>
        <v>4.4057000000000004</v>
      </c>
      <c r="K16" s="66">
        <f t="shared" si="3"/>
        <v>13</v>
      </c>
      <c r="L16" s="65">
        <f>VLOOKUP($A16,'Return Data'!$B$7:$R$2843,17,0)</f>
        <v>4.8871000000000002</v>
      </c>
      <c r="M16" s="66">
        <f t="shared" si="4"/>
        <v>13</v>
      </c>
      <c r="N16" s="65">
        <f>VLOOKUP($A16,'Return Data'!$B$7:$R$2843,14,0)</f>
        <v>5.7226999999999997</v>
      </c>
      <c r="O16" s="66">
        <f t="shared" si="6"/>
        <v>9</v>
      </c>
      <c r="P16" s="65">
        <f>VLOOKUP($A16,'Return Data'!$B$7:$R$2843,15,0)</f>
        <v>6.0686</v>
      </c>
      <c r="Q16" s="66">
        <f t="shared" si="7"/>
        <v>9</v>
      </c>
      <c r="R16" s="65">
        <f>VLOOKUP($A16,'Return Data'!$B$7:$R$2843,16,0)</f>
        <v>7.1082000000000001</v>
      </c>
      <c r="S16" s="67">
        <f t="shared" si="5"/>
        <v>5</v>
      </c>
    </row>
    <row r="17" spans="1:19" x14ac:dyDescent="0.3">
      <c r="A17" s="63" t="s">
        <v>1720</v>
      </c>
      <c r="B17" s="64">
        <f>VLOOKUP($A17,'Return Data'!$B$7:$R$2843,3,0)</f>
        <v>44404</v>
      </c>
      <c r="C17" s="65">
        <f>VLOOKUP($A17,'Return Data'!$B$7:$R$2843,4,0)</f>
        <v>14.9649</v>
      </c>
      <c r="D17" s="65">
        <f>VLOOKUP($A17,'Return Data'!$B$7:$R$2843,10,0)</f>
        <v>0.94840000000000002</v>
      </c>
      <c r="E17" s="66">
        <f t="shared" si="0"/>
        <v>25</v>
      </c>
      <c r="F17" s="65">
        <f>VLOOKUP($A17,'Return Data'!$B$7:$R$2843,11,0)</f>
        <v>1.9026000000000001</v>
      </c>
      <c r="G17" s="66">
        <f t="shared" si="1"/>
        <v>23</v>
      </c>
      <c r="H17" s="65">
        <f>VLOOKUP($A17,'Return Data'!$B$7:$R$2843,12,0)</f>
        <v>2.3374000000000001</v>
      </c>
      <c r="I17" s="66">
        <f t="shared" si="2"/>
        <v>22</v>
      </c>
      <c r="J17" s="65">
        <f>VLOOKUP($A17,'Return Data'!$B$7:$R$2843,13,0)</f>
        <v>3.0228999999999999</v>
      </c>
      <c r="K17" s="66">
        <f t="shared" si="3"/>
        <v>23</v>
      </c>
      <c r="L17" s="65">
        <f>VLOOKUP($A17,'Return Data'!$B$7:$R$2843,17,0)</f>
        <v>4.0720999999999998</v>
      </c>
      <c r="M17" s="66">
        <f t="shared" si="4"/>
        <v>19</v>
      </c>
      <c r="N17" s="65">
        <f>VLOOKUP($A17,'Return Data'!$B$7:$R$2843,14,0)</f>
        <v>4.8826000000000001</v>
      </c>
      <c r="O17" s="66">
        <f t="shared" si="6"/>
        <v>16</v>
      </c>
      <c r="P17" s="65">
        <f>VLOOKUP($A17,'Return Data'!$B$7:$R$2843,15,0)</f>
        <v>5.6254999999999997</v>
      </c>
      <c r="Q17" s="66">
        <f t="shared" si="7"/>
        <v>14</v>
      </c>
      <c r="R17" s="65">
        <f>VLOOKUP($A17,'Return Data'!$B$7:$R$2843,16,0)</f>
        <v>6.2901999999999996</v>
      </c>
      <c r="S17" s="67">
        <f t="shared" si="5"/>
        <v>15</v>
      </c>
    </row>
    <row r="18" spans="1:19" x14ac:dyDescent="0.3">
      <c r="A18" s="63" t="s">
        <v>1721</v>
      </c>
      <c r="B18" s="64">
        <f>VLOOKUP($A18,'Return Data'!$B$7:$R$2843,3,0)</f>
        <v>44404</v>
      </c>
      <c r="C18" s="65">
        <f>VLOOKUP($A18,'Return Data'!$B$7:$R$2843,4,0)</f>
        <v>26.446100000000001</v>
      </c>
      <c r="D18" s="65">
        <f>VLOOKUP($A18,'Return Data'!$B$7:$R$2843,10,0)</f>
        <v>1.2647999999999999</v>
      </c>
      <c r="E18" s="66">
        <f t="shared" si="0"/>
        <v>16</v>
      </c>
      <c r="F18" s="65">
        <f>VLOOKUP($A18,'Return Data'!$B$7:$R$2843,11,0)</f>
        <v>2.4681000000000002</v>
      </c>
      <c r="G18" s="66">
        <f t="shared" si="1"/>
        <v>12</v>
      </c>
      <c r="H18" s="65">
        <f>VLOOKUP($A18,'Return Data'!$B$7:$R$2843,12,0)</f>
        <v>3.3136000000000001</v>
      </c>
      <c r="I18" s="66">
        <f t="shared" si="2"/>
        <v>12</v>
      </c>
      <c r="J18" s="65">
        <f>VLOOKUP($A18,'Return Data'!$B$7:$R$2843,13,0)</f>
        <v>4.3288000000000002</v>
      </c>
      <c r="K18" s="66">
        <f t="shared" si="3"/>
        <v>14</v>
      </c>
      <c r="L18" s="65">
        <f>VLOOKUP($A18,'Return Data'!$B$7:$R$2843,17,0)</f>
        <v>5.1144999999999996</v>
      </c>
      <c r="M18" s="66">
        <f t="shared" si="4"/>
        <v>9</v>
      </c>
      <c r="N18" s="65">
        <f>VLOOKUP($A18,'Return Data'!$B$7:$R$2843,14,0)</f>
        <v>5.6337000000000002</v>
      </c>
      <c r="O18" s="66">
        <f t="shared" si="6"/>
        <v>12</v>
      </c>
      <c r="P18" s="65">
        <f>VLOOKUP($A18,'Return Data'!$B$7:$R$2843,15,0)</f>
        <v>6.0205000000000002</v>
      </c>
      <c r="Q18" s="66">
        <f t="shared" si="7"/>
        <v>10</v>
      </c>
      <c r="R18" s="65">
        <f>VLOOKUP($A18,'Return Data'!$B$7:$R$2843,16,0)</f>
        <v>6.9699</v>
      </c>
      <c r="S18" s="67">
        <f t="shared" si="5"/>
        <v>6</v>
      </c>
    </row>
    <row r="19" spans="1:19" x14ac:dyDescent="0.3">
      <c r="A19" s="63" t="s">
        <v>1722</v>
      </c>
      <c r="B19" s="64">
        <f>VLOOKUP($A19,'Return Data'!$B$7:$R$2843,3,0)</f>
        <v>44404</v>
      </c>
      <c r="C19" s="65">
        <f>VLOOKUP($A19,'Return Data'!$B$7:$R$2843,4,0)</f>
        <v>10.7822</v>
      </c>
      <c r="D19" s="65">
        <f>VLOOKUP($A19,'Return Data'!$B$7:$R$2843,10,0)</f>
        <v>1.08</v>
      </c>
      <c r="E19" s="66">
        <f t="shared" si="0"/>
        <v>23</v>
      </c>
      <c r="F19" s="65">
        <f>VLOOKUP($A19,'Return Data'!$B$7:$R$2843,11,0)</f>
        <v>1.9507000000000001</v>
      </c>
      <c r="G19" s="66">
        <f t="shared" si="1"/>
        <v>22</v>
      </c>
      <c r="H19" s="65">
        <f>VLOOKUP($A19,'Return Data'!$B$7:$R$2843,12,0)</f>
        <v>2.5567000000000002</v>
      </c>
      <c r="I19" s="66">
        <f t="shared" si="2"/>
        <v>20</v>
      </c>
      <c r="J19" s="65">
        <f>VLOOKUP($A19,'Return Data'!$B$7:$R$2843,13,0)</f>
        <v>3.4253999999999998</v>
      </c>
      <c r="K19" s="66">
        <f t="shared" si="3"/>
        <v>20</v>
      </c>
      <c r="L19" s="65"/>
      <c r="M19" s="66"/>
      <c r="N19" s="65"/>
      <c r="O19" s="66"/>
      <c r="P19" s="65"/>
      <c r="Q19" s="66"/>
      <c r="R19" s="65">
        <f>VLOOKUP($A19,'Return Data'!$B$7:$R$2843,16,0)</f>
        <v>4.0823999999999998</v>
      </c>
      <c r="S19" s="67">
        <f t="shared" si="5"/>
        <v>24</v>
      </c>
    </row>
    <row r="20" spans="1:19" x14ac:dyDescent="0.3">
      <c r="A20" s="63" t="s">
        <v>1723</v>
      </c>
      <c r="B20" s="64">
        <f>VLOOKUP($A20,'Return Data'!$B$7:$R$2843,3,0)</f>
        <v>44404</v>
      </c>
      <c r="C20" s="65">
        <f>VLOOKUP($A20,'Return Data'!$B$7:$R$2843,4,0)</f>
        <v>27.380600000000001</v>
      </c>
      <c r="D20" s="65">
        <f>VLOOKUP($A20,'Return Data'!$B$7:$R$2843,10,0)</f>
        <v>1.1234999999999999</v>
      </c>
      <c r="E20" s="66">
        <f t="shared" si="0"/>
        <v>22</v>
      </c>
      <c r="F20" s="65">
        <f>VLOOKUP($A20,'Return Data'!$B$7:$R$2843,11,0)</f>
        <v>1.7627999999999999</v>
      </c>
      <c r="G20" s="66">
        <f t="shared" si="1"/>
        <v>26</v>
      </c>
      <c r="H20" s="65">
        <f>VLOOKUP($A20,'Return Data'!$B$7:$R$2843,12,0)</f>
        <v>2.3199000000000001</v>
      </c>
      <c r="I20" s="66">
        <f t="shared" si="2"/>
        <v>23</v>
      </c>
      <c r="J20" s="65">
        <f>VLOOKUP($A20,'Return Data'!$B$7:$R$2843,13,0)</f>
        <v>3.0419</v>
      </c>
      <c r="K20" s="66">
        <f t="shared" si="3"/>
        <v>22</v>
      </c>
      <c r="L20" s="65">
        <f>VLOOKUP($A20,'Return Data'!$B$7:$R$2843,17,0)</f>
        <v>3.4590000000000001</v>
      </c>
      <c r="M20" s="66">
        <f>RANK(L20,L$8:L$34,0)</f>
        <v>21</v>
      </c>
      <c r="N20" s="65">
        <f>VLOOKUP($A20,'Return Data'!$B$7:$R$2843,14,0)</f>
        <v>4.3888999999999996</v>
      </c>
      <c r="O20" s="66">
        <f>RANK(N20,N$8:N$34,0)</f>
        <v>17</v>
      </c>
      <c r="P20" s="65">
        <f>VLOOKUP($A20,'Return Data'!$B$7:$R$2843,15,0)</f>
        <v>5.0894000000000004</v>
      </c>
      <c r="Q20" s="66">
        <f>RANK(P20,P$8:P$34,0)</f>
        <v>15</v>
      </c>
      <c r="R20" s="65">
        <f>VLOOKUP($A20,'Return Data'!$B$7:$R$2843,16,0)</f>
        <v>6.4946999999999999</v>
      </c>
      <c r="S20" s="67">
        <f t="shared" si="5"/>
        <v>12</v>
      </c>
    </row>
    <row r="21" spans="1:19" x14ac:dyDescent="0.3">
      <c r="A21" s="63" t="s">
        <v>1724</v>
      </c>
      <c r="B21" s="64">
        <f>VLOOKUP($A21,'Return Data'!$B$7:$R$2843,3,0)</f>
        <v>44404</v>
      </c>
      <c r="C21" s="65">
        <f>VLOOKUP($A21,'Return Data'!$B$7:$R$2843,4,0)</f>
        <v>30.818300000000001</v>
      </c>
      <c r="D21" s="65">
        <f>VLOOKUP($A21,'Return Data'!$B$7:$R$2843,10,0)</f>
        <v>1.3720000000000001</v>
      </c>
      <c r="E21" s="66">
        <f t="shared" si="0"/>
        <v>6</v>
      </c>
      <c r="F21" s="65">
        <f>VLOOKUP($A21,'Return Data'!$B$7:$R$2843,11,0)</f>
        <v>2.6103000000000001</v>
      </c>
      <c r="G21" s="66">
        <f t="shared" si="1"/>
        <v>6</v>
      </c>
      <c r="H21" s="65">
        <f>VLOOKUP($A21,'Return Data'!$B$7:$R$2843,12,0)</f>
        <v>3.5320999999999998</v>
      </c>
      <c r="I21" s="66">
        <f t="shared" si="2"/>
        <v>4</v>
      </c>
      <c r="J21" s="65">
        <f>VLOOKUP($A21,'Return Data'!$B$7:$R$2843,13,0)</f>
        <v>4.6576000000000004</v>
      </c>
      <c r="K21" s="66">
        <f t="shared" si="3"/>
        <v>4</v>
      </c>
      <c r="L21" s="65">
        <f>VLOOKUP($A21,'Return Data'!$B$7:$R$2843,17,0)</f>
        <v>5.1502999999999997</v>
      </c>
      <c r="M21" s="66">
        <f>RANK(L21,L$8:L$34,0)</f>
        <v>6</v>
      </c>
      <c r="N21" s="65">
        <f>VLOOKUP($A21,'Return Data'!$B$7:$R$2843,14,0)</f>
        <v>5.7797000000000001</v>
      </c>
      <c r="O21" s="66">
        <f>RANK(N21,N$8:N$34,0)</f>
        <v>7</v>
      </c>
      <c r="P21" s="65">
        <f>VLOOKUP($A21,'Return Data'!$B$7:$R$2843,15,0)</f>
        <v>6.1387999999999998</v>
      </c>
      <c r="Q21" s="66">
        <f>RANK(P21,P$8:P$34,0)</f>
        <v>5</v>
      </c>
      <c r="R21" s="65">
        <f>VLOOKUP($A21,'Return Data'!$B$7:$R$2843,16,0)</f>
        <v>7.2329999999999997</v>
      </c>
      <c r="S21" s="67">
        <f t="shared" si="5"/>
        <v>3</v>
      </c>
    </row>
    <row r="22" spans="1:19" x14ac:dyDescent="0.3">
      <c r="A22" s="63" t="s">
        <v>1725</v>
      </c>
      <c r="B22" s="64">
        <f>VLOOKUP($A22,'Return Data'!$B$7:$R$2843,3,0)</f>
        <v>44404</v>
      </c>
      <c r="C22" s="65">
        <f>VLOOKUP($A22,'Return Data'!$B$7:$R$2843,4,0)</f>
        <v>15.856999999999999</v>
      </c>
      <c r="D22" s="65">
        <f>VLOOKUP($A22,'Return Data'!$B$7:$R$2843,10,0)</f>
        <v>1.3614999999999999</v>
      </c>
      <c r="E22" s="66">
        <f t="shared" si="0"/>
        <v>8</v>
      </c>
      <c r="F22" s="65">
        <f>VLOOKUP($A22,'Return Data'!$B$7:$R$2843,11,0)</f>
        <v>2.621</v>
      </c>
      <c r="G22" s="66">
        <f t="shared" si="1"/>
        <v>5</v>
      </c>
      <c r="H22" s="65">
        <f>VLOOKUP($A22,'Return Data'!$B$7:$R$2843,12,0)</f>
        <v>3.5186999999999999</v>
      </c>
      <c r="I22" s="66">
        <f t="shared" si="2"/>
        <v>5</v>
      </c>
      <c r="J22" s="65">
        <f>VLOOKUP($A22,'Return Data'!$B$7:$R$2843,13,0)</f>
        <v>4.7289000000000003</v>
      </c>
      <c r="K22" s="66">
        <f t="shared" si="3"/>
        <v>3</v>
      </c>
      <c r="L22" s="65">
        <f>VLOOKUP($A22,'Return Data'!$B$7:$R$2843,17,0)</f>
        <v>5.351</v>
      </c>
      <c r="M22" s="66">
        <f>RANK(L22,L$8:L$34,0)</f>
        <v>3</v>
      </c>
      <c r="N22" s="65">
        <f>VLOOKUP($A22,'Return Data'!$B$7:$R$2843,14,0)</f>
        <v>5.8512000000000004</v>
      </c>
      <c r="O22" s="66">
        <f>RANK(N22,N$8:N$34,0)</f>
        <v>4</v>
      </c>
      <c r="P22" s="65">
        <f>VLOOKUP($A22,'Return Data'!$B$7:$R$2843,15,0)</f>
        <v>6.2239000000000004</v>
      </c>
      <c r="Q22" s="66">
        <f>RANK(P22,P$8:P$34,0)</f>
        <v>3</v>
      </c>
      <c r="R22" s="65">
        <f>VLOOKUP($A22,'Return Data'!$B$7:$R$2843,16,0)</f>
        <v>6.7289000000000003</v>
      </c>
      <c r="S22" s="67">
        <f t="shared" si="5"/>
        <v>10</v>
      </c>
    </row>
    <row r="23" spans="1:19" x14ac:dyDescent="0.3">
      <c r="A23" s="63" t="s">
        <v>1726</v>
      </c>
      <c r="B23" s="64">
        <f>VLOOKUP($A23,'Return Data'!$B$7:$R$2843,3,0)</f>
        <v>44404</v>
      </c>
      <c r="C23" s="65">
        <f>VLOOKUP($A23,'Return Data'!$B$7:$R$2843,4,0)</f>
        <v>11.2936</v>
      </c>
      <c r="D23" s="65">
        <f>VLOOKUP($A23,'Return Data'!$B$7:$R$2843,10,0)</f>
        <v>1.2017</v>
      </c>
      <c r="E23" s="66">
        <f t="shared" si="0"/>
        <v>19</v>
      </c>
      <c r="F23" s="65">
        <f>VLOOKUP($A23,'Return Data'!$B$7:$R$2843,11,0)</f>
        <v>2.2684000000000002</v>
      </c>
      <c r="G23" s="66">
        <f t="shared" si="1"/>
        <v>19</v>
      </c>
      <c r="H23" s="65">
        <f>VLOOKUP($A23,'Return Data'!$B$7:$R$2843,12,0)</f>
        <v>2.9405000000000001</v>
      </c>
      <c r="I23" s="66">
        <f t="shared" si="2"/>
        <v>19</v>
      </c>
      <c r="J23" s="65">
        <f>VLOOKUP($A23,'Return Data'!$B$7:$R$2843,13,0)</f>
        <v>3.7519</v>
      </c>
      <c r="K23" s="66">
        <f t="shared" si="3"/>
        <v>19</v>
      </c>
      <c r="L23" s="65">
        <f>VLOOKUP($A23,'Return Data'!$B$7:$R$2843,17,0)</f>
        <v>4.5403000000000002</v>
      </c>
      <c r="M23" s="66">
        <f>RANK(L23,L$8:L$34,0)</f>
        <v>17</v>
      </c>
      <c r="N23" s="65"/>
      <c r="O23" s="66"/>
      <c r="P23" s="65"/>
      <c r="Q23" s="66"/>
      <c r="R23" s="65">
        <f>VLOOKUP($A23,'Return Data'!$B$7:$R$2843,16,0)</f>
        <v>4.9779999999999998</v>
      </c>
      <c r="S23" s="67">
        <f t="shared" si="5"/>
        <v>20</v>
      </c>
    </row>
    <row r="24" spans="1:19" x14ac:dyDescent="0.3">
      <c r="A24" s="63" t="s">
        <v>1727</v>
      </c>
      <c r="B24" s="64">
        <f>VLOOKUP($A24,'Return Data'!$B$7:$R$2843,3,0)</f>
        <v>44404</v>
      </c>
      <c r="C24" s="65">
        <f>VLOOKUP($A24,'Return Data'!$B$7:$R$2843,4,0)</f>
        <v>10.3622</v>
      </c>
      <c r="D24" s="65">
        <f>VLOOKUP($A24,'Return Data'!$B$7:$R$2843,10,0)</f>
        <v>1.1657</v>
      </c>
      <c r="E24" s="66">
        <f t="shared" si="0"/>
        <v>21</v>
      </c>
      <c r="F24" s="65">
        <f>VLOOKUP($A24,'Return Data'!$B$7:$R$2843,11,0)</f>
        <v>2.1429999999999998</v>
      </c>
      <c r="G24" s="66">
        <f t="shared" si="1"/>
        <v>21</v>
      </c>
      <c r="H24" s="65"/>
      <c r="I24" s="66"/>
      <c r="J24" s="65"/>
      <c r="K24" s="66"/>
      <c r="L24" s="65"/>
      <c r="M24" s="66"/>
      <c r="N24" s="65"/>
      <c r="O24" s="66"/>
      <c r="P24" s="65"/>
      <c r="Q24" s="66"/>
      <c r="R24" s="65">
        <f>VLOOKUP($A24,'Return Data'!$B$7:$R$2843,16,0)</f>
        <v>3.6219999999999999</v>
      </c>
      <c r="S24" s="67">
        <f t="shared" si="5"/>
        <v>26</v>
      </c>
    </row>
    <row r="25" spans="1:19" x14ac:dyDescent="0.3">
      <c r="A25" s="63" t="s">
        <v>1728</v>
      </c>
      <c r="B25" s="64">
        <f>VLOOKUP($A25,'Return Data'!$B$7:$R$2843,3,0)</f>
        <v>44404</v>
      </c>
      <c r="C25" s="65">
        <f>VLOOKUP($A25,'Return Data'!$B$7:$R$2843,4,0)</f>
        <v>10.481</v>
      </c>
      <c r="D25" s="65">
        <f>VLOOKUP($A25,'Return Data'!$B$7:$R$2843,10,0)</f>
        <v>1.3440000000000001</v>
      </c>
      <c r="E25" s="66">
        <f t="shared" si="0"/>
        <v>10</v>
      </c>
      <c r="F25" s="65">
        <f>VLOOKUP($A25,'Return Data'!$B$7:$R$2843,11,0)</f>
        <v>2.4436</v>
      </c>
      <c r="G25" s="66">
        <f t="shared" si="1"/>
        <v>14</v>
      </c>
      <c r="H25" s="65"/>
      <c r="I25" s="66"/>
      <c r="J25" s="65"/>
      <c r="K25" s="66"/>
      <c r="L25" s="65"/>
      <c r="M25" s="66"/>
      <c r="N25" s="65"/>
      <c r="O25" s="66"/>
      <c r="P25" s="65"/>
      <c r="Q25" s="66"/>
      <c r="R25" s="65">
        <f>VLOOKUP($A25,'Return Data'!$B$7:$R$2843,16,0)</f>
        <v>4.3467000000000002</v>
      </c>
      <c r="S25" s="67">
        <f t="shared" si="5"/>
        <v>23</v>
      </c>
    </row>
    <row r="26" spans="1:19" x14ac:dyDescent="0.3">
      <c r="A26" s="63" t="s">
        <v>2009</v>
      </c>
      <c r="B26" s="64">
        <f>VLOOKUP($A26,'Return Data'!$B$7:$R$2843,3,0)</f>
        <v>44399</v>
      </c>
      <c r="C26" s="65">
        <f>VLOOKUP($A26,'Return Data'!$B$7:$R$2843,4,0)</f>
        <v>10.908799999999999</v>
      </c>
      <c r="D26" s="65">
        <f>VLOOKUP($A26,'Return Data'!$B$7:$R$2843,10,0)</f>
        <v>0.35880000000000001</v>
      </c>
      <c r="E26" s="66">
        <f t="shared" si="0"/>
        <v>27</v>
      </c>
      <c r="F26" s="65">
        <f>VLOOKUP($A26,'Return Data'!$B$7:$R$2843,11,0)</f>
        <v>0.75919999999999999</v>
      </c>
      <c r="G26" s="66">
        <f t="shared" si="1"/>
        <v>27</v>
      </c>
      <c r="H26" s="65">
        <f>VLOOKUP($A26,'Return Data'!$B$7:$R$2843,12,0)</f>
        <v>1.1939</v>
      </c>
      <c r="I26" s="66">
        <f t="shared" ref="I26:I34" si="8">RANK(H26,H$8:H$34,0)</f>
        <v>25</v>
      </c>
      <c r="J26" s="65">
        <f>VLOOKUP($A26,'Return Data'!$B$7:$R$2843,13,0)</f>
        <v>1.1020000000000001</v>
      </c>
      <c r="K26" s="66">
        <f t="shared" ref="K26:K34" si="9">RANK(J26,J$8:J$34,0)</f>
        <v>25</v>
      </c>
      <c r="L26" s="65">
        <f>VLOOKUP($A26,'Return Data'!$B$7:$R$2843,17,0)</f>
        <v>1.6041000000000001</v>
      </c>
      <c r="M26" s="66">
        <f>RANK(L26,L$8:L$34,0)</f>
        <v>23</v>
      </c>
      <c r="N26" s="65"/>
      <c r="O26" s="66"/>
      <c r="P26" s="65"/>
      <c r="Q26" s="66"/>
      <c r="R26" s="65">
        <f>VLOOKUP($A26,'Return Data'!$B$7:$R$2843,16,0)</f>
        <v>3.0434999999999999</v>
      </c>
      <c r="S26" s="67">
        <f t="shared" si="5"/>
        <v>27</v>
      </c>
    </row>
    <row r="27" spans="1:19" x14ac:dyDescent="0.3">
      <c r="A27" s="63" t="s">
        <v>1729</v>
      </c>
      <c r="B27" s="64">
        <f>VLOOKUP($A27,'Return Data'!$B$7:$R$2843,3,0)</f>
        <v>44404</v>
      </c>
      <c r="C27" s="65">
        <f>VLOOKUP($A27,'Return Data'!$B$7:$R$2843,4,0)</f>
        <v>22.214400000000001</v>
      </c>
      <c r="D27" s="65">
        <f>VLOOKUP($A27,'Return Data'!$B$7:$R$2843,10,0)</f>
        <v>1.3662000000000001</v>
      </c>
      <c r="E27" s="66">
        <f t="shared" si="0"/>
        <v>7</v>
      </c>
      <c r="F27" s="65">
        <f>VLOOKUP($A27,'Return Data'!$B$7:$R$2843,11,0)</f>
        <v>2.6002999999999998</v>
      </c>
      <c r="G27" s="66">
        <f t="shared" si="1"/>
        <v>7</v>
      </c>
      <c r="H27" s="65">
        <f>VLOOKUP($A27,'Return Data'!$B$7:$R$2843,12,0)</f>
        <v>3.4695999999999998</v>
      </c>
      <c r="I27" s="66">
        <f t="shared" si="8"/>
        <v>9</v>
      </c>
      <c r="J27" s="65">
        <f>VLOOKUP($A27,'Return Data'!$B$7:$R$2843,13,0)</f>
        <v>4.5633999999999997</v>
      </c>
      <c r="K27" s="66">
        <f t="shared" si="9"/>
        <v>8</v>
      </c>
      <c r="L27" s="65">
        <f>VLOOKUP($A27,'Return Data'!$B$7:$R$2843,17,0)</f>
        <v>5.1932</v>
      </c>
      <c r="M27" s="66">
        <f>RANK(L27,L$8:L$34,0)</f>
        <v>5</v>
      </c>
      <c r="N27" s="65">
        <f>VLOOKUP($A27,'Return Data'!$B$7:$R$2843,14,0)</f>
        <v>5.9165999999999999</v>
      </c>
      <c r="O27" s="66">
        <f>RANK(N27,N$8:N$34,0)</f>
        <v>2</v>
      </c>
      <c r="P27" s="65">
        <f>VLOOKUP($A27,'Return Data'!$B$7:$R$2843,15,0)</f>
        <v>6.3094000000000001</v>
      </c>
      <c r="Q27" s="66">
        <f>RANK(P27,P$8:P$34,0)</f>
        <v>2</v>
      </c>
      <c r="R27" s="65">
        <f>VLOOKUP($A27,'Return Data'!$B$7:$R$2843,16,0)</f>
        <v>7.306</v>
      </c>
      <c r="S27" s="67">
        <f t="shared" si="5"/>
        <v>1</v>
      </c>
    </row>
    <row r="28" spans="1:19" x14ac:dyDescent="0.3">
      <c r="A28" s="63" t="s">
        <v>1730</v>
      </c>
      <c r="B28" s="64">
        <f>VLOOKUP($A28,'Return Data'!$B$7:$R$2843,3,0)</f>
        <v>44404</v>
      </c>
      <c r="C28" s="65">
        <f>VLOOKUP($A28,'Return Data'!$B$7:$R$2843,4,0)</f>
        <v>15.3942</v>
      </c>
      <c r="D28" s="65">
        <f>VLOOKUP($A28,'Return Data'!$B$7:$R$2843,10,0)</f>
        <v>1.2403</v>
      </c>
      <c r="E28" s="66">
        <f t="shared" si="0"/>
        <v>18</v>
      </c>
      <c r="F28" s="65">
        <f>VLOOKUP($A28,'Return Data'!$B$7:$R$2843,11,0)</f>
        <v>2.3645999999999998</v>
      </c>
      <c r="G28" s="66">
        <f t="shared" si="1"/>
        <v>17</v>
      </c>
      <c r="H28" s="65">
        <f>VLOOKUP($A28,'Return Data'!$B$7:$R$2843,12,0)</f>
        <v>3.2294999999999998</v>
      </c>
      <c r="I28" s="66">
        <f t="shared" si="8"/>
        <v>15</v>
      </c>
      <c r="J28" s="65">
        <f>VLOOKUP($A28,'Return Data'!$B$7:$R$2843,13,0)</f>
        <v>4.4907000000000004</v>
      </c>
      <c r="K28" s="66">
        <f t="shared" si="9"/>
        <v>10</v>
      </c>
      <c r="L28" s="65">
        <f>VLOOKUP($A28,'Return Data'!$B$7:$R$2843,17,0)</f>
        <v>4.8404999999999996</v>
      </c>
      <c r="M28" s="66">
        <f>RANK(L28,L$8:L$34,0)</f>
        <v>15</v>
      </c>
      <c r="N28" s="65">
        <f>VLOOKUP($A28,'Return Data'!$B$7:$R$2843,14,0)</f>
        <v>5.3686999999999996</v>
      </c>
      <c r="O28" s="66">
        <f>RANK(N28,N$8:N$34,0)</f>
        <v>14</v>
      </c>
      <c r="P28" s="65">
        <f>VLOOKUP($A28,'Return Data'!$B$7:$R$2843,15,0)</f>
        <v>5.8442999999999996</v>
      </c>
      <c r="Q28" s="66">
        <f>RANK(P28,P$8:P$34,0)</f>
        <v>11</v>
      </c>
      <c r="R28" s="65">
        <f>VLOOKUP($A28,'Return Data'!$B$7:$R$2843,16,0)</f>
        <v>6.4321000000000002</v>
      </c>
      <c r="S28" s="67">
        <f t="shared" si="5"/>
        <v>13</v>
      </c>
    </row>
    <row r="29" spans="1:19" x14ac:dyDescent="0.3">
      <c r="A29" s="63" t="s">
        <v>1731</v>
      </c>
      <c r="B29" s="64">
        <f>VLOOKUP($A29,'Return Data'!$B$7:$R$2843,3,0)</f>
        <v>44404</v>
      </c>
      <c r="C29" s="65">
        <f>VLOOKUP($A29,'Return Data'!$B$7:$R$2843,4,0)</f>
        <v>12.0619</v>
      </c>
      <c r="D29" s="65">
        <f>VLOOKUP($A29,'Return Data'!$B$7:$R$2843,10,0)</f>
        <v>0.98540000000000005</v>
      </c>
      <c r="E29" s="66">
        <f t="shared" si="0"/>
        <v>24</v>
      </c>
      <c r="F29" s="65">
        <f>VLOOKUP($A29,'Return Data'!$B$7:$R$2843,11,0)</f>
        <v>1.8458000000000001</v>
      </c>
      <c r="G29" s="66">
        <f t="shared" si="1"/>
        <v>24</v>
      </c>
      <c r="H29" s="65">
        <f>VLOOKUP($A29,'Return Data'!$B$7:$R$2843,12,0)</f>
        <v>2.3460999999999999</v>
      </c>
      <c r="I29" s="66">
        <f t="shared" si="8"/>
        <v>21</v>
      </c>
      <c r="J29" s="65">
        <f>VLOOKUP($A29,'Return Data'!$B$7:$R$2843,13,0)</f>
        <v>2.9716999999999998</v>
      </c>
      <c r="K29" s="66">
        <f t="shared" si="9"/>
        <v>24</v>
      </c>
      <c r="L29" s="65">
        <f>VLOOKUP($A29,'Return Data'!$B$7:$R$2843,17,0)</f>
        <v>3.0387</v>
      </c>
      <c r="M29" s="66">
        <f>RANK(L29,L$8:L$34,0)</f>
        <v>22</v>
      </c>
      <c r="N29" s="65">
        <f>VLOOKUP($A29,'Return Data'!$B$7:$R$2843,14,0)</f>
        <v>1.7524999999999999</v>
      </c>
      <c r="O29" s="66">
        <f>RANK(N29,N$8:N$34,0)</f>
        <v>18</v>
      </c>
      <c r="P29" s="65"/>
      <c r="Q29" s="66"/>
      <c r="R29" s="65">
        <f>VLOOKUP($A29,'Return Data'!$B$7:$R$2843,16,0)</f>
        <v>3.6223000000000001</v>
      </c>
      <c r="S29" s="67">
        <f t="shared" si="5"/>
        <v>25</v>
      </c>
    </row>
    <row r="30" spans="1:19" x14ac:dyDescent="0.3">
      <c r="A30" s="63" t="s">
        <v>1732</v>
      </c>
      <c r="B30" s="64">
        <f>VLOOKUP($A30,'Return Data'!$B$7:$R$2843,3,0)</f>
        <v>44404</v>
      </c>
      <c r="C30" s="65">
        <f>VLOOKUP($A30,'Return Data'!$B$7:$R$2843,4,0)</f>
        <v>27.732199999999999</v>
      </c>
      <c r="D30" s="65">
        <f>VLOOKUP($A30,'Return Data'!$B$7:$R$2843,10,0)</f>
        <v>1.296</v>
      </c>
      <c r="E30" s="66">
        <f t="shared" si="0"/>
        <v>14</v>
      </c>
      <c r="F30" s="65">
        <f>VLOOKUP($A30,'Return Data'!$B$7:$R$2843,11,0)</f>
        <v>2.3959000000000001</v>
      </c>
      <c r="G30" s="66">
        <f t="shared" si="1"/>
        <v>16</v>
      </c>
      <c r="H30" s="65">
        <f>VLOOKUP($A30,'Return Data'!$B$7:$R$2843,12,0)</f>
        <v>3.1166999999999998</v>
      </c>
      <c r="I30" s="66">
        <f t="shared" si="8"/>
        <v>17</v>
      </c>
      <c r="J30" s="65">
        <f>VLOOKUP($A30,'Return Data'!$B$7:$R$2843,13,0)</f>
        <v>3.9565999999999999</v>
      </c>
      <c r="K30" s="66">
        <f t="shared" si="9"/>
        <v>18</v>
      </c>
      <c r="L30" s="65">
        <f>VLOOKUP($A30,'Return Data'!$B$7:$R$2843,17,0)</f>
        <v>4.4714</v>
      </c>
      <c r="M30" s="66">
        <f>RANK(L30,L$8:L$34,0)</f>
        <v>18</v>
      </c>
      <c r="N30" s="65">
        <f>VLOOKUP($A30,'Return Data'!$B$7:$R$2843,14,0)</f>
        <v>5.2984</v>
      </c>
      <c r="O30" s="66">
        <f>RANK(N30,N$8:N$34,0)</f>
        <v>15</v>
      </c>
      <c r="P30" s="65">
        <f>VLOOKUP($A30,'Return Data'!$B$7:$R$2843,15,0)</f>
        <v>5.7830000000000004</v>
      </c>
      <c r="Q30" s="66">
        <f>RANK(P30,P$8:P$34,0)</f>
        <v>12</v>
      </c>
      <c r="R30" s="65">
        <f>VLOOKUP($A30,'Return Data'!$B$7:$R$2843,16,0)</f>
        <v>6.8785999999999996</v>
      </c>
      <c r="S30" s="67">
        <f t="shared" si="5"/>
        <v>9</v>
      </c>
    </row>
    <row r="31" spans="1:19" x14ac:dyDescent="0.3">
      <c r="A31" s="63" t="s">
        <v>1733</v>
      </c>
      <c r="B31" s="64">
        <f>VLOOKUP($A31,'Return Data'!$B$7:$R$2843,3,0)</f>
        <v>44404</v>
      </c>
      <c r="C31" s="65">
        <f>VLOOKUP($A31,'Return Data'!$B$7:$R$2843,4,0)</f>
        <v>10.6937</v>
      </c>
      <c r="D31" s="65">
        <f>VLOOKUP($A31,'Return Data'!$B$7:$R$2843,10,0)</f>
        <v>1.4188000000000001</v>
      </c>
      <c r="E31" s="66">
        <f t="shared" si="0"/>
        <v>1</v>
      </c>
      <c r="F31" s="65">
        <f>VLOOKUP($A31,'Return Data'!$B$7:$R$2843,11,0)</f>
        <v>2.6985999999999999</v>
      </c>
      <c r="G31" s="66">
        <f t="shared" si="1"/>
        <v>2</v>
      </c>
      <c r="H31" s="65">
        <f>VLOOKUP($A31,'Return Data'!$B$7:$R$2843,12,0)</f>
        <v>3.5950000000000002</v>
      </c>
      <c r="I31" s="66">
        <f t="shared" si="8"/>
        <v>2</v>
      </c>
      <c r="J31" s="65">
        <f>VLOOKUP($A31,'Return Data'!$B$7:$R$2843,13,0)</f>
        <v>5.0926</v>
      </c>
      <c r="K31" s="66">
        <f t="shared" si="9"/>
        <v>1</v>
      </c>
      <c r="L31" s="65"/>
      <c r="M31" s="66"/>
      <c r="N31" s="65"/>
      <c r="O31" s="66"/>
      <c r="P31" s="65"/>
      <c r="Q31" s="66"/>
      <c r="R31" s="65">
        <f>VLOOKUP($A31,'Return Data'!$B$7:$R$2843,16,0)</f>
        <v>4.6464999999999996</v>
      </c>
      <c r="S31" s="67">
        <f t="shared" si="5"/>
        <v>22</v>
      </c>
    </row>
    <row r="32" spans="1:19" x14ac:dyDescent="0.3">
      <c r="A32" s="63" t="s">
        <v>1734</v>
      </c>
      <c r="B32" s="64">
        <f>VLOOKUP($A32,'Return Data'!$B$7:$R$2843,3,0)</f>
        <v>44404</v>
      </c>
      <c r="C32" s="65">
        <f>VLOOKUP($A32,'Return Data'!$B$7:$R$2843,4,0)</f>
        <v>11.683</v>
      </c>
      <c r="D32" s="65">
        <f>VLOOKUP($A32,'Return Data'!$B$7:$R$2843,10,0)</f>
        <v>1.4114</v>
      </c>
      <c r="E32" s="66">
        <f t="shared" si="0"/>
        <v>2</v>
      </c>
      <c r="F32" s="65">
        <f>VLOOKUP($A32,'Return Data'!$B$7:$R$2843,11,0)</f>
        <v>2.7149000000000001</v>
      </c>
      <c r="G32" s="66">
        <f t="shared" si="1"/>
        <v>1</v>
      </c>
      <c r="H32" s="65">
        <f>VLOOKUP($A32,'Return Data'!$B$7:$R$2843,12,0)</f>
        <v>3.6608999999999998</v>
      </c>
      <c r="I32" s="66">
        <f t="shared" si="8"/>
        <v>1</v>
      </c>
      <c r="J32" s="65">
        <f>VLOOKUP($A32,'Return Data'!$B$7:$R$2843,13,0)</f>
        <v>4.9025999999999996</v>
      </c>
      <c r="K32" s="66">
        <f t="shared" si="9"/>
        <v>2</v>
      </c>
      <c r="L32" s="65">
        <f>VLOOKUP($A32,'Return Data'!$B$7:$R$2843,17,0)</f>
        <v>5.6942000000000004</v>
      </c>
      <c r="M32" s="66">
        <f>RANK(L32,L$8:L$34,0)</f>
        <v>1</v>
      </c>
      <c r="N32" s="65"/>
      <c r="O32" s="66"/>
      <c r="P32" s="65"/>
      <c r="Q32" s="66"/>
      <c r="R32" s="65">
        <f>VLOOKUP($A32,'Return Data'!$B$7:$R$2843,16,0)</f>
        <v>6.1452999999999998</v>
      </c>
      <c r="S32" s="67">
        <f t="shared" si="5"/>
        <v>17</v>
      </c>
    </row>
    <row r="33" spans="1:19" x14ac:dyDescent="0.3">
      <c r="A33" s="63" t="s">
        <v>1735</v>
      </c>
      <c r="B33" s="64">
        <f>VLOOKUP($A33,'Return Data'!$B$7:$R$2843,3,0)</f>
        <v>44404</v>
      </c>
      <c r="C33" s="65">
        <f>VLOOKUP($A33,'Return Data'!$B$7:$R$2843,4,0)</f>
        <v>11.3629</v>
      </c>
      <c r="D33" s="65">
        <f>VLOOKUP($A33,'Return Data'!$B$7:$R$2843,10,0)</f>
        <v>1.1680999999999999</v>
      </c>
      <c r="E33" s="66">
        <f t="shared" si="0"/>
        <v>20</v>
      </c>
      <c r="F33" s="65">
        <f>VLOOKUP($A33,'Return Data'!$B$7:$R$2843,11,0)</f>
        <v>2.2385999999999999</v>
      </c>
      <c r="G33" s="66">
        <f t="shared" si="1"/>
        <v>20</v>
      </c>
      <c r="H33" s="65">
        <f>VLOOKUP($A33,'Return Data'!$B$7:$R$2843,12,0)</f>
        <v>3.0144000000000002</v>
      </c>
      <c r="I33" s="66">
        <f t="shared" si="8"/>
        <v>18</v>
      </c>
      <c r="J33" s="65">
        <f>VLOOKUP($A33,'Return Data'!$B$7:$R$2843,13,0)</f>
        <v>4.0072999999999999</v>
      </c>
      <c r="K33" s="66">
        <f t="shared" si="9"/>
        <v>17</v>
      </c>
      <c r="L33" s="65">
        <f>VLOOKUP($A33,'Return Data'!$B$7:$R$2843,17,0)</f>
        <v>4.9508999999999999</v>
      </c>
      <c r="M33" s="66">
        <f>RANK(L33,L$8:L$34,0)</f>
        <v>12</v>
      </c>
      <c r="N33" s="65"/>
      <c r="O33" s="66"/>
      <c r="P33" s="65"/>
      <c r="Q33" s="66"/>
      <c r="R33" s="65">
        <f>VLOOKUP($A33,'Return Data'!$B$7:$R$2843,16,0)</f>
        <v>5.3921000000000001</v>
      </c>
      <c r="S33" s="67">
        <f t="shared" si="5"/>
        <v>19</v>
      </c>
    </row>
    <row r="34" spans="1:19" x14ac:dyDescent="0.3">
      <c r="A34" s="63" t="s">
        <v>1736</v>
      </c>
      <c r="B34" s="64">
        <f>VLOOKUP($A34,'Return Data'!$B$7:$R$2843,3,0)</f>
        <v>44404</v>
      </c>
      <c r="C34" s="65">
        <f>VLOOKUP($A34,'Return Data'!$B$7:$R$2843,4,0)</f>
        <v>28.978300000000001</v>
      </c>
      <c r="D34" s="65">
        <f>VLOOKUP($A34,'Return Data'!$B$7:$R$2843,10,0)</f>
        <v>1.3939999999999999</v>
      </c>
      <c r="E34" s="66">
        <f t="shared" si="0"/>
        <v>3</v>
      </c>
      <c r="F34" s="65">
        <f>VLOOKUP($A34,'Return Data'!$B$7:$R$2843,11,0)</f>
        <v>2.6482000000000001</v>
      </c>
      <c r="G34" s="66">
        <f t="shared" si="1"/>
        <v>4</v>
      </c>
      <c r="H34" s="65">
        <f>VLOOKUP($A34,'Return Data'!$B$7:$R$2843,12,0)</f>
        <v>3.4946999999999999</v>
      </c>
      <c r="I34" s="66">
        <f t="shared" si="8"/>
        <v>7</v>
      </c>
      <c r="J34" s="65">
        <f>VLOOKUP($A34,'Return Data'!$B$7:$R$2843,13,0)</f>
        <v>4.5586000000000002</v>
      </c>
      <c r="K34" s="66">
        <f t="shared" si="9"/>
        <v>9</v>
      </c>
      <c r="L34" s="65">
        <f>VLOOKUP($A34,'Return Data'!$B$7:$R$2843,17,0)</f>
        <v>5.1406000000000001</v>
      </c>
      <c r="M34" s="66">
        <f>RANK(L34,L$8:L$34,0)</f>
        <v>7</v>
      </c>
      <c r="N34" s="65">
        <f>VLOOKUP($A34,'Return Data'!$B$7:$R$2843,14,0)</f>
        <v>5.7962999999999996</v>
      </c>
      <c r="O34" s="66">
        <f>RANK(N34,N$8:N$34,0)</f>
        <v>5</v>
      </c>
      <c r="P34" s="65">
        <f>VLOOKUP($A34,'Return Data'!$B$7:$R$2843,15,0)</f>
        <v>6.0881999999999996</v>
      </c>
      <c r="Q34" s="66">
        <f>RANK(P34,P$8:P$34,0)</f>
        <v>8</v>
      </c>
      <c r="R34" s="65">
        <f>VLOOKUP($A34,'Return Data'!$B$7:$R$2843,16,0)</f>
        <v>6.8863000000000003</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1.2225999999999999</v>
      </c>
      <c r="E36" s="74"/>
      <c r="F36" s="75">
        <f>AVERAGE(F8:F34)</f>
        <v>2.3081999999999998</v>
      </c>
      <c r="G36" s="74"/>
      <c r="H36" s="75">
        <f>AVERAGE(H8:H34)</f>
        <v>3.0817559999999999</v>
      </c>
      <c r="I36" s="74"/>
      <c r="J36" s="75">
        <f>AVERAGE(J8:J34)</f>
        <v>4.0577240000000003</v>
      </c>
      <c r="K36" s="74"/>
      <c r="L36" s="75">
        <f>AVERAGE(L8:L34)</f>
        <v>4.651821739130436</v>
      </c>
      <c r="M36" s="74"/>
      <c r="N36" s="75">
        <f>AVERAGE(N8:N34)</f>
        <v>5.3616777777777793</v>
      </c>
      <c r="O36" s="74"/>
      <c r="P36" s="75">
        <f>AVERAGE(P8:P34)</f>
        <v>5.9781533333333341</v>
      </c>
      <c r="Q36" s="74"/>
      <c r="R36" s="75">
        <f>AVERAGE(R8:R34)</f>
        <v>5.9061703703703703</v>
      </c>
      <c r="S36" s="76"/>
    </row>
    <row r="37" spans="1:19" x14ac:dyDescent="0.3">
      <c r="A37" s="73" t="s">
        <v>28</v>
      </c>
      <c r="B37" s="74"/>
      <c r="C37" s="74"/>
      <c r="D37" s="75">
        <f>MIN(D8:D34)</f>
        <v>0.35880000000000001</v>
      </c>
      <c r="E37" s="74"/>
      <c r="F37" s="75">
        <f>MIN(F8:F34)</f>
        <v>0.75919999999999999</v>
      </c>
      <c r="G37" s="74"/>
      <c r="H37" s="75">
        <f>MIN(H8:H34)</f>
        <v>1.1939</v>
      </c>
      <c r="I37" s="74"/>
      <c r="J37" s="75">
        <f>MIN(J8:J34)</f>
        <v>1.1020000000000001</v>
      </c>
      <c r="K37" s="74"/>
      <c r="L37" s="75">
        <f>MIN(L8:L34)</f>
        <v>1.6041000000000001</v>
      </c>
      <c r="M37" s="74"/>
      <c r="N37" s="75">
        <f>MIN(N8:N34)</f>
        <v>1.7524999999999999</v>
      </c>
      <c r="O37" s="74"/>
      <c r="P37" s="75">
        <f>MIN(P8:P34)</f>
        <v>5.0894000000000004</v>
      </c>
      <c r="Q37" s="74"/>
      <c r="R37" s="75">
        <f>MIN(R8:R34)</f>
        <v>3.0434999999999999</v>
      </c>
      <c r="S37" s="76"/>
    </row>
    <row r="38" spans="1:19" ht="15" thickBot="1" x14ac:dyDescent="0.35">
      <c r="A38" s="77" t="s">
        <v>29</v>
      </c>
      <c r="B38" s="78"/>
      <c r="C38" s="78"/>
      <c r="D38" s="79">
        <f>MAX(D8:D34)</f>
        <v>1.4188000000000001</v>
      </c>
      <c r="E38" s="78"/>
      <c r="F38" s="79">
        <f>MAX(F8:F34)</f>
        <v>2.7149000000000001</v>
      </c>
      <c r="G38" s="78"/>
      <c r="H38" s="79">
        <f>MAX(H8:H34)</f>
        <v>3.6608999999999998</v>
      </c>
      <c r="I38" s="78"/>
      <c r="J38" s="79">
        <f>MAX(J8:J34)</f>
        <v>5.0926</v>
      </c>
      <c r="K38" s="78"/>
      <c r="L38" s="79">
        <f>MAX(L8:L34)</f>
        <v>5.6942000000000004</v>
      </c>
      <c r="M38" s="78"/>
      <c r="N38" s="79">
        <f>MAX(N8:N34)</f>
        <v>5.9763000000000002</v>
      </c>
      <c r="O38" s="78"/>
      <c r="P38" s="79">
        <f>MAX(P8:P34)</f>
        <v>6.3175999999999997</v>
      </c>
      <c r="Q38" s="78"/>
      <c r="R38" s="79">
        <f>MAX(R8:R34)</f>
        <v>7.306</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44404</v>
      </c>
      <c r="C8" s="65">
        <f>VLOOKUP($A8,'Return Data'!$B$7:$R$2843,4,0)</f>
        <v>21.149899999999999</v>
      </c>
      <c r="D8" s="65">
        <f>VLOOKUP($A8,'Return Data'!$B$7:$R$2843,10,0)</f>
        <v>1.2242999999999999</v>
      </c>
      <c r="E8" s="66">
        <f t="shared" ref="E8:E34" si="0">RANK(D8,D$8:D$34,0)</f>
        <v>4</v>
      </c>
      <c r="F8" s="65">
        <f>VLOOKUP($A8,'Return Data'!$B$7:$R$2843,11,0)</f>
        <v>2.3653</v>
      </c>
      <c r="G8" s="66">
        <f t="shared" ref="G8:G34" si="1">RANK(F8,F$8:F$34,0)</f>
        <v>1</v>
      </c>
      <c r="H8" s="65">
        <f>VLOOKUP($A8,'Return Data'!$B$7:$R$2843,12,0)</f>
        <v>3.0928</v>
      </c>
      <c r="I8" s="66">
        <f t="shared" ref="I8:I23" si="2">RANK(H8,H$8:H$34,0)</f>
        <v>1</v>
      </c>
      <c r="J8" s="65">
        <f>VLOOKUP($A8,'Return Data'!$B$7:$R$2843,13,0)</f>
        <v>3.9342999999999999</v>
      </c>
      <c r="K8" s="66">
        <f t="shared" ref="K8:K23" si="3">RANK(J8,J$8:J$34,0)</f>
        <v>7</v>
      </c>
      <c r="L8" s="65">
        <f>VLOOKUP($A8,'Return Data'!$B$7:$R$2843,17,0)</f>
        <v>4.5003000000000002</v>
      </c>
      <c r="M8" s="66">
        <f t="shared" ref="M8:M18" si="4">RANK(L8,L$8:L$34,0)</f>
        <v>7</v>
      </c>
      <c r="N8" s="65">
        <f>VLOOKUP($A8,'Return Data'!$B$7:$R$2843,14,0)</f>
        <v>5.1473000000000004</v>
      </c>
      <c r="O8" s="66">
        <f>RANK(N8,N$8:N$34,0)</f>
        <v>7</v>
      </c>
      <c r="P8" s="65">
        <f>VLOOKUP($A8,'Return Data'!$B$7:$R$2843,15,0)</f>
        <v>5.4701000000000004</v>
      </c>
      <c r="Q8" s="66">
        <f>RANK(P8,P$8:P$34,0)</f>
        <v>7</v>
      </c>
      <c r="R8" s="65">
        <f>VLOOKUP($A8,'Return Data'!$B$7:$R$2843,16,0)</f>
        <v>6.4318999999999997</v>
      </c>
      <c r="S8" s="67">
        <f t="shared" ref="S8:S34" si="5">RANK(R8,R$8:R$34,0)</f>
        <v>10</v>
      </c>
    </row>
    <row r="9" spans="1:20" x14ac:dyDescent="0.3">
      <c r="A9" s="63" t="s">
        <v>1738</v>
      </c>
      <c r="B9" s="64">
        <f>VLOOKUP($A9,'Return Data'!$B$7:$R$2843,3,0)</f>
        <v>44404</v>
      </c>
      <c r="C9" s="65">
        <f>VLOOKUP($A9,'Return Data'!$B$7:$R$2843,4,0)</f>
        <v>14.8553</v>
      </c>
      <c r="D9" s="65">
        <f>VLOOKUP($A9,'Return Data'!$B$7:$R$2843,10,0)</f>
        <v>1.0537000000000001</v>
      </c>
      <c r="E9" s="66">
        <f t="shared" si="0"/>
        <v>19</v>
      </c>
      <c r="F9" s="65">
        <f>VLOOKUP($A9,'Return Data'!$B$7:$R$2843,11,0)</f>
        <v>2.0871</v>
      </c>
      <c r="G9" s="66">
        <f t="shared" si="1"/>
        <v>16</v>
      </c>
      <c r="H9" s="65">
        <f>VLOOKUP($A9,'Return Data'!$B$7:$R$2843,12,0)</f>
        <v>2.7302</v>
      </c>
      <c r="I9" s="66">
        <f t="shared" si="2"/>
        <v>17</v>
      </c>
      <c r="J9" s="65">
        <f>VLOOKUP($A9,'Return Data'!$B$7:$R$2843,13,0)</f>
        <v>3.5011000000000001</v>
      </c>
      <c r="K9" s="66">
        <f t="shared" si="3"/>
        <v>17</v>
      </c>
      <c r="L9" s="65">
        <f>VLOOKUP($A9,'Return Data'!$B$7:$R$2843,17,0)</f>
        <v>4.2904999999999998</v>
      </c>
      <c r="M9" s="66">
        <f t="shared" si="4"/>
        <v>12</v>
      </c>
      <c r="N9" s="65">
        <f>VLOOKUP($A9,'Return Data'!$B$7:$R$2843,14,0)</f>
        <v>4.9486999999999997</v>
      </c>
      <c r="O9" s="66">
        <f>RANK(N9,N$8:N$34,0)</f>
        <v>12</v>
      </c>
      <c r="P9" s="65">
        <f>VLOOKUP($A9,'Return Data'!$B$7:$R$2843,15,0)</f>
        <v>5.3888999999999996</v>
      </c>
      <c r="Q9" s="66">
        <f>RANK(P9,P$8:P$34,0)</f>
        <v>8</v>
      </c>
      <c r="R9" s="65">
        <f>VLOOKUP($A9,'Return Data'!$B$7:$R$2843,16,0)</f>
        <v>5.8544999999999998</v>
      </c>
      <c r="S9" s="67">
        <f t="shared" si="5"/>
        <v>13</v>
      </c>
    </row>
    <row r="10" spans="1:20" x14ac:dyDescent="0.3">
      <c r="A10" s="63" t="s">
        <v>1739</v>
      </c>
      <c r="B10" s="64">
        <f>VLOOKUP($A10,'Return Data'!$B$7:$R$2843,3,0)</f>
        <v>44404</v>
      </c>
      <c r="C10" s="65">
        <f>VLOOKUP($A10,'Return Data'!$B$7:$R$2843,4,0)</f>
        <v>12.853999999999999</v>
      </c>
      <c r="D10" s="65">
        <f>VLOOKUP($A10,'Return Data'!$B$7:$R$2843,10,0)</f>
        <v>1.1648000000000001</v>
      </c>
      <c r="E10" s="66">
        <f t="shared" si="0"/>
        <v>13</v>
      </c>
      <c r="F10" s="65">
        <f>VLOOKUP($A10,'Return Data'!$B$7:$R$2843,11,0)</f>
        <v>2.1861999999999999</v>
      </c>
      <c r="G10" s="66">
        <f t="shared" si="1"/>
        <v>11</v>
      </c>
      <c r="H10" s="65">
        <f>VLOOKUP($A10,'Return Data'!$B$7:$R$2843,12,0)</f>
        <v>2.9967999999999999</v>
      </c>
      <c r="I10" s="66">
        <f t="shared" si="2"/>
        <v>6</v>
      </c>
      <c r="J10" s="65">
        <f>VLOOKUP($A10,'Return Data'!$B$7:$R$2843,13,0)</f>
        <v>3.9379</v>
      </c>
      <c r="K10" s="66">
        <f t="shared" si="3"/>
        <v>6</v>
      </c>
      <c r="L10" s="65">
        <f>VLOOKUP($A10,'Return Data'!$B$7:$R$2843,17,0)</f>
        <v>4.6506999999999996</v>
      </c>
      <c r="M10" s="66">
        <f t="shared" si="4"/>
        <v>3</v>
      </c>
      <c r="N10" s="65">
        <f>VLOOKUP($A10,'Return Data'!$B$7:$R$2843,14,0)</f>
        <v>5.2667999999999999</v>
      </c>
      <c r="O10" s="66">
        <f>RANK(N10,N$8:N$34,0)</f>
        <v>1</v>
      </c>
      <c r="P10" s="65"/>
      <c r="Q10" s="66"/>
      <c r="R10" s="65">
        <f>VLOOKUP($A10,'Return Data'!$B$7:$R$2843,16,0)</f>
        <v>5.6338999999999997</v>
      </c>
      <c r="S10" s="67">
        <f t="shared" si="5"/>
        <v>16</v>
      </c>
    </row>
    <row r="11" spans="1:20" x14ac:dyDescent="0.3">
      <c r="A11" s="63" t="s">
        <v>1740</v>
      </c>
      <c r="B11" s="64">
        <f>VLOOKUP($A11,'Return Data'!$B$7:$R$2843,3,0)</f>
        <v>44404</v>
      </c>
      <c r="C11" s="65">
        <f>VLOOKUP($A11,'Return Data'!$B$7:$R$2843,4,0)</f>
        <v>11.3483</v>
      </c>
      <c r="D11" s="65">
        <f>VLOOKUP($A11,'Return Data'!$B$7:$R$2843,10,0)</f>
        <v>0.77880000000000005</v>
      </c>
      <c r="E11" s="66">
        <f t="shared" si="0"/>
        <v>25</v>
      </c>
      <c r="F11" s="65">
        <f>VLOOKUP($A11,'Return Data'!$B$7:$R$2843,11,0)</f>
        <v>1.4662999999999999</v>
      </c>
      <c r="G11" s="66">
        <f t="shared" si="1"/>
        <v>26</v>
      </c>
      <c r="H11" s="65">
        <f>VLOOKUP($A11,'Return Data'!$B$7:$R$2843,12,0)</f>
        <v>1.7374000000000001</v>
      </c>
      <c r="I11" s="66">
        <f t="shared" si="2"/>
        <v>24</v>
      </c>
      <c r="J11" s="65">
        <f>VLOOKUP($A11,'Return Data'!$B$7:$R$2843,13,0)</f>
        <v>2.5436000000000001</v>
      </c>
      <c r="K11" s="66">
        <f t="shared" si="3"/>
        <v>22</v>
      </c>
      <c r="L11" s="65">
        <f>VLOOKUP($A11,'Return Data'!$B$7:$R$2843,17,0)</f>
        <v>3.2421000000000002</v>
      </c>
      <c r="M11" s="66">
        <f t="shared" si="4"/>
        <v>20</v>
      </c>
      <c r="N11" s="65"/>
      <c r="O11" s="66"/>
      <c r="P11" s="65"/>
      <c r="Q11" s="66"/>
      <c r="R11" s="65">
        <f>VLOOKUP($A11,'Return Data'!$B$7:$R$2843,16,0)</f>
        <v>4.1513999999999998</v>
      </c>
      <c r="S11" s="67">
        <f t="shared" si="5"/>
        <v>21</v>
      </c>
    </row>
    <row r="12" spans="1:20" x14ac:dyDescent="0.3">
      <c r="A12" s="63" t="s">
        <v>1741</v>
      </c>
      <c r="B12" s="64">
        <f>VLOOKUP($A12,'Return Data'!$B$7:$R$2843,3,0)</f>
        <v>44404</v>
      </c>
      <c r="C12" s="65">
        <f>VLOOKUP($A12,'Return Data'!$B$7:$R$2843,4,0)</f>
        <v>11.929</v>
      </c>
      <c r="D12" s="65">
        <f>VLOOKUP($A12,'Return Data'!$B$7:$R$2843,10,0)</f>
        <v>1.1446000000000001</v>
      </c>
      <c r="E12" s="66">
        <f t="shared" si="0"/>
        <v>14</v>
      </c>
      <c r="F12" s="65">
        <f>VLOOKUP($A12,'Return Data'!$B$7:$R$2843,11,0)</f>
        <v>2.0445000000000002</v>
      </c>
      <c r="G12" s="66">
        <f t="shared" si="1"/>
        <v>18</v>
      </c>
      <c r="H12" s="65">
        <f>VLOOKUP($A12,'Return Data'!$B$7:$R$2843,12,0)</f>
        <v>2.7387999999999999</v>
      </c>
      <c r="I12" s="66">
        <f t="shared" si="2"/>
        <v>15</v>
      </c>
      <c r="J12" s="65">
        <f>VLOOKUP($A12,'Return Data'!$B$7:$R$2843,13,0)</f>
        <v>3.6402999999999999</v>
      </c>
      <c r="K12" s="66">
        <f t="shared" si="3"/>
        <v>14</v>
      </c>
      <c r="L12" s="65">
        <f>VLOOKUP($A12,'Return Data'!$B$7:$R$2843,17,0)</f>
        <v>4.258</v>
      </c>
      <c r="M12" s="66">
        <f t="shared" si="4"/>
        <v>13</v>
      </c>
      <c r="N12" s="65">
        <f>VLOOKUP($A12,'Return Data'!$B$7:$R$2843,14,0)</f>
        <v>5.0248999999999997</v>
      </c>
      <c r="O12" s="66">
        <f t="shared" ref="O12:O18" si="6">RANK(N12,N$8:N$34,0)</f>
        <v>9</v>
      </c>
      <c r="P12" s="65"/>
      <c r="Q12" s="66"/>
      <c r="R12" s="65">
        <f>VLOOKUP($A12,'Return Data'!$B$7:$R$2843,16,0)</f>
        <v>5.1626000000000003</v>
      </c>
      <c r="S12" s="67">
        <f t="shared" si="5"/>
        <v>18</v>
      </c>
    </row>
    <row r="13" spans="1:20" x14ac:dyDescent="0.3">
      <c r="A13" s="63" t="s">
        <v>1742</v>
      </c>
      <c r="B13" s="64">
        <f>VLOOKUP($A13,'Return Data'!$B$7:$R$2843,3,0)</f>
        <v>44404</v>
      </c>
      <c r="C13" s="65">
        <f>VLOOKUP($A13,'Return Data'!$B$7:$R$2843,4,0)</f>
        <v>15.352600000000001</v>
      </c>
      <c r="D13" s="65">
        <f>VLOOKUP($A13,'Return Data'!$B$7:$R$2843,10,0)</f>
        <v>1.2030000000000001</v>
      </c>
      <c r="E13" s="66">
        <f t="shared" si="0"/>
        <v>7</v>
      </c>
      <c r="F13" s="65">
        <f>VLOOKUP($A13,'Return Data'!$B$7:$R$2843,11,0)</f>
        <v>2.2225000000000001</v>
      </c>
      <c r="G13" s="66">
        <f t="shared" si="1"/>
        <v>10</v>
      </c>
      <c r="H13" s="65">
        <f>VLOOKUP($A13,'Return Data'!$B$7:$R$2843,12,0)</f>
        <v>2.9485000000000001</v>
      </c>
      <c r="I13" s="66">
        <f t="shared" si="2"/>
        <v>11</v>
      </c>
      <c r="J13" s="65">
        <f>VLOOKUP($A13,'Return Data'!$B$7:$R$2843,13,0)</f>
        <v>3.8445999999999998</v>
      </c>
      <c r="K13" s="66">
        <f t="shared" si="3"/>
        <v>11</v>
      </c>
      <c r="L13" s="65">
        <f>VLOOKUP($A13,'Return Data'!$B$7:$R$2843,17,0)</f>
        <v>4.6033999999999997</v>
      </c>
      <c r="M13" s="66">
        <f t="shared" si="4"/>
        <v>4</v>
      </c>
      <c r="N13" s="65">
        <f>VLOOKUP($A13,'Return Data'!$B$7:$R$2843,14,0)</f>
        <v>5.2301000000000002</v>
      </c>
      <c r="O13" s="66">
        <f t="shared" si="6"/>
        <v>4</v>
      </c>
      <c r="P13" s="65">
        <f>VLOOKUP($A13,'Return Data'!$B$7:$R$2843,15,0)</f>
        <v>5.5936000000000003</v>
      </c>
      <c r="Q13" s="66">
        <f t="shared" ref="Q13:Q18" si="7">RANK(P13,P$8:P$34,0)</f>
        <v>4</v>
      </c>
      <c r="R13" s="65">
        <f>VLOOKUP($A13,'Return Data'!$B$7:$R$2843,16,0)</f>
        <v>6.2351999999999999</v>
      </c>
      <c r="S13" s="67">
        <f t="shared" si="5"/>
        <v>11</v>
      </c>
    </row>
    <row r="14" spans="1:20" x14ac:dyDescent="0.3">
      <c r="A14" s="63" t="s">
        <v>1743</v>
      </c>
      <c r="B14" s="64">
        <f>VLOOKUP($A14,'Return Data'!$B$7:$R$2843,3,0)</f>
        <v>44404</v>
      </c>
      <c r="C14" s="65">
        <f>VLOOKUP($A14,'Return Data'!$B$7:$R$2843,4,0)</f>
        <v>24.356999999999999</v>
      </c>
      <c r="D14" s="65">
        <f>VLOOKUP($A14,'Return Data'!$B$7:$R$2843,10,0)</f>
        <v>1.1839</v>
      </c>
      <c r="E14" s="66">
        <f t="shared" si="0"/>
        <v>10</v>
      </c>
      <c r="F14" s="65">
        <f>VLOOKUP($A14,'Return Data'!$B$7:$R$2843,11,0)</f>
        <v>2.2328999999999999</v>
      </c>
      <c r="G14" s="66">
        <f t="shared" si="1"/>
        <v>9</v>
      </c>
      <c r="H14" s="65">
        <f>VLOOKUP($A14,'Return Data'!$B$7:$R$2843,12,0)</f>
        <v>2.9590000000000001</v>
      </c>
      <c r="I14" s="66">
        <f t="shared" si="2"/>
        <v>9</v>
      </c>
      <c r="J14" s="65">
        <f>VLOOKUP($A14,'Return Data'!$B$7:$R$2843,13,0)</f>
        <v>3.8633999999999999</v>
      </c>
      <c r="K14" s="66">
        <f t="shared" si="3"/>
        <v>10</v>
      </c>
      <c r="L14" s="65">
        <f>VLOOKUP($A14,'Return Data'!$B$7:$R$2843,17,0)</f>
        <v>4.2</v>
      </c>
      <c r="M14" s="66">
        <f t="shared" si="4"/>
        <v>15</v>
      </c>
      <c r="N14" s="65">
        <f>VLOOKUP($A14,'Return Data'!$B$7:$R$2843,14,0)</f>
        <v>4.8338000000000001</v>
      </c>
      <c r="O14" s="66">
        <f t="shared" si="6"/>
        <v>13</v>
      </c>
      <c r="P14" s="65">
        <f>VLOOKUP($A14,'Return Data'!$B$7:$R$2843,15,0)</f>
        <v>5.2045000000000003</v>
      </c>
      <c r="Q14" s="66">
        <f t="shared" si="7"/>
        <v>13</v>
      </c>
      <c r="R14" s="65">
        <f>VLOOKUP($A14,'Return Data'!$B$7:$R$2843,16,0)</f>
        <v>6.6787000000000001</v>
      </c>
      <c r="S14" s="67">
        <f t="shared" si="5"/>
        <v>7</v>
      </c>
    </row>
    <row r="15" spans="1:20" x14ac:dyDescent="0.3">
      <c r="A15" s="63" t="s">
        <v>1744</v>
      </c>
      <c r="B15" s="64">
        <f>VLOOKUP($A15,'Return Data'!$B$7:$R$2843,3,0)</f>
        <v>44404</v>
      </c>
      <c r="C15" s="65">
        <f>VLOOKUP($A15,'Return Data'!$B$7:$R$2843,4,0)</f>
        <v>27.2318</v>
      </c>
      <c r="D15" s="65">
        <f>VLOOKUP($A15,'Return Data'!$B$7:$R$2843,10,0)</f>
        <v>1.2173</v>
      </c>
      <c r="E15" s="66">
        <f t="shared" si="0"/>
        <v>5</v>
      </c>
      <c r="F15" s="65">
        <f>VLOOKUP($A15,'Return Data'!$B$7:$R$2843,11,0)</f>
        <v>2.2791000000000001</v>
      </c>
      <c r="G15" s="66">
        <f t="shared" si="1"/>
        <v>6</v>
      </c>
      <c r="H15" s="65">
        <f>VLOOKUP($A15,'Return Data'!$B$7:$R$2843,12,0)</f>
        <v>2.9916</v>
      </c>
      <c r="I15" s="66">
        <f t="shared" si="2"/>
        <v>7</v>
      </c>
      <c r="J15" s="65">
        <f>VLOOKUP($A15,'Return Data'!$B$7:$R$2843,13,0)</f>
        <v>3.8803000000000001</v>
      </c>
      <c r="K15" s="66">
        <f t="shared" si="3"/>
        <v>8</v>
      </c>
      <c r="L15" s="65">
        <f>VLOOKUP($A15,'Return Data'!$B$7:$R$2843,17,0)</f>
        <v>4.4573</v>
      </c>
      <c r="M15" s="66">
        <f t="shared" si="4"/>
        <v>9</v>
      </c>
      <c r="N15" s="65">
        <f>VLOOKUP($A15,'Return Data'!$B$7:$R$2843,14,0)</f>
        <v>5.1234000000000002</v>
      </c>
      <c r="O15" s="66">
        <f t="shared" si="6"/>
        <v>8</v>
      </c>
      <c r="P15" s="65">
        <f>VLOOKUP($A15,'Return Data'!$B$7:$R$2843,15,0)</f>
        <v>5.4748999999999999</v>
      </c>
      <c r="Q15" s="66">
        <f t="shared" si="7"/>
        <v>6</v>
      </c>
      <c r="R15" s="65">
        <f>VLOOKUP($A15,'Return Data'!$B$7:$R$2843,16,0)</f>
        <v>7.1108000000000002</v>
      </c>
      <c r="S15" s="67">
        <f t="shared" si="5"/>
        <v>2</v>
      </c>
    </row>
    <row r="16" spans="1:20" x14ac:dyDescent="0.3">
      <c r="A16" s="63" t="s">
        <v>1745</v>
      </c>
      <c r="B16" s="64">
        <f>VLOOKUP($A16,'Return Data'!$B$7:$R$2843,3,0)</f>
        <v>44404</v>
      </c>
      <c r="C16" s="65">
        <f>VLOOKUP($A16,'Return Data'!$B$7:$R$2843,4,0)</f>
        <v>25.845099999999999</v>
      </c>
      <c r="D16" s="65">
        <f>VLOOKUP($A16,'Return Data'!$B$7:$R$2843,10,0)</f>
        <v>1.1173999999999999</v>
      </c>
      <c r="E16" s="66">
        <f t="shared" si="0"/>
        <v>15</v>
      </c>
      <c r="F16" s="65">
        <f>VLOOKUP($A16,'Return Data'!$B$7:$R$2843,11,0)</f>
        <v>2.1141999999999999</v>
      </c>
      <c r="G16" s="66">
        <f t="shared" si="1"/>
        <v>14</v>
      </c>
      <c r="H16" s="65">
        <f>VLOOKUP($A16,'Return Data'!$B$7:$R$2843,12,0)</f>
        <v>2.7736000000000001</v>
      </c>
      <c r="I16" s="66">
        <f t="shared" si="2"/>
        <v>13</v>
      </c>
      <c r="J16" s="65">
        <f>VLOOKUP($A16,'Return Data'!$B$7:$R$2843,13,0)</f>
        <v>3.6802000000000001</v>
      </c>
      <c r="K16" s="66">
        <f t="shared" si="3"/>
        <v>13</v>
      </c>
      <c r="L16" s="65">
        <f>VLOOKUP($A16,'Return Data'!$B$7:$R$2843,17,0)</f>
        <v>4.1349</v>
      </c>
      <c r="M16" s="66">
        <f t="shared" si="4"/>
        <v>16</v>
      </c>
      <c r="N16" s="65">
        <f>VLOOKUP($A16,'Return Data'!$B$7:$R$2843,14,0)</f>
        <v>4.9771000000000001</v>
      </c>
      <c r="O16" s="66">
        <f t="shared" si="6"/>
        <v>10</v>
      </c>
      <c r="P16" s="65">
        <f>VLOOKUP($A16,'Return Data'!$B$7:$R$2843,15,0)</f>
        <v>5.3604000000000003</v>
      </c>
      <c r="Q16" s="66">
        <f t="shared" si="7"/>
        <v>9</v>
      </c>
      <c r="R16" s="65">
        <f>VLOOKUP($A16,'Return Data'!$B$7:$R$2843,16,0)</f>
        <v>6.7159000000000004</v>
      </c>
      <c r="S16" s="67">
        <f t="shared" si="5"/>
        <v>6</v>
      </c>
    </row>
    <row r="17" spans="1:19" x14ac:dyDescent="0.3">
      <c r="A17" s="63" t="s">
        <v>1746</v>
      </c>
      <c r="B17" s="64">
        <f>VLOOKUP($A17,'Return Data'!$B$7:$R$2843,3,0)</f>
        <v>44404</v>
      </c>
      <c r="C17" s="65">
        <f>VLOOKUP($A17,'Return Data'!$B$7:$R$2843,4,0)</f>
        <v>14.3812</v>
      </c>
      <c r="D17" s="65">
        <f>VLOOKUP($A17,'Return Data'!$B$7:$R$2843,10,0)</f>
        <v>0.7722</v>
      </c>
      <c r="E17" s="66">
        <f t="shared" si="0"/>
        <v>26</v>
      </c>
      <c r="F17" s="65">
        <f>VLOOKUP($A17,'Return Data'!$B$7:$R$2843,11,0)</f>
        <v>1.5491999999999999</v>
      </c>
      <c r="G17" s="66">
        <f t="shared" si="1"/>
        <v>25</v>
      </c>
      <c r="H17" s="65">
        <f>VLOOKUP($A17,'Return Data'!$B$7:$R$2843,12,0)</f>
        <v>1.8029999999999999</v>
      </c>
      <c r="I17" s="66">
        <f t="shared" si="2"/>
        <v>23</v>
      </c>
      <c r="J17" s="65">
        <f>VLOOKUP($A17,'Return Data'!$B$7:$R$2843,13,0)</f>
        <v>2.3041</v>
      </c>
      <c r="K17" s="66">
        <f t="shared" si="3"/>
        <v>24</v>
      </c>
      <c r="L17" s="65">
        <f>VLOOKUP($A17,'Return Data'!$B$7:$R$2843,17,0)</f>
        <v>3.4030999999999998</v>
      </c>
      <c r="M17" s="66">
        <f t="shared" si="4"/>
        <v>19</v>
      </c>
      <c r="N17" s="65">
        <f>VLOOKUP($A17,'Return Data'!$B$7:$R$2843,14,0)</f>
        <v>4.2561</v>
      </c>
      <c r="O17" s="66">
        <f t="shared" si="6"/>
        <v>16</v>
      </c>
      <c r="P17" s="65">
        <f>VLOOKUP($A17,'Return Data'!$B$7:$R$2843,15,0)</f>
        <v>5.0126999999999997</v>
      </c>
      <c r="Q17" s="66">
        <f t="shared" si="7"/>
        <v>14</v>
      </c>
      <c r="R17" s="65">
        <f>VLOOKUP($A17,'Return Data'!$B$7:$R$2843,16,0)</f>
        <v>5.6521999999999997</v>
      </c>
      <c r="S17" s="67">
        <f t="shared" si="5"/>
        <v>15</v>
      </c>
    </row>
    <row r="18" spans="1:19" x14ac:dyDescent="0.3">
      <c r="A18" s="63" t="s">
        <v>1747</v>
      </c>
      <c r="B18" s="64">
        <f>VLOOKUP($A18,'Return Data'!$B$7:$R$2843,3,0)</f>
        <v>44404</v>
      </c>
      <c r="C18" s="65">
        <f>VLOOKUP($A18,'Return Data'!$B$7:$R$2843,4,0)</f>
        <v>25.102399999999999</v>
      </c>
      <c r="D18" s="65">
        <f>VLOOKUP($A18,'Return Data'!$B$7:$R$2843,10,0)</f>
        <v>1.1040000000000001</v>
      </c>
      <c r="E18" s="66">
        <f t="shared" si="0"/>
        <v>16</v>
      </c>
      <c r="F18" s="65">
        <f>VLOOKUP($A18,'Return Data'!$B$7:$R$2843,11,0)</f>
        <v>2.1286</v>
      </c>
      <c r="G18" s="66">
        <f t="shared" si="1"/>
        <v>13</v>
      </c>
      <c r="H18" s="65">
        <f>VLOOKUP($A18,'Return Data'!$B$7:$R$2843,12,0)</f>
        <v>2.7890000000000001</v>
      </c>
      <c r="I18" s="66">
        <f t="shared" si="2"/>
        <v>12</v>
      </c>
      <c r="J18" s="65">
        <f>VLOOKUP($A18,'Return Data'!$B$7:$R$2843,13,0)</f>
        <v>3.6133000000000002</v>
      </c>
      <c r="K18" s="66">
        <f t="shared" si="3"/>
        <v>15</v>
      </c>
      <c r="L18" s="65">
        <f>VLOOKUP($A18,'Return Data'!$B$7:$R$2843,17,0)</f>
        <v>4.4116</v>
      </c>
      <c r="M18" s="66">
        <f t="shared" si="4"/>
        <v>11</v>
      </c>
      <c r="N18" s="65">
        <f>VLOOKUP($A18,'Return Data'!$B$7:$R$2843,14,0)</f>
        <v>4.9520999999999997</v>
      </c>
      <c r="O18" s="66">
        <f t="shared" si="6"/>
        <v>11</v>
      </c>
      <c r="P18" s="65">
        <f>VLOOKUP($A18,'Return Data'!$B$7:$R$2843,15,0)</f>
        <v>5.3579999999999997</v>
      </c>
      <c r="Q18" s="66">
        <f t="shared" si="7"/>
        <v>10</v>
      </c>
      <c r="R18" s="65">
        <f>VLOOKUP($A18,'Return Data'!$B$7:$R$2843,16,0)</f>
        <v>6.6708999999999996</v>
      </c>
      <c r="S18" s="67">
        <f t="shared" si="5"/>
        <v>8</v>
      </c>
    </row>
    <row r="19" spans="1:19" x14ac:dyDescent="0.3">
      <c r="A19" s="63" t="s">
        <v>1748</v>
      </c>
      <c r="B19" s="64">
        <f>VLOOKUP($A19,'Return Data'!$B$7:$R$2843,3,0)</f>
        <v>44404</v>
      </c>
      <c r="C19" s="65">
        <f>VLOOKUP($A19,'Return Data'!$B$7:$R$2843,4,0)</f>
        <v>10.6312</v>
      </c>
      <c r="D19" s="65">
        <f>VLOOKUP($A19,'Return Data'!$B$7:$R$2843,10,0)</f>
        <v>0.8911</v>
      </c>
      <c r="E19" s="66">
        <f t="shared" si="0"/>
        <v>23</v>
      </c>
      <c r="F19" s="65">
        <f>VLOOKUP($A19,'Return Data'!$B$7:$R$2843,11,0)</f>
        <v>1.5726</v>
      </c>
      <c r="G19" s="66">
        <f t="shared" si="1"/>
        <v>23</v>
      </c>
      <c r="H19" s="65">
        <f>VLOOKUP($A19,'Return Data'!$B$7:$R$2843,12,0)</f>
        <v>1.9838</v>
      </c>
      <c r="I19" s="66">
        <f t="shared" si="2"/>
        <v>22</v>
      </c>
      <c r="J19" s="65">
        <f>VLOOKUP($A19,'Return Data'!$B$7:$R$2843,13,0)</f>
        <v>2.6534</v>
      </c>
      <c r="K19" s="66">
        <f t="shared" si="3"/>
        <v>20</v>
      </c>
      <c r="L19" s="65"/>
      <c r="M19" s="66"/>
      <c r="N19" s="65"/>
      <c r="O19" s="66"/>
      <c r="P19" s="65"/>
      <c r="Q19" s="66"/>
      <c r="R19" s="65">
        <f>VLOOKUP($A19,'Return Data'!$B$7:$R$2843,16,0)</f>
        <v>3.3054000000000001</v>
      </c>
      <c r="S19" s="67">
        <f t="shared" si="5"/>
        <v>24</v>
      </c>
    </row>
    <row r="20" spans="1:19" x14ac:dyDescent="0.3">
      <c r="A20" s="63" t="s">
        <v>1749</v>
      </c>
      <c r="B20" s="64">
        <f>VLOOKUP($A20,'Return Data'!$B$7:$R$2843,3,0)</f>
        <v>44404</v>
      </c>
      <c r="C20" s="65">
        <f>VLOOKUP($A20,'Return Data'!$B$7:$R$2843,4,0)</f>
        <v>26.334700000000002</v>
      </c>
      <c r="D20" s="65">
        <f>VLOOKUP($A20,'Return Data'!$B$7:$R$2843,10,0)</f>
        <v>1.0226999999999999</v>
      </c>
      <c r="E20" s="66">
        <f t="shared" si="0"/>
        <v>21</v>
      </c>
      <c r="F20" s="65">
        <f>VLOOKUP($A20,'Return Data'!$B$7:$R$2843,11,0)</f>
        <v>1.5610999999999999</v>
      </c>
      <c r="G20" s="66">
        <f t="shared" si="1"/>
        <v>24</v>
      </c>
      <c r="H20" s="65">
        <f>VLOOKUP($A20,'Return Data'!$B$7:$R$2843,12,0)</f>
        <v>2.0144000000000002</v>
      </c>
      <c r="I20" s="66">
        <f t="shared" si="2"/>
        <v>21</v>
      </c>
      <c r="J20" s="65">
        <f>VLOOKUP($A20,'Return Data'!$B$7:$R$2843,13,0)</f>
        <v>2.6305999999999998</v>
      </c>
      <c r="K20" s="66">
        <f t="shared" si="3"/>
        <v>21</v>
      </c>
      <c r="L20" s="65">
        <f>VLOOKUP($A20,'Return Data'!$B$7:$R$2843,17,0)</f>
        <v>3.0463</v>
      </c>
      <c r="M20" s="66">
        <f>RANK(L20,L$8:L$34,0)</f>
        <v>21</v>
      </c>
      <c r="N20" s="65">
        <f>VLOOKUP($A20,'Return Data'!$B$7:$R$2843,14,0)</f>
        <v>3.9727999999999999</v>
      </c>
      <c r="O20" s="66">
        <f>RANK(N20,N$8:N$34,0)</f>
        <v>17</v>
      </c>
      <c r="P20" s="65">
        <f>VLOOKUP($A20,'Return Data'!$B$7:$R$2843,15,0)</f>
        <v>4.6627999999999998</v>
      </c>
      <c r="Q20" s="66">
        <f>RANK(P20,P$8:P$34,0)</f>
        <v>15</v>
      </c>
      <c r="R20" s="65">
        <f>VLOOKUP($A20,'Return Data'!$B$7:$R$2843,16,0)</f>
        <v>6.6520000000000001</v>
      </c>
      <c r="S20" s="67">
        <f t="shared" si="5"/>
        <v>9</v>
      </c>
    </row>
    <row r="21" spans="1:19" x14ac:dyDescent="0.3">
      <c r="A21" s="63" t="s">
        <v>1750</v>
      </c>
      <c r="B21" s="64">
        <f>VLOOKUP($A21,'Return Data'!$B$7:$R$2843,3,0)</f>
        <v>44404</v>
      </c>
      <c r="C21" s="65">
        <f>VLOOKUP($A21,'Return Data'!$B$7:$R$2843,4,0)</f>
        <v>29.513500000000001</v>
      </c>
      <c r="D21" s="65">
        <f>VLOOKUP($A21,'Return Data'!$B$7:$R$2843,10,0)</f>
        <v>1.2272000000000001</v>
      </c>
      <c r="E21" s="66">
        <f t="shared" si="0"/>
        <v>3</v>
      </c>
      <c r="F21" s="65">
        <f>VLOOKUP($A21,'Return Data'!$B$7:$R$2843,11,0)</f>
        <v>2.3147000000000002</v>
      </c>
      <c r="G21" s="66">
        <f t="shared" si="1"/>
        <v>5</v>
      </c>
      <c r="H21" s="65">
        <f>VLOOKUP($A21,'Return Data'!$B$7:$R$2843,12,0)</f>
        <v>3.0848</v>
      </c>
      <c r="I21" s="66">
        <f t="shared" si="2"/>
        <v>2</v>
      </c>
      <c r="J21" s="65">
        <f>VLOOKUP($A21,'Return Data'!$B$7:$R$2843,13,0)</f>
        <v>4.0582000000000003</v>
      </c>
      <c r="K21" s="66">
        <f t="shared" si="3"/>
        <v>3</v>
      </c>
      <c r="L21" s="65">
        <f>VLOOKUP($A21,'Return Data'!$B$7:$R$2843,17,0)</f>
        <v>4.5709999999999997</v>
      </c>
      <c r="M21" s="66">
        <f>RANK(L21,L$8:L$34,0)</f>
        <v>6</v>
      </c>
      <c r="N21" s="65">
        <f>VLOOKUP($A21,'Return Data'!$B$7:$R$2843,14,0)</f>
        <v>5.2217000000000002</v>
      </c>
      <c r="O21" s="66">
        <f>RANK(N21,N$8:N$34,0)</f>
        <v>5</v>
      </c>
      <c r="P21" s="65">
        <f>VLOOKUP($A21,'Return Data'!$B$7:$R$2843,15,0)</f>
        <v>5.5998000000000001</v>
      </c>
      <c r="Q21" s="66">
        <f>RANK(P21,P$8:P$34,0)</f>
        <v>3</v>
      </c>
      <c r="R21" s="65">
        <f>VLOOKUP($A21,'Return Data'!$B$7:$R$2843,16,0)</f>
        <v>7.0732999999999997</v>
      </c>
      <c r="S21" s="67">
        <f t="shared" si="5"/>
        <v>3</v>
      </c>
    </row>
    <row r="22" spans="1:19" x14ac:dyDescent="0.3">
      <c r="A22" s="63" t="s">
        <v>1751</v>
      </c>
      <c r="B22" s="64">
        <f>VLOOKUP($A22,'Return Data'!$B$7:$R$2843,3,0)</f>
        <v>44404</v>
      </c>
      <c r="C22" s="65">
        <f>VLOOKUP($A22,'Return Data'!$B$7:$R$2843,4,0)</f>
        <v>15.206</v>
      </c>
      <c r="D22" s="65">
        <f>VLOOKUP($A22,'Return Data'!$B$7:$R$2843,10,0)</f>
        <v>1.1912</v>
      </c>
      <c r="E22" s="66">
        <f t="shared" si="0"/>
        <v>9</v>
      </c>
      <c r="F22" s="65">
        <f>VLOOKUP($A22,'Return Data'!$B$7:$R$2843,11,0)</f>
        <v>2.2732999999999999</v>
      </c>
      <c r="G22" s="66">
        <f t="shared" si="1"/>
        <v>7</v>
      </c>
      <c r="H22" s="65">
        <f>VLOOKUP($A22,'Return Data'!$B$7:$R$2843,12,0)</f>
        <v>2.9868000000000001</v>
      </c>
      <c r="I22" s="66">
        <f t="shared" si="2"/>
        <v>8</v>
      </c>
      <c r="J22" s="65">
        <f>VLOOKUP($A22,'Return Data'!$B$7:$R$2843,13,0)</f>
        <v>4.0579999999999998</v>
      </c>
      <c r="K22" s="66">
        <f t="shared" si="3"/>
        <v>4</v>
      </c>
      <c r="L22" s="65">
        <f>VLOOKUP($A22,'Return Data'!$B$7:$R$2843,17,0)</f>
        <v>4.7526000000000002</v>
      </c>
      <c r="M22" s="66">
        <f>RANK(L22,L$8:L$34,0)</f>
        <v>2</v>
      </c>
      <c r="N22" s="65">
        <f>VLOOKUP($A22,'Return Data'!$B$7:$R$2843,14,0)</f>
        <v>5.2534999999999998</v>
      </c>
      <c r="O22" s="66">
        <f>RANK(N22,N$8:N$34,0)</f>
        <v>2</v>
      </c>
      <c r="P22" s="65">
        <f>VLOOKUP($A22,'Return Data'!$B$7:$R$2843,15,0)</f>
        <v>5.6052999999999997</v>
      </c>
      <c r="Q22" s="66">
        <f>RANK(P22,P$8:P$34,0)</f>
        <v>2</v>
      </c>
      <c r="R22" s="65">
        <f>VLOOKUP($A22,'Return Data'!$B$7:$R$2843,16,0)</f>
        <v>6.0987999999999998</v>
      </c>
      <c r="S22" s="67">
        <f t="shared" si="5"/>
        <v>12</v>
      </c>
    </row>
    <row r="23" spans="1:19" x14ac:dyDescent="0.3">
      <c r="A23" s="63" t="s">
        <v>1752</v>
      </c>
      <c r="B23" s="64">
        <f>VLOOKUP($A23,'Return Data'!$B$7:$R$2843,3,0)</f>
        <v>44404</v>
      </c>
      <c r="C23" s="65">
        <f>VLOOKUP($A23,'Return Data'!$B$7:$R$2843,4,0)</f>
        <v>11.118600000000001</v>
      </c>
      <c r="D23" s="65">
        <f>VLOOKUP($A23,'Return Data'!$B$7:$R$2843,10,0)</f>
        <v>1.0258</v>
      </c>
      <c r="E23" s="66">
        <f t="shared" si="0"/>
        <v>20</v>
      </c>
      <c r="F23" s="65">
        <f>VLOOKUP($A23,'Return Data'!$B$7:$R$2843,11,0)</f>
        <v>1.9513</v>
      </c>
      <c r="G23" s="66">
        <f t="shared" si="1"/>
        <v>20</v>
      </c>
      <c r="H23" s="65">
        <f>VLOOKUP($A23,'Return Data'!$B$7:$R$2843,12,0)</f>
        <v>2.4775</v>
      </c>
      <c r="I23" s="66">
        <f t="shared" si="2"/>
        <v>19</v>
      </c>
      <c r="J23" s="65">
        <f>VLOOKUP($A23,'Return Data'!$B$7:$R$2843,13,0)</f>
        <v>3.14</v>
      </c>
      <c r="K23" s="66">
        <f t="shared" si="3"/>
        <v>19</v>
      </c>
      <c r="L23" s="65">
        <f>VLOOKUP($A23,'Return Data'!$B$7:$R$2843,17,0)</f>
        <v>3.8975</v>
      </c>
      <c r="M23" s="66">
        <f>RANK(L23,L$8:L$34,0)</f>
        <v>18</v>
      </c>
      <c r="N23" s="65"/>
      <c r="O23" s="66"/>
      <c r="P23" s="65"/>
      <c r="Q23" s="66"/>
      <c r="R23" s="65">
        <f>VLOOKUP($A23,'Return Data'!$B$7:$R$2843,16,0)</f>
        <v>4.3253000000000004</v>
      </c>
      <c r="S23" s="67">
        <f t="shared" si="5"/>
        <v>20</v>
      </c>
    </row>
    <row r="24" spans="1:19" x14ac:dyDescent="0.3">
      <c r="A24" s="63" t="s">
        <v>1753</v>
      </c>
      <c r="B24" s="64">
        <f>VLOOKUP($A24,'Return Data'!$B$7:$R$2843,3,0)</f>
        <v>44404</v>
      </c>
      <c r="C24" s="65">
        <f>VLOOKUP($A24,'Return Data'!$B$7:$R$2843,4,0)</f>
        <v>10.2812</v>
      </c>
      <c r="D24" s="65">
        <f>VLOOKUP($A24,'Return Data'!$B$7:$R$2843,10,0)</f>
        <v>0.95250000000000001</v>
      </c>
      <c r="E24" s="66">
        <f t="shared" si="0"/>
        <v>22</v>
      </c>
      <c r="F24" s="65">
        <f>VLOOKUP($A24,'Return Data'!$B$7:$R$2843,11,0)</f>
        <v>1.7155</v>
      </c>
      <c r="G24" s="66">
        <f t="shared" si="1"/>
        <v>21</v>
      </c>
      <c r="H24" s="65"/>
      <c r="I24" s="66"/>
      <c r="J24" s="65"/>
      <c r="K24" s="66"/>
      <c r="L24" s="65"/>
      <c r="M24" s="66"/>
      <c r="N24" s="65"/>
      <c r="O24" s="66"/>
      <c r="P24" s="65"/>
      <c r="Q24" s="66"/>
      <c r="R24" s="65">
        <f>VLOOKUP($A24,'Return Data'!$B$7:$R$2843,16,0)</f>
        <v>2.8119999999999998</v>
      </c>
      <c r="S24" s="67">
        <f t="shared" si="5"/>
        <v>26</v>
      </c>
    </row>
    <row r="25" spans="1:19" x14ac:dyDescent="0.3">
      <c r="A25" s="63" t="s">
        <v>1754</v>
      </c>
      <c r="B25" s="64">
        <f>VLOOKUP($A25,'Return Data'!$B$7:$R$2843,3,0)</f>
        <v>44404</v>
      </c>
      <c r="C25" s="65">
        <f>VLOOKUP($A25,'Return Data'!$B$7:$R$2843,4,0)</f>
        <v>10.401999999999999</v>
      </c>
      <c r="D25" s="65">
        <f>VLOOKUP($A25,'Return Data'!$B$7:$R$2843,10,0)</f>
        <v>1.1671</v>
      </c>
      <c r="E25" s="66">
        <f t="shared" si="0"/>
        <v>12</v>
      </c>
      <c r="F25" s="65">
        <f>VLOOKUP($A25,'Return Data'!$B$7:$R$2843,11,0)</f>
        <v>2.1004999999999998</v>
      </c>
      <c r="G25" s="66">
        <f t="shared" si="1"/>
        <v>15</v>
      </c>
      <c r="H25" s="65"/>
      <c r="I25" s="66"/>
      <c r="J25" s="65"/>
      <c r="K25" s="66"/>
      <c r="L25" s="65"/>
      <c r="M25" s="66"/>
      <c r="N25" s="65"/>
      <c r="O25" s="66"/>
      <c r="P25" s="65"/>
      <c r="Q25" s="66"/>
      <c r="R25" s="65">
        <f>VLOOKUP($A25,'Return Data'!$B$7:$R$2843,16,0)</f>
        <v>3.6341000000000001</v>
      </c>
      <c r="S25" s="67">
        <f t="shared" si="5"/>
        <v>23</v>
      </c>
    </row>
    <row r="26" spans="1:19" x14ac:dyDescent="0.3">
      <c r="A26" s="63" t="s">
        <v>2010</v>
      </c>
      <c r="B26" s="64">
        <f>VLOOKUP($A26,'Return Data'!$B$7:$R$2843,3,0)</f>
        <v>44399</v>
      </c>
      <c r="C26" s="65">
        <f>VLOOKUP($A26,'Return Data'!$B$7:$R$2843,4,0)</f>
        <v>10.7143</v>
      </c>
      <c r="D26" s="65">
        <f>VLOOKUP($A26,'Return Data'!$B$7:$R$2843,10,0)</f>
        <v>0.17949999999999999</v>
      </c>
      <c r="E26" s="66">
        <f t="shared" si="0"/>
        <v>27</v>
      </c>
      <c r="F26" s="65">
        <f>VLOOKUP($A26,'Return Data'!$B$7:$R$2843,11,0)</f>
        <v>0.39169999999999999</v>
      </c>
      <c r="G26" s="66">
        <f t="shared" si="1"/>
        <v>27</v>
      </c>
      <c r="H26" s="65">
        <f>VLOOKUP($A26,'Return Data'!$B$7:$R$2843,12,0)</f>
        <v>0.62739999999999996</v>
      </c>
      <c r="I26" s="66">
        <f t="shared" ref="I26:I34" si="8">RANK(H26,H$8:H$34,0)</f>
        <v>25</v>
      </c>
      <c r="J26" s="65">
        <f>VLOOKUP($A26,'Return Data'!$B$7:$R$2843,13,0)</f>
        <v>0.37940000000000002</v>
      </c>
      <c r="K26" s="66">
        <f t="shared" ref="K26:K34" si="9">RANK(J26,J$8:J$34,0)</f>
        <v>25</v>
      </c>
      <c r="L26" s="65">
        <f>VLOOKUP($A26,'Return Data'!$B$7:$R$2843,17,0)</f>
        <v>1.0268999999999999</v>
      </c>
      <c r="M26" s="66">
        <f>RANK(L26,L$8:L$34,0)</f>
        <v>23</v>
      </c>
      <c r="N26" s="65"/>
      <c r="O26" s="66"/>
      <c r="P26" s="65"/>
      <c r="Q26" s="66"/>
      <c r="R26" s="65">
        <f>VLOOKUP($A26,'Return Data'!$B$7:$R$2843,16,0)</f>
        <v>2.4064999999999999</v>
      </c>
      <c r="S26" s="67">
        <f t="shared" si="5"/>
        <v>27</v>
      </c>
    </row>
    <row r="27" spans="1:19" x14ac:dyDescent="0.3">
      <c r="A27" s="63" t="s">
        <v>1755</v>
      </c>
      <c r="B27" s="64">
        <f>VLOOKUP($A27,'Return Data'!$B$7:$R$2843,3,0)</f>
        <v>44404</v>
      </c>
      <c r="C27" s="65">
        <f>VLOOKUP($A27,'Return Data'!$B$7:$R$2843,4,0)</f>
        <v>21.152200000000001</v>
      </c>
      <c r="D27" s="65">
        <f>VLOOKUP($A27,'Return Data'!$B$7:$R$2843,10,0)</f>
        <v>1.1975</v>
      </c>
      <c r="E27" s="66">
        <f t="shared" si="0"/>
        <v>8</v>
      </c>
      <c r="F27" s="65">
        <f>VLOOKUP($A27,'Return Data'!$B$7:$R$2843,11,0)</f>
        <v>2.2606000000000002</v>
      </c>
      <c r="G27" s="66">
        <f t="shared" si="1"/>
        <v>8</v>
      </c>
      <c r="H27" s="65">
        <f>VLOOKUP($A27,'Return Data'!$B$7:$R$2843,12,0)</f>
        <v>2.9525000000000001</v>
      </c>
      <c r="I27" s="66">
        <f t="shared" si="8"/>
        <v>10</v>
      </c>
      <c r="J27" s="65">
        <f>VLOOKUP($A27,'Return Data'!$B$7:$R$2843,13,0)</f>
        <v>3.8649</v>
      </c>
      <c r="K27" s="66">
        <f t="shared" si="9"/>
        <v>9</v>
      </c>
      <c r="L27" s="65">
        <f>VLOOKUP($A27,'Return Data'!$B$7:$R$2843,17,0)</f>
        <v>4.4795999999999996</v>
      </c>
      <c r="M27" s="66">
        <f>RANK(L27,L$8:L$34,0)</f>
        <v>8</v>
      </c>
      <c r="N27" s="65">
        <f>VLOOKUP($A27,'Return Data'!$B$7:$R$2843,14,0)</f>
        <v>5.1947000000000001</v>
      </c>
      <c r="O27" s="66">
        <f>RANK(N27,N$8:N$34,0)</f>
        <v>6</v>
      </c>
      <c r="P27" s="65">
        <f>VLOOKUP($A27,'Return Data'!$B$7:$R$2843,15,0)</f>
        <v>5.6177000000000001</v>
      </c>
      <c r="Q27" s="66">
        <f>RANK(P27,P$8:P$34,0)</f>
        <v>1</v>
      </c>
      <c r="R27" s="65">
        <f>VLOOKUP($A27,'Return Data'!$B$7:$R$2843,16,0)</f>
        <v>7.1886000000000001</v>
      </c>
      <c r="S27" s="67">
        <f t="shared" si="5"/>
        <v>1</v>
      </c>
    </row>
    <row r="28" spans="1:19" x14ac:dyDescent="0.3">
      <c r="A28" s="63" t="s">
        <v>1756</v>
      </c>
      <c r="B28" s="64">
        <f>VLOOKUP($A28,'Return Data'!$B$7:$R$2843,3,0)</f>
        <v>44404</v>
      </c>
      <c r="C28" s="65">
        <f>VLOOKUP($A28,'Return Data'!$B$7:$R$2843,4,0)</f>
        <v>14.802</v>
      </c>
      <c r="D28" s="65">
        <f>VLOOKUP($A28,'Return Data'!$B$7:$R$2843,10,0)</f>
        <v>1.0775999999999999</v>
      </c>
      <c r="E28" s="66">
        <f t="shared" si="0"/>
        <v>18</v>
      </c>
      <c r="F28" s="65">
        <f>VLOOKUP($A28,'Return Data'!$B$7:$R$2843,11,0)</f>
        <v>2.0398000000000001</v>
      </c>
      <c r="G28" s="66">
        <f t="shared" si="1"/>
        <v>19</v>
      </c>
      <c r="H28" s="65">
        <f>VLOOKUP($A28,'Return Data'!$B$7:$R$2843,12,0)</f>
        <v>2.7360000000000002</v>
      </c>
      <c r="I28" s="66">
        <f t="shared" si="8"/>
        <v>16</v>
      </c>
      <c r="J28" s="65">
        <f>VLOOKUP($A28,'Return Data'!$B$7:$R$2843,13,0)</f>
        <v>3.8262999999999998</v>
      </c>
      <c r="K28" s="66">
        <f t="shared" si="9"/>
        <v>12</v>
      </c>
      <c r="L28" s="65">
        <f>VLOOKUP($A28,'Return Data'!$B$7:$R$2843,17,0)</f>
        <v>4.2461000000000002</v>
      </c>
      <c r="M28" s="66">
        <f>RANK(L28,L$8:L$34,0)</f>
        <v>14</v>
      </c>
      <c r="N28" s="65">
        <f>VLOOKUP($A28,'Return Data'!$B$7:$R$2843,14,0)</f>
        <v>4.7652999999999999</v>
      </c>
      <c r="O28" s="66">
        <f>RANK(N28,N$8:N$34,0)</f>
        <v>15</v>
      </c>
      <c r="P28" s="65">
        <f>VLOOKUP($A28,'Return Data'!$B$7:$R$2843,15,0)</f>
        <v>5.2422000000000004</v>
      </c>
      <c r="Q28" s="66">
        <f>RANK(P28,P$8:P$34,0)</f>
        <v>12</v>
      </c>
      <c r="R28" s="65">
        <f>VLOOKUP($A28,'Return Data'!$B$7:$R$2843,16,0)</f>
        <v>5.8304999999999998</v>
      </c>
      <c r="S28" s="67">
        <f t="shared" si="5"/>
        <v>14</v>
      </c>
    </row>
    <row r="29" spans="1:19" x14ac:dyDescent="0.3">
      <c r="A29" s="63" t="s">
        <v>1757</v>
      </c>
      <c r="B29" s="64">
        <f>VLOOKUP($A29,'Return Data'!$B$7:$R$2843,3,0)</f>
        <v>44404</v>
      </c>
      <c r="C29" s="65">
        <f>VLOOKUP($A29,'Return Data'!$B$7:$R$2843,4,0)</f>
        <v>11.719200000000001</v>
      </c>
      <c r="D29" s="65">
        <f>VLOOKUP($A29,'Return Data'!$B$7:$R$2843,10,0)</f>
        <v>0.878</v>
      </c>
      <c r="E29" s="66">
        <f t="shared" si="0"/>
        <v>24</v>
      </c>
      <c r="F29" s="65">
        <f>VLOOKUP($A29,'Return Data'!$B$7:$R$2843,11,0)</f>
        <v>1.6312</v>
      </c>
      <c r="G29" s="66">
        <f t="shared" si="1"/>
        <v>22</v>
      </c>
      <c r="H29" s="65">
        <f>VLOOKUP($A29,'Return Data'!$B$7:$R$2843,12,0)</f>
        <v>2.0205000000000002</v>
      </c>
      <c r="I29" s="66">
        <f t="shared" si="8"/>
        <v>20</v>
      </c>
      <c r="J29" s="65">
        <f>VLOOKUP($A29,'Return Data'!$B$7:$R$2843,13,0)</f>
        <v>2.5329000000000002</v>
      </c>
      <c r="K29" s="66">
        <f t="shared" si="9"/>
        <v>23</v>
      </c>
      <c r="L29" s="65">
        <f>VLOOKUP($A29,'Return Data'!$B$7:$R$2843,17,0)</f>
        <v>2.5872000000000002</v>
      </c>
      <c r="M29" s="66">
        <f>RANK(L29,L$8:L$34,0)</f>
        <v>22</v>
      </c>
      <c r="N29" s="65">
        <f>VLOOKUP($A29,'Return Data'!$B$7:$R$2843,14,0)</f>
        <v>1.2937000000000001</v>
      </c>
      <c r="O29" s="66">
        <f>RANK(N29,N$8:N$34,0)</f>
        <v>18</v>
      </c>
      <c r="P29" s="65"/>
      <c r="Q29" s="66"/>
      <c r="R29" s="65">
        <f>VLOOKUP($A29,'Return Data'!$B$7:$R$2843,16,0)</f>
        <v>3.0569999999999999</v>
      </c>
      <c r="S29" s="67">
        <f t="shared" si="5"/>
        <v>25</v>
      </c>
    </row>
    <row r="30" spans="1:19" x14ac:dyDescent="0.3">
      <c r="A30" s="63" t="s">
        <v>1758</v>
      </c>
      <c r="B30" s="64">
        <f>VLOOKUP($A30,'Return Data'!$B$7:$R$2843,3,0)</f>
        <v>44404</v>
      </c>
      <c r="C30" s="65">
        <f>VLOOKUP($A30,'Return Data'!$B$7:$R$2843,4,0)</f>
        <v>26.597999999999999</v>
      </c>
      <c r="D30" s="65">
        <f>VLOOKUP($A30,'Return Data'!$B$7:$R$2843,10,0)</f>
        <v>1.1827000000000001</v>
      </c>
      <c r="E30" s="66">
        <f t="shared" si="0"/>
        <v>11</v>
      </c>
      <c r="F30" s="65">
        <f>VLOOKUP($A30,'Return Data'!$B$7:$R$2843,11,0)</f>
        <v>2.1676000000000002</v>
      </c>
      <c r="G30" s="66">
        <f t="shared" si="1"/>
        <v>12</v>
      </c>
      <c r="H30" s="65">
        <f>VLOOKUP($A30,'Return Data'!$B$7:$R$2843,12,0)</f>
        <v>2.7707999999999999</v>
      </c>
      <c r="I30" s="66">
        <f t="shared" si="8"/>
        <v>14</v>
      </c>
      <c r="J30" s="65">
        <f>VLOOKUP($A30,'Return Data'!$B$7:$R$2843,13,0)</f>
        <v>3.4908999999999999</v>
      </c>
      <c r="K30" s="66">
        <f t="shared" si="9"/>
        <v>18</v>
      </c>
      <c r="L30" s="65">
        <f>VLOOKUP($A30,'Return Data'!$B$7:$R$2843,17,0)</f>
        <v>4.0037000000000003</v>
      </c>
      <c r="M30" s="66">
        <f>RANK(L30,L$8:L$34,0)</f>
        <v>17</v>
      </c>
      <c r="N30" s="65">
        <f>VLOOKUP($A30,'Return Data'!$B$7:$R$2843,14,0)</f>
        <v>4.7920999999999996</v>
      </c>
      <c r="O30" s="66">
        <f>RANK(N30,N$8:N$34,0)</f>
        <v>14</v>
      </c>
      <c r="P30" s="65">
        <f>VLOOKUP($A30,'Return Data'!$B$7:$R$2843,15,0)</f>
        <v>5.2580999999999998</v>
      </c>
      <c r="Q30" s="66">
        <f>RANK(P30,P$8:P$34,0)</f>
        <v>11</v>
      </c>
      <c r="R30" s="65">
        <f>VLOOKUP($A30,'Return Data'!$B$7:$R$2843,16,0)</f>
        <v>6.8620000000000001</v>
      </c>
      <c r="S30" s="67">
        <f t="shared" si="5"/>
        <v>5</v>
      </c>
    </row>
    <row r="31" spans="1:19" x14ac:dyDescent="0.3">
      <c r="A31" s="63" t="s">
        <v>1759</v>
      </c>
      <c r="B31" s="64">
        <f>VLOOKUP($A31,'Return Data'!$B$7:$R$2843,3,0)</f>
        <v>44404</v>
      </c>
      <c r="C31" s="65">
        <f>VLOOKUP($A31,'Return Data'!$B$7:$R$2843,4,0)</f>
        <v>10.584899999999999</v>
      </c>
      <c r="D31" s="65">
        <f>VLOOKUP($A31,'Return Data'!$B$7:$R$2843,10,0)</f>
        <v>1.2366999999999999</v>
      </c>
      <c r="E31" s="66">
        <f t="shared" si="0"/>
        <v>2</v>
      </c>
      <c r="F31" s="65">
        <f>VLOOKUP($A31,'Return Data'!$B$7:$R$2843,11,0)</f>
        <v>2.3338000000000001</v>
      </c>
      <c r="G31" s="66">
        <f t="shared" si="1"/>
        <v>3</v>
      </c>
      <c r="H31" s="65">
        <f>VLOOKUP($A31,'Return Data'!$B$7:$R$2843,12,0)</f>
        <v>3.0411000000000001</v>
      </c>
      <c r="I31" s="66">
        <f t="shared" si="8"/>
        <v>5</v>
      </c>
      <c r="J31" s="65">
        <f>VLOOKUP($A31,'Return Data'!$B$7:$R$2843,13,0)</f>
        <v>4.3516000000000004</v>
      </c>
      <c r="K31" s="66">
        <f t="shared" si="9"/>
        <v>1</v>
      </c>
      <c r="L31" s="65"/>
      <c r="M31" s="66"/>
      <c r="N31" s="65"/>
      <c r="O31" s="66"/>
      <c r="P31" s="65"/>
      <c r="Q31" s="66"/>
      <c r="R31" s="65">
        <f>VLOOKUP($A31,'Return Data'!$B$7:$R$2843,16,0)</f>
        <v>3.9243999999999999</v>
      </c>
      <c r="S31" s="67">
        <f t="shared" si="5"/>
        <v>22</v>
      </c>
    </row>
    <row r="32" spans="1:19" x14ac:dyDescent="0.3">
      <c r="A32" s="63" t="s">
        <v>1760</v>
      </c>
      <c r="B32" s="64">
        <f>VLOOKUP($A32,'Return Data'!$B$7:$R$2843,3,0)</f>
        <v>44404</v>
      </c>
      <c r="C32" s="65">
        <f>VLOOKUP($A32,'Return Data'!$B$7:$R$2843,4,0)</f>
        <v>11.455500000000001</v>
      </c>
      <c r="D32" s="65">
        <f>VLOOKUP($A32,'Return Data'!$B$7:$R$2843,10,0)</f>
        <v>1.2166999999999999</v>
      </c>
      <c r="E32" s="66">
        <f t="shared" si="0"/>
        <v>6</v>
      </c>
      <c r="F32" s="65">
        <f>VLOOKUP($A32,'Return Data'!$B$7:$R$2843,11,0)</f>
        <v>2.3224</v>
      </c>
      <c r="G32" s="66">
        <f t="shared" si="1"/>
        <v>4</v>
      </c>
      <c r="H32" s="65">
        <f>VLOOKUP($A32,'Return Data'!$B$7:$R$2843,12,0)</f>
        <v>3.0718000000000001</v>
      </c>
      <c r="I32" s="66">
        <f t="shared" si="8"/>
        <v>3</v>
      </c>
      <c r="J32" s="65">
        <f>VLOOKUP($A32,'Return Data'!$B$7:$R$2843,13,0)</f>
        <v>4.1105999999999998</v>
      </c>
      <c r="K32" s="66">
        <f t="shared" si="9"/>
        <v>2</v>
      </c>
      <c r="L32" s="65">
        <f>VLOOKUP($A32,'Return Data'!$B$7:$R$2843,17,0)</f>
        <v>4.8781999999999996</v>
      </c>
      <c r="M32" s="66">
        <f>RANK(L32,L$8:L$34,0)</f>
        <v>1</v>
      </c>
      <c r="N32" s="65"/>
      <c r="O32" s="66"/>
      <c r="P32" s="65"/>
      <c r="Q32" s="66"/>
      <c r="R32" s="65">
        <f>VLOOKUP($A32,'Return Data'!$B$7:$R$2843,16,0)</f>
        <v>5.3479999999999999</v>
      </c>
      <c r="S32" s="67">
        <f t="shared" si="5"/>
        <v>17</v>
      </c>
    </row>
    <row r="33" spans="1:19" x14ac:dyDescent="0.3">
      <c r="A33" s="63" t="s">
        <v>1761</v>
      </c>
      <c r="B33" s="64">
        <f>VLOOKUP($A33,'Return Data'!$B$7:$R$2843,3,0)</f>
        <v>44404</v>
      </c>
      <c r="C33" s="65">
        <f>VLOOKUP($A33,'Return Data'!$B$7:$R$2843,4,0)</f>
        <v>11.230499999999999</v>
      </c>
      <c r="D33" s="65">
        <f>VLOOKUP($A33,'Return Data'!$B$7:$R$2843,10,0)</f>
        <v>1.081</v>
      </c>
      <c r="E33" s="66">
        <f t="shared" si="0"/>
        <v>17</v>
      </c>
      <c r="F33" s="65">
        <f>VLOOKUP($A33,'Return Data'!$B$7:$R$2843,11,0)</f>
        <v>2.0731999999999999</v>
      </c>
      <c r="G33" s="66">
        <f t="shared" si="1"/>
        <v>17</v>
      </c>
      <c r="H33" s="65">
        <f>VLOOKUP($A33,'Return Data'!$B$7:$R$2843,12,0)</f>
        <v>2.7061000000000002</v>
      </c>
      <c r="I33" s="66">
        <f t="shared" si="8"/>
        <v>18</v>
      </c>
      <c r="J33" s="65">
        <f>VLOOKUP($A33,'Return Data'!$B$7:$R$2843,13,0)</f>
        <v>3.5413000000000001</v>
      </c>
      <c r="K33" s="66">
        <f t="shared" si="9"/>
        <v>16</v>
      </c>
      <c r="L33" s="65">
        <f>VLOOKUP($A33,'Return Data'!$B$7:$R$2843,17,0)</f>
        <v>4.4424000000000001</v>
      </c>
      <c r="M33" s="66">
        <f>RANK(L33,L$8:L$34,0)</f>
        <v>10</v>
      </c>
      <c r="N33" s="65"/>
      <c r="O33" s="66"/>
      <c r="P33" s="65"/>
      <c r="Q33" s="66"/>
      <c r="R33" s="65">
        <f>VLOOKUP($A33,'Return Data'!$B$7:$R$2843,16,0)</f>
        <v>4.8856000000000002</v>
      </c>
      <c r="S33" s="67">
        <f t="shared" si="5"/>
        <v>19</v>
      </c>
    </row>
    <row r="34" spans="1:19" x14ac:dyDescent="0.3">
      <c r="A34" s="63" t="s">
        <v>1762</v>
      </c>
      <c r="B34" s="64">
        <f>VLOOKUP($A34,'Return Data'!$B$7:$R$2843,3,0)</f>
        <v>44404</v>
      </c>
      <c r="C34" s="65">
        <f>VLOOKUP($A34,'Return Data'!$B$7:$R$2843,4,0)</f>
        <v>27.822700000000001</v>
      </c>
      <c r="D34" s="65">
        <f>VLOOKUP($A34,'Return Data'!$B$7:$R$2843,10,0)</f>
        <v>1.25</v>
      </c>
      <c r="E34" s="66">
        <f t="shared" si="0"/>
        <v>1</v>
      </c>
      <c r="F34" s="65">
        <f>VLOOKUP($A34,'Return Data'!$B$7:$R$2843,11,0)</f>
        <v>2.3586</v>
      </c>
      <c r="G34" s="66">
        <f t="shared" si="1"/>
        <v>2</v>
      </c>
      <c r="H34" s="65">
        <f>VLOOKUP($A34,'Return Data'!$B$7:$R$2843,12,0)</f>
        <v>3.0604</v>
      </c>
      <c r="I34" s="66">
        <f t="shared" si="8"/>
        <v>4</v>
      </c>
      <c r="J34" s="65">
        <f>VLOOKUP($A34,'Return Data'!$B$7:$R$2843,13,0)</f>
        <v>3.9708000000000001</v>
      </c>
      <c r="K34" s="66">
        <f t="shared" si="9"/>
        <v>5</v>
      </c>
      <c r="L34" s="65">
        <f>VLOOKUP($A34,'Return Data'!$B$7:$R$2843,17,0)</f>
        <v>4.5735999999999999</v>
      </c>
      <c r="M34" s="66">
        <f>RANK(L34,L$8:L$34,0)</f>
        <v>5</v>
      </c>
      <c r="N34" s="65">
        <f>VLOOKUP($A34,'Return Data'!$B$7:$R$2843,14,0)</f>
        <v>5.2458999999999998</v>
      </c>
      <c r="O34" s="66">
        <f>RANK(N34,N$8:N$34,0)</f>
        <v>3</v>
      </c>
      <c r="P34" s="65">
        <f>VLOOKUP($A34,'Return Data'!$B$7:$R$2843,15,0)</f>
        <v>5.548</v>
      </c>
      <c r="Q34" s="66">
        <f>RANK(P34,P$8:P$34,0)</f>
        <v>5</v>
      </c>
      <c r="R34" s="65">
        <f>VLOOKUP($A34,'Return Data'!$B$7:$R$2843,16,0)</f>
        <v>7.0174000000000003</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1.0644925925925928</v>
      </c>
      <c r="E36" s="74"/>
      <c r="F36" s="75">
        <f>AVERAGE(F8:F34)</f>
        <v>1.9905111111111111</v>
      </c>
      <c r="G36" s="74"/>
      <c r="H36" s="75">
        <f>AVERAGE(H8:H34)</f>
        <v>2.6037840000000005</v>
      </c>
      <c r="I36" s="74"/>
      <c r="J36" s="75">
        <f>AVERAGE(J8:J34)</f>
        <v>3.4140800000000002</v>
      </c>
      <c r="K36" s="74"/>
      <c r="L36" s="75">
        <f>AVERAGE(L8:L34)</f>
        <v>4.0285652173913045</v>
      </c>
      <c r="M36" s="74"/>
      <c r="N36" s="75">
        <f>AVERAGE(N8:N34)</f>
        <v>4.75</v>
      </c>
      <c r="O36" s="74"/>
      <c r="P36" s="75">
        <f>AVERAGE(P8:P34)</f>
        <v>5.359799999999999</v>
      </c>
      <c r="Q36" s="74"/>
      <c r="R36" s="75">
        <f>AVERAGE(R8:R34)</f>
        <v>5.4340333333333337</v>
      </c>
      <c r="S36" s="76"/>
    </row>
    <row r="37" spans="1:19" x14ac:dyDescent="0.3">
      <c r="A37" s="73" t="s">
        <v>28</v>
      </c>
      <c r="B37" s="74"/>
      <c r="C37" s="74"/>
      <c r="D37" s="75">
        <f>MIN(D8:D34)</f>
        <v>0.17949999999999999</v>
      </c>
      <c r="E37" s="74"/>
      <c r="F37" s="75">
        <f>MIN(F8:F34)</f>
        <v>0.39169999999999999</v>
      </c>
      <c r="G37" s="74"/>
      <c r="H37" s="75">
        <f>MIN(H8:H34)</f>
        <v>0.62739999999999996</v>
      </c>
      <c r="I37" s="74"/>
      <c r="J37" s="75">
        <f>MIN(J8:J34)</f>
        <v>0.37940000000000002</v>
      </c>
      <c r="K37" s="74"/>
      <c r="L37" s="75">
        <f>MIN(L8:L34)</f>
        <v>1.0268999999999999</v>
      </c>
      <c r="M37" s="74"/>
      <c r="N37" s="75">
        <f>MIN(N8:N34)</f>
        <v>1.2937000000000001</v>
      </c>
      <c r="O37" s="74"/>
      <c r="P37" s="75">
        <f>MIN(P8:P34)</f>
        <v>4.6627999999999998</v>
      </c>
      <c r="Q37" s="74"/>
      <c r="R37" s="75">
        <f>MIN(R8:R34)</f>
        <v>2.4064999999999999</v>
      </c>
      <c r="S37" s="76"/>
    </row>
    <row r="38" spans="1:19" ht="15" thickBot="1" x14ac:dyDescent="0.35">
      <c r="A38" s="77" t="s">
        <v>29</v>
      </c>
      <c r="B38" s="78"/>
      <c r="C38" s="78"/>
      <c r="D38" s="79">
        <f>MAX(D8:D34)</f>
        <v>1.25</v>
      </c>
      <c r="E38" s="78"/>
      <c r="F38" s="79">
        <f>MAX(F8:F34)</f>
        <v>2.3653</v>
      </c>
      <c r="G38" s="78"/>
      <c r="H38" s="79">
        <f>MAX(H8:H34)</f>
        <v>3.0928</v>
      </c>
      <c r="I38" s="78"/>
      <c r="J38" s="79">
        <f>MAX(J8:J34)</f>
        <v>4.3516000000000004</v>
      </c>
      <c r="K38" s="78"/>
      <c r="L38" s="79">
        <f>MAX(L8:L34)</f>
        <v>4.8781999999999996</v>
      </c>
      <c r="M38" s="78"/>
      <c r="N38" s="79">
        <f>MAX(N8:N34)</f>
        <v>5.2667999999999999</v>
      </c>
      <c r="O38" s="78"/>
      <c r="P38" s="79">
        <f>MAX(P8:P34)</f>
        <v>5.6177000000000001</v>
      </c>
      <c r="Q38" s="78"/>
      <c r="R38" s="79">
        <f>MAX(R8:R34)</f>
        <v>7.1886000000000001</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44404</v>
      </c>
      <c r="C8" s="65">
        <f>VLOOKUP($A8,'Return Data'!$B$7:$R$2843,4,0)</f>
        <v>79.430000000000007</v>
      </c>
      <c r="D8" s="65">
        <f>VLOOKUP($A8,'Return Data'!$B$7:$R$2843,10,0)</f>
        <v>13.277200000000001</v>
      </c>
      <c r="E8" s="66">
        <f>RANK(D8,D$8:D$10,0)</f>
        <v>2</v>
      </c>
      <c r="F8" s="65">
        <f>VLOOKUP($A8,'Return Data'!$B$7:$R$2843,11,0)</f>
        <v>19.049800000000001</v>
      </c>
      <c r="G8" s="66">
        <f>RANK(F8,F$8:F$10,0)</f>
        <v>3</v>
      </c>
      <c r="H8" s="65">
        <f>VLOOKUP($A8,'Return Data'!$B$7:$R$2843,12,0)</f>
        <v>41.712800000000001</v>
      </c>
      <c r="I8" s="66">
        <f>RANK(H8,H$8:H$10,0)</f>
        <v>3</v>
      </c>
      <c r="J8" s="65">
        <f>VLOOKUP($A8,'Return Data'!$B$7:$R$2843,13,0)</f>
        <v>48.968499999999999</v>
      </c>
      <c r="K8" s="66">
        <f>RANK(J8,J$8:J$10,0)</f>
        <v>3</v>
      </c>
      <c r="L8" s="65">
        <f>VLOOKUP($A8,'Return Data'!$B$7:$R$2843,17,0)</f>
        <v>26.3386</v>
      </c>
      <c r="M8" s="66">
        <f>RANK(L8,L$8:L$10,0)</f>
        <v>2</v>
      </c>
      <c r="N8" s="65">
        <f>VLOOKUP($A8,'Return Data'!$B$7:$R$2843,14,0)</f>
        <v>14.8949</v>
      </c>
      <c r="O8" s="66">
        <f>RANK(N8,N$8:N$10,0)</f>
        <v>3</v>
      </c>
      <c r="P8" s="65">
        <f>VLOOKUP($A8,'Return Data'!$B$7:$R$2843,15,0)</f>
        <v>17.968699999999998</v>
      </c>
      <c r="Q8" s="66">
        <f>RANK(P8,P$8:P$10,0)</f>
        <v>1</v>
      </c>
      <c r="R8" s="65">
        <f>VLOOKUP($A8,'Return Data'!$B$7:$R$2843,16,0)</f>
        <v>19.3139</v>
      </c>
      <c r="S8" s="67">
        <f>RANK(R8,R$8:R$10,0)</f>
        <v>1</v>
      </c>
    </row>
    <row r="9" spans="1:20" x14ac:dyDescent="0.3">
      <c r="A9" s="63" t="s">
        <v>608</v>
      </c>
      <c r="B9" s="64">
        <f>VLOOKUP($A9,'Return Data'!$B$7:$R$2843,3,0)</f>
        <v>44404</v>
      </c>
      <c r="C9" s="65">
        <f>VLOOKUP($A9,'Return Data'!$B$7:$R$2843,4,0)</f>
        <v>85.980999999999995</v>
      </c>
      <c r="D9" s="65">
        <f>VLOOKUP($A9,'Return Data'!$B$7:$R$2843,10,0)</f>
        <v>11.436400000000001</v>
      </c>
      <c r="E9" s="66">
        <f>RANK(D9,D$8:D$10,0)</f>
        <v>3</v>
      </c>
      <c r="F9" s="65">
        <f>VLOOKUP($A9,'Return Data'!$B$7:$R$2843,11,0)</f>
        <v>20.848099999999999</v>
      </c>
      <c r="G9" s="66">
        <f>RANK(F9,F$8:F$10,0)</f>
        <v>2</v>
      </c>
      <c r="H9" s="65">
        <f>VLOOKUP($A9,'Return Data'!$B$7:$R$2843,12,0)</f>
        <v>43.082299999999996</v>
      </c>
      <c r="I9" s="66">
        <f>RANK(H9,H$8:H$10,0)</f>
        <v>2</v>
      </c>
      <c r="J9" s="65">
        <f>VLOOKUP($A9,'Return Data'!$B$7:$R$2843,13,0)</f>
        <v>53.460799999999999</v>
      </c>
      <c r="K9" s="66">
        <f>RANK(J9,J$8:J$10,0)</f>
        <v>2</v>
      </c>
      <c r="L9" s="65">
        <f>VLOOKUP($A9,'Return Data'!$B$7:$R$2843,17,0)</f>
        <v>24.558499999999999</v>
      </c>
      <c r="M9" s="66">
        <f>RANK(L9,L$8:L$10,0)</f>
        <v>3</v>
      </c>
      <c r="N9" s="65">
        <f>VLOOKUP($A9,'Return Data'!$B$7:$R$2843,14,0)</f>
        <v>15.582100000000001</v>
      </c>
      <c r="O9" s="66">
        <f>RANK(N9,N$8:N$10,0)</f>
        <v>2</v>
      </c>
      <c r="P9" s="65">
        <f>VLOOKUP($A9,'Return Data'!$B$7:$R$2843,15,0)</f>
        <v>17.380199999999999</v>
      </c>
      <c r="Q9" s="66">
        <f>RANK(P9,P$8:P$10,0)</f>
        <v>2</v>
      </c>
      <c r="R9" s="65">
        <f>VLOOKUP($A9,'Return Data'!$B$7:$R$2843,16,0)</f>
        <v>16.372199999999999</v>
      </c>
      <c r="S9" s="67">
        <f>RANK(R9,R$8:R$10,0)</f>
        <v>2</v>
      </c>
    </row>
    <row r="10" spans="1:20" x14ac:dyDescent="0.3">
      <c r="A10" s="63" t="s">
        <v>1856</v>
      </c>
      <c r="B10" s="64">
        <f>VLOOKUP($A10,'Return Data'!$B$7:$R$2843,3,0)</f>
        <v>44404</v>
      </c>
      <c r="C10" s="65">
        <f>VLOOKUP($A10,'Return Data'!$B$7:$R$2843,4,0)</f>
        <v>190.13499999999999</v>
      </c>
      <c r="D10" s="65">
        <f>VLOOKUP($A10,'Return Data'!$B$7:$R$2843,10,0)</f>
        <v>17.601600000000001</v>
      </c>
      <c r="E10" s="66">
        <f>RANK(D10,D$8:D$10,0)</f>
        <v>1</v>
      </c>
      <c r="F10" s="65">
        <f>VLOOKUP($A10,'Return Data'!$B$7:$R$2843,11,0)</f>
        <v>29.099399999999999</v>
      </c>
      <c r="G10" s="66">
        <f>RANK(F10,F$8:F$10,0)</f>
        <v>1</v>
      </c>
      <c r="H10" s="65">
        <f>VLOOKUP($A10,'Return Data'!$B$7:$R$2843,12,0)</f>
        <v>67.753200000000007</v>
      </c>
      <c r="I10" s="66">
        <f>RANK(H10,H$8:H$10,0)</f>
        <v>1</v>
      </c>
      <c r="J10" s="65">
        <f>VLOOKUP($A10,'Return Data'!$B$7:$R$2843,13,0)</f>
        <v>86.571299999999994</v>
      </c>
      <c r="K10" s="66">
        <f>RANK(J10,J$8:J$10,0)</f>
        <v>1</v>
      </c>
      <c r="L10" s="65">
        <f>VLOOKUP($A10,'Return Data'!$B$7:$R$2843,17,0)</f>
        <v>34.025100000000002</v>
      </c>
      <c r="M10" s="66">
        <f>RANK(L10,L$8:L$10,0)</f>
        <v>1</v>
      </c>
      <c r="N10" s="65">
        <f>VLOOKUP($A10,'Return Data'!$B$7:$R$2843,14,0)</f>
        <v>18.5657</v>
      </c>
      <c r="O10" s="66">
        <f>RANK(N10,N$8:N$10,0)</f>
        <v>1</v>
      </c>
      <c r="P10" s="65">
        <f>VLOOKUP($A10,'Return Data'!$B$7:$R$2843,15,0)</f>
        <v>14.8652</v>
      </c>
      <c r="Q10" s="66">
        <f>RANK(P10,P$8:P$10,0)</f>
        <v>3</v>
      </c>
      <c r="R10" s="65">
        <f>VLOOKUP($A10,'Return Data'!$B$7:$R$2843,16,0)</f>
        <v>14.605600000000001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14.105066666666668</v>
      </c>
      <c r="E12" s="74"/>
      <c r="F12" s="75">
        <f>AVERAGE(F8:F10)</f>
        <v>22.999099999999999</v>
      </c>
      <c r="G12" s="74"/>
      <c r="H12" s="75">
        <f>AVERAGE(H8:H10)</f>
        <v>50.84943333333333</v>
      </c>
      <c r="I12" s="74"/>
      <c r="J12" s="75">
        <f>AVERAGE(J8:J10)</f>
        <v>63.0002</v>
      </c>
      <c r="K12" s="74"/>
      <c r="L12" s="75">
        <f>AVERAGE(L8:L10)</f>
        <v>28.307400000000001</v>
      </c>
      <c r="M12" s="74"/>
      <c r="N12" s="75">
        <f>AVERAGE(N8:N10)</f>
        <v>16.347566666666665</v>
      </c>
      <c r="O12" s="74"/>
      <c r="P12" s="75">
        <f>AVERAGE(P8:P10)</f>
        <v>16.738033333333334</v>
      </c>
      <c r="Q12" s="74"/>
      <c r="R12" s="75">
        <f>AVERAGE(R8:R10)</f>
        <v>16.7639</v>
      </c>
      <c r="S12" s="76"/>
    </row>
    <row r="13" spans="1:20" x14ac:dyDescent="0.3">
      <c r="A13" s="73" t="s">
        <v>28</v>
      </c>
      <c r="B13" s="74"/>
      <c r="C13" s="74"/>
      <c r="D13" s="75">
        <f>MIN(D8:D10)</f>
        <v>11.436400000000001</v>
      </c>
      <c r="E13" s="74"/>
      <c r="F13" s="75">
        <f>MIN(F8:F10)</f>
        <v>19.049800000000001</v>
      </c>
      <c r="G13" s="74"/>
      <c r="H13" s="75">
        <f>MIN(H8:H10)</f>
        <v>41.712800000000001</v>
      </c>
      <c r="I13" s="74"/>
      <c r="J13" s="75">
        <f>MIN(J8:J10)</f>
        <v>48.968499999999999</v>
      </c>
      <c r="K13" s="74"/>
      <c r="L13" s="75">
        <f>MIN(L8:L10)</f>
        <v>24.558499999999999</v>
      </c>
      <c r="M13" s="74"/>
      <c r="N13" s="75">
        <f>MIN(N8:N10)</f>
        <v>14.8949</v>
      </c>
      <c r="O13" s="74"/>
      <c r="P13" s="75">
        <f>MIN(P8:P10)</f>
        <v>14.8652</v>
      </c>
      <c r="Q13" s="74"/>
      <c r="R13" s="75">
        <f>MIN(R8:R10)</f>
        <v>14.605600000000001</v>
      </c>
      <c r="S13" s="76"/>
    </row>
    <row r="14" spans="1:20" ht="15" thickBot="1" x14ac:dyDescent="0.35">
      <c r="A14" s="77" t="s">
        <v>29</v>
      </c>
      <c r="B14" s="78"/>
      <c r="C14" s="78"/>
      <c r="D14" s="79">
        <f>MAX(D8:D10)</f>
        <v>17.601600000000001</v>
      </c>
      <c r="E14" s="78"/>
      <c r="F14" s="79">
        <f>MAX(F8:F10)</f>
        <v>29.099399999999999</v>
      </c>
      <c r="G14" s="78"/>
      <c r="H14" s="79">
        <f>MAX(H8:H10)</f>
        <v>67.753200000000007</v>
      </c>
      <c r="I14" s="78"/>
      <c r="J14" s="79">
        <f>MAX(J8:J10)</f>
        <v>86.571299999999994</v>
      </c>
      <c r="K14" s="78"/>
      <c r="L14" s="79">
        <f>MAX(L8:L10)</f>
        <v>34.025100000000002</v>
      </c>
      <c r="M14" s="78"/>
      <c r="N14" s="79">
        <f>MAX(N8:N10)</f>
        <v>18.5657</v>
      </c>
      <c r="O14" s="78"/>
      <c r="P14" s="79">
        <f>MAX(P8:P10)</f>
        <v>17.968699999999998</v>
      </c>
      <c r="Q14" s="78"/>
      <c r="R14" s="79">
        <f>MAX(R8:R10)</f>
        <v>19.3139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44404</v>
      </c>
      <c r="C8" s="65">
        <f>VLOOKUP($A8,'Return Data'!$B$7:$R$2843,4,0)</f>
        <v>71</v>
      </c>
      <c r="D8" s="65">
        <f>VLOOKUP($A8,'Return Data'!$B$7:$R$2843,10,0)</f>
        <v>12.8955</v>
      </c>
      <c r="E8" s="66">
        <f>RANK(D8,D$8:D$10,0)</f>
        <v>2</v>
      </c>
      <c r="F8" s="65">
        <f>VLOOKUP($A8,'Return Data'!$B$7:$R$2843,11,0)</f>
        <v>18.2545</v>
      </c>
      <c r="G8" s="66">
        <f>RANK(F8,F$8:F$10,0)</f>
        <v>3</v>
      </c>
      <c r="H8" s="65">
        <f>VLOOKUP($A8,'Return Data'!$B$7:$R$2843,12,0)</f>
        <v>40.288499999999999</v>
      </c>
      <c r="I8" s="66">
        <f>RANK(H8,H$8:H$10,0)</f>
        <v>3</v>
      </c>
      <c r="J8" s="65">
        <f>VLOOKUP($A8,'Return Data'!$B$7:$R$2843,13,0)</f>
        <v>46.997900000000001</v>
      </c>
      <c r="K8" s="66">
        <f>RANK(J8,J$8:J$10,0)</f>
        <v>3</v>
      </c>
      <c r="L8" s="65">
        <f>VLOOKUP($A8,'Return Data'!$B$7:$R$2843,17,0)</f>
        <v>24.827999999999999</v>
      </c>
      <c r="M8" s="66">
        <f>RANK(L8,L$8:L$10,0)</f>
        <v>2</v>
      </c>
      <c r="N8" s="65">
        <f>VLOOKUP($A8,'Return Data'!$B$7:$R$2843,14,0)</f>
        <v>13.5329</v>
      </c>
      <c r="O8" s="66">
        <f>RANK(N8,N$8:N$10,0)</f>
        <v>3</v>
      </c>
      <c r="P8" s="65">
        <f>VLOOKUP($A8,'Return Data'!$B$7:$R$2843,15,0)</f>
        <v>16.3674</v>
      </c>
      <c r="Q8" s="66">
        <f>RANK(P8,P$8:P$10,0)</f>
        <v>1</v>
      </c>
      <c r="R8" s="65">
        <f>VLOOKUP($A8,'Return Data'!$B$7:$R$2843,16,0)</f>
        <v>14.686299999999999</v>
      </c>
      <c r="S8" s="67">
        <f>RANK(R8,R$8:R$10,0)</f>
        <v>2</v>
      </c>
    </row>
    <row r="9" spans="1:20" x14ac:dyDescent="0.3">
      <c r="A9" s="63" t="s">
        <v>607</v>
      </c>
      <c r="B9" s="64">
        <f>VLOOKUP($A9,'Return Data'!$B$7:$R$2843,3,0)</f>
        <v>44404</v>
      </c>
      <c r="C9" s="65">
        <f>VLOOKUP($A9,'Return Data'!$B$7:$R$2843,4,0)</f>
        <v>76.930000000000007</v>
      </c>
      <c r="D9" s="65">
        <f>VLOOKUP($A9,'Return Data'!$B$7:$R$2843,10,0)</f>
        <v>11.0566</v>
      </c>
      <c r="E9" s="66">
        <f>RANK(D9,D$8:D$10,0)</f>
        <v>3</v>
      </c>
      <c r="F9" s="65">
        <f>VLOOKUP($A9,'Return Data'!$B$7:$R$2843,11,0)</f>
        <v>20.039899999999999</v>
      </c>
      <c r="G9" s="66">
        <f>RANK(F9,F$8:F$10,0)</f>
        <v>2</v>
      </c>
      <c r="H9" s="65">
        <f>VLOOKUP($A9,'Return Data'!$B$7:$R$2843,12,0)</f>
        <v>41.655000000000001</v>
      </c>
      <c r="I9" s="66">
        <f>RANK(H9,H$8:H$10,0)</f>
        <v>2</v>
      </c>
      <c r="J9" s="65">
        <f>VLOOKUP($A9,'Return Data'!$B$7:$R$2843,13,0)</f>
        <v>51.413200000000003</v>
      </c>
      <c r="K9" s="66">
        <f>RANK(J9,J$8:J$10,0)</f>
        <v>2</v>
      </c>
      <c r="L9" s="65">
        <f>VLOOKUP($A9,'Return Data'!$B$7:$R$2843,17,0)</f>
        <v>22.879100000000001</v>
      </c>
      <c r="M9" s="66">
        <f>RANK(L9,L$8:L$10,0)</f>
        <v>3</v>
      </c>
      <c r="N9" s="65">
        <f>VLOOKUP($A9,'Return Data'!$B$7:$R$2843,14,0)</f>
        <v>14.027699999999999</v>
      </c>
      <c r="O9" s="66">
        <f>RANK(N9,N$8:N$10,0)</f>
        <v>2</v>
      </c>
      <c r="P9" s="65">
        <f>VLOOKUP($A9,'Return Data'!$B$7:$R$2843,15,0)</f>
        <v>15.716100000000001</v>
      </c>
      <c r="Q9" s="66">
        <f>RANK(P9,P$8:P$10,0)</f>
        <v>2</v>
      </c>
      <c r="R9" s="65">
        <f>VLOOKUP($A9,'Return Data'!$B$7:$R$2843,16,0)</f>
        <v>13.5908</v>
      </c>
      <c r="S9" s="67">
        <f>RANK(R9,R$8:R$10,0)</f>
        <v>3</v>
      </c>
    </row>
    <row r="10" spans="1:20" x14ac:dyDescent="0.3">
      <c r="A10" s="63" t="s">
        <v>1857</v>
      </c>
      <c r="B10" s="64">
        <f>VLOOKUP($A10,'Return Data'!$B$7:$R$2843,3,0)</f>
        <v>44404</v>
      </c>
      <c r="C10" s="65">
        <f>VLOOKUP($A10,'Return Data'!$B$7:$R$2843,4,0)</f>
        <v>456.054925747845</v>
      </c>
      <c r="D10" s="65">
        <f>VLOOKUP($A10,'Return Data'!$B$7:$R$2843,10,0)</f>
        <v>17.390499999999999</v>
      </c>
      <c r="E10" s="66">
        <f>RANK(D10,D$8:D$10,0)</f>
        <v>1</v>
      </c>
      <c r="F10" s="65">
        <f>VLOOKUP($A10,'Return Data'!$B$7:$R$2843,11,0)</f>
        <v>28.6633</v>
      </c>
      <c r="G10" s="66">
        <f>RANK(F10,F$8:F$10,0)</f>
        <v>1</v>
      </c>
      <c r="H10" s="65">
        <f>VLOOKUP($A10,'Return Data'!$B$7:$R$2843,12,0)</f>
        <v>66.931799999999996</v>
      </c>
      <c r="I10" s="66">
        <f>RANK(H10,H$8:H$10,0)</f>
        <v>1</v>
      </c>
      <c r="J10" s="65">
        <f>VLOOKUP($A10,'Return Data'!$B$7:$R$2843,13,0)</f>
        <v>85.373599999999996</v>
      </c>
      <c r="K10" s="66">
        <f>RANK(J10,J$8:J$10,0)</f>
        <v>1</v>
      </c>
      <c r="L10" s="65">
        <f>VLOOKUP($A10,'Return Data'!$B$7:$R$2843,17,0)</f>
        <v>33.206699999999998</v>
      </c>
      <c r="M10" s="66">
        <f>RANK(L10,L$8:L$10,0)</f>
        <v>1</v>
      </c>
      <c r="N10" s="65">
        <f>VLOOKUP($A10,'Return Data'!$B$7:$R$2843,14,0)</f>
        <v>17.831199999999999</v>
      </c>
      <c r="O10" s="66">
        <f>RANK(N10,N$8:N$10,0)</f>
        <v>1</v>
      </c>
      <c r="P10" s="65">
        <f>VLOOKUP($A10,'Return Data'!$B$7:$R$2843,15,0)</f>
        <v>14.1347</v>
      </c>
      <c r="Q10" s="66">
        <f>RANK(P10,P$8:P$10,0)</f>
        <v>3</v>
      </c>
      <c r="R10" s="65">
        <f>VLOOKUP($A10,'Return Data'!$B$7:$R$2843,16,0)</f>
        <v>18.4057</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13.780866666666668</v>
      </c>
      <c r="E12" s="74"/>
      <c r="F12" s="75">
        <f>AVERAGE(F8:F10)</f>
        <v>22.319233333333329</v>
      </c>
      <c r="G12" s="74"/>
      <c r="H12" s="75">
        <f>AVERAGE(H8:H10)</f>
        <v>49.625099999999996</v>
      </c>
      <c r="I12" s="74"/>
      <c r="J12" s="75">
        <f>AVERAGE(J8:J10)</f>
        <v>61.26156666666666</v>
      </c>
      <c r="K12" s="74"/>
      <c r="L12" s="75">
        <f>AVERAGE(L8:L10)</f>
        <v>26.971266666666665</v>
      </c>
      <c r="M12" s="74"/>
      <c r="N12" s="75">
        <f>AVERAGE(N8:N10)</f>
        <v>15.130600000000001</v>
      </c>
      <c r="O12" s="74"/>
      <c r="P12" s="75">
        <f>AVERAGE(P8:P10)</f>
        <v>15.406066666666668</v>
      </c>
      <c r="Q12" s="74"/>
      <c r="R12" s="75">
        <f>AVERAGE(R8:R10)</f>
        <v>15.560933333333333</v>
      </c>
      <c r="S12" s="76"/>
    </row>
    <row r="13" spans="1:20" x14ac:dyDescent="0.3">
      <c r="A13" s="73" t="s">
        <v>28</v>
      </c>
      <c r="B13" s="74"/>
      <c r="C13" s="74"/>
      <c r="D13" s="75">
        <f>MIN(D8:D10)</f>
        <v>11.0566</v>
      </c>
      <c r="E13" s="74"/>
      <c r="F13" s="75">
        <f>MIN(F8:F10)</f>
        <v>18.2545</v>
      </c>
      <c r="G13" s="74"/>
      <c r="H13" s="75">
        <f>MIN(H8:H10)</f>
        <v>40.288499999999999</v>
      </c>
      <c r="I13" s="74"/>
      <c r="J13" s="75">
        <f>MIN(J8:J10)</f>
        <v>46.997900000000001</v>
      </c>
      <c r="K13" s="74"/>
      <c r="L13" s="75">
        <f>MIN(L8:L10)</f>
        <v>22.879100000000001</v>
      </c>
      <c r="M13" s="74"/>
      <c r="N13" s="75">
        <f>MIN(N8:N10)</f>
        <v>13.5329</v>
      </c>
      <c r="O13" s="74"/>
      <c r="P13" s="75">
        <f>MIN(P8:P10)</f>
        <v>14.1347</v>
      </c>
      <c r="Q13" s="74"/>
      <c r="R13" s="75">
        <f>MIN(R8:R10)</f>
        <v>13.5908</v>
      </c>
      <c r="S13" s="76"/>
    </row>
    <row r="14" spans="1:20" ht="15" thickBot="1" x14ac:dyDescent="0.35">
      <c r="A14" s="77" t="s">
        <v>29</v>
      </c>
      <c r="B14" s="78"/>
      <c r="C14" s="78"/>
      <c r="D14" s="79">
        <f>MAX(D8:D10)</f>
        <v>17.390499999999999</v>
      </c>
      <c r="E14" s="78"/>
      <c r="F14" s="79">
        <f>MAX(F8:F10)</f>
        <v>28.6633</v>
      </c>
      <c r="G14" s="78"/>
      <c r="H14" s="79">
        <f>MAX(H8:H10)</f>
        <v>66.931799999999996</v>
      </c>
      <c r="I14" s="78"/>
      <c r="J14" s="79">
        <f>MAX(J8:J10)</f>
        <v>85.373599999999996</v>
      </c>
      <c r="K14" s="78"/>
      <c r="L14" s="79">
        <f>MAX(L8:L10)</f>
        <v>33.206699999999998</v>
      </c>
      <c r="M14" s="78"/>
      <c r="N14" s="79">
        <f>MAX(N8:N10)</f>
        <v>17.831199999999999</v>
      </c>
      <c r="O14" s="78"/>
      <c r="P14" s="79">
        <f>MAX(P8:P10)</f>
        <v>16.3674</v>
      </c>
      <c r="Q14" s="78"/>
      <c r="R14" s="79">
        <f>MAX(R8:R10)</f>
        <v>18.4057</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44404</v>
      </c>
      <c r="C8" s="65">
        <f>VLOOKUP($A8,'Return Data'!$B$7:$R$2843,4,0)</f>
        <v>74.9893</v>
      </c>
      <c r="D8" s="65">
        <f>VLOOKUP($A8,'Return Data'!$B$7:$R$2843,10,0)</f>
        <v>13.3766</v>
      </c>
      <c r="E8" s="66">
        <f>RANK(D8,D$8:D$23,0)</f>
        <v>7</v>
      </c>
      <c r="F8" s="65">
        <f>VLOOKUP($A8,'Return Data'!$B$7:$R$2843,11,0)</f>
        <v>28.266400000000001</v>
      </c>
      <c r="G8" s="66">
        <f>RANK(F8,F$8:F$23,0)</f>
        <v>3</v>
      </c>
      <c r="H8" s="65">
        <f>VLOOKUP($A8,'Return Data'!$B$7:$R$2843,12,0)</f>
        <v>54.203800000000001</v>
      </c>
      <c r="I8" s="66">
        <f>RANK(H8,H$8:H$23,0)</f>
        <v>3</v>
      </c>
      <c r="J8" s="65">
        <f>VLOOKUP($A8,'Return Data'!$B$7:$R$2843,13,0)</f>
        <v>74.693100000000001</v>
      </c>
      <c r="K8" s="66">
        <f>RANK(J8,J$8:J$23,0)</f>
        <v>3</v>
      </c>
      <c r="L8" s="65">
        <f>VLOOKUP($A8,'Return Data'!$B$7:$R$2843,17,0)</f>
        <v>22.882400000000001</v>
      </c>
      <c r="M8" s="66">
        <f>RANK(L8,L$8:L$23,0)</f>
        <v>9</v>
      </c>
      <c r="N8" s="65">
        <f>VLOOKUP($A8,'Return Data'!$B$7:$R$2843,14,0)</f>
        <v>7.7381000000000002</v>
      </c>
      <c r="O8" s="66">
        <f>RANK(N8,N$8:N$23,0)</f>
        <v>12</v>
      </c>
      <c r="P8" s="65">
        <f>VLOOKUP($A8,'Return Data'!$B$7:$R$2843,15,0)</f>
        <v>10.7119</v>
      </c>
      <c r="Q8" s="66">
        <f>RANK(P8,P$8:P$23,0)</f>
        <v>11</v>
      </c>
      <c r="R8" s="65">
        <f>VLOOKUP($A8,'Return Data'!$B$7:$R$2843,16,0)</f>
        <v>17.7807</v>
      </c>
      <c r="S8" s="67">
        <f>RANK(R8,R$8:R$23,0)</f>
        <v>3</v>
      </c>
    </row>
    <row r="9" spans="1:19" s="68" customFormat="1" x14ac:dyDescent="0.3">
      <c r="A9" s="63" t="s">
        <v>12</v>
      </c>
      <c r="B9" s="64">
        <f>VLOOKUP($A9,'Return Data'!$B$7:$R$2843,3,0)</f>
        <v>44404</v>
      </c>
      <c r="C9" s="65">
        <f>VLOOKUP($A9,'Return Data'!$B$7:$R$2843,4,0)</f>
        <v>424.60300000000001</v>
      </c>
      <c r="D9" s="65">
        <f>VLOOKUP($A9,'Return Data'!$B$7:$R$2843,10,0)</f>
        <v>13.822699999999999</v>
      </c>
      <c r="E9" s="66">
        <f t="shared" ref="E9:E23" si="0">RANK(D9,D$8:D$23,0)</f>
        <v>5</v>
      </c>
      <c r="F9" s="65">
        <f>VLOOKUP($A9,'Return Data'!$B$7:$R$2843,11,0)</f>
        <v>20.644400000000001</v>
      </c>
      <c r="G9" s="66">
        <f t="shared" ref="G9:I9" si="1">RANK(F9,F$8:F$23,0)</f>
        <v>10</v>
      </c>
      <c r="H9" s="65">
        <f>VLOOKUP($A9,'Return Data'!$B$7:$R$2843,12,0)</f>
        <v>42.960599999999999</v>
      </c>
      <c r="I9" s="66">
        <f t="shared" si="1"/>
        <v>9</v>
      </c>
      <c r="J9" s="65">
        <f>VLOOKUP($A9,'Return Data'!$B$7:$R$2843,13,0)</f>
        <v>55.363199999999999</v>
      </c>
      <c r="K9" s="66">
        <f t="shared" ref="K9:K23" si="2">RANK(J9,J$8:J$23,0)</f>
        <v>9</v>
      </c>
      <c r="L9" s="65">
        <f>VLOOKUP($A9,'Return Data'!$B$7:$R$2843,17,0)</f>
        <v>20.476299999999998</v>
      </c>
      <c r="M9" s="66">
        <f t="shared" ref="M9:M23" si="3">RANK(L9,L$8:L$23,0)</f>
        <v>13</v>
      </c>
      <c r="N9" s="65">
        <f>VLOOKUP($A9,'Return Data'!$B$7:$R$2843,14,0)</f>
        <v>10.6455</v>
      </c>
      <c r="O9" s="66">
        <f t="shared" ref="O9:O23" si="4">RANK(N9,N$8:N$23,0)</f>
        <v>9</v>
      </c>
      <c r="P9" s="65">
        <f>VLOOKUP($A9,'Return Data'!$B$7:$R$2843,15,0)</f>
        <v>13.883699999999999</v>
      </c>
      <c r="Q9" s="66">
        <f t="shared" ref="Q9:Q23" si="5">RANK(P9,P$8:P$23,0)</f>
        <v>7</v>
      </c>
      <c r="R9" s="65">
        <f>VLOOKUP($A9,'Return Data'!$B$7:$R$2843,16,0)</f>
        <v>16.245200000000001</v>
      </c>
      <c r="S9" s="67">
        <f t="shared" ref="S9:S23" si="6">RANK(R9,R$8:R$23,0)</f>
        <v>7</v>
      </c>
    </row>
    <row r="10" spans="1:19" s="68" customFormat="1" x14ac:dyDescent="0.3">
      <c r="A10" s="63" t="s">
        <v>13</v>
      </c>
      <c r="B10" s="64">
        <f>VLOOKUP($A10,'Return Data'!$B$7:$R$2843,3,0)</f>
        <v>44404</v>
      </c>
      <c r="C10" s="65">
        <f>VLOOKUP($A10,'Return Data'!$B$7:$R$2843,4,0)</f>
        <v>233.97</v>
      </c>
      <c r="D10" s="65">
        <f>VLOOKUP($A10,'Return Data'!$B$7:$R$2843,10,0)</f>
        <v>11.5099</v>
      </c>
      <c r="E10" s="66">
        <f t="shared" si="0"/>
        <v>12</v>
      </c>
      <c r="F10" s="65">
        <f>VLOOKUP($A10,'Return Data'!$B$7:$R$2843,11,0)</f>
        <v>21.5365</v>
      </c>
      <c r="G10" s="66">
        <f t="shared" ref="G10:I10" si="7">RANK(F10,F$8:F$23,0)</f>
        <v>8</v>
      </c>
      <c r="H10" s="65">
        <f>VLOOKUP($A10,'Return Data'!$B$7:$R$2843,12,0)</f>
        <v>46.5886</v>
      </c>
      <c r="I10" s="66">
        <f t="shared" si="7"/>
        <v>7</v>
      </c>
      <c r="J10" s="65">
        <f>VLOOKUP($A10,'Return Data'!$B$7:$R$2843,13,0)</f>
        <v>54.619300000000003</v>
      </c>
      <c r="K10" s="66">
        <f t="shared" si="2"/>
        <v>11</v>
      </c>
      <c r="L10" s="65">
        <f>VLOOKUP($A10,'Return Data'!$B$7:$R$2843,17,0)</f>
        <v>24.4773</v>
      </c>
      <c r="M10" s="66">
        <f t="shared" si="3"/>
        <v>6</v>
      </c>
      <c r="N10" s="65">
        <f>VLOOKUP($A10,'Return Data'!$B$7:$R$2843,14,0)</f>
        <v>14.798999999999999</v>
      </c>
      <c r="O10" s="66">
        <f t="shared" si="4"/>
        <v>3</v>
      </c>
      <c r="P10" s="65">
        <f>VLOOKUP($A10,'Return Data'!$B$7:$R$2843,15,0)</f>
        <v>12.732699999999999</v>
      </c>
      <c r="Q10" s="66">
        <f t="shared" si="5"/>
        <v>9</v>
      </c>
      <c r="R10" s="65">
        <f>VLOOKUP($A10,'Return Data'!$B$7:$R$2843,16,0)</f>
        <v>17.6587</v>
      </c>
      <c r="S10" s="67">
        <f t="shared" si="6"/>
        <v>4</v>
      </c>
    </row>
    <row r="11" spans="1:19" s="68" customFormat="1" x14ac:dyDescent="0.3">
      <c r="A11" s="63" t="s">
        <v>14</v>
      </c>
      <c r="B11" s="64">
        <f>VLOOKUP($A11,'Return Data'!$B$7:$R$2843,3,0)</f>
        <v>44404</v>
      </c>
      <c r="C11" s="65">
        <f>VLOOKUP($A11,'Return Data'!$B$7:$R$2843,4,0)</f>
        <v>15.14</v>
      </c>
      <c r="D11" s="65">
        <f>VLOOKUP($A11,'Return Data'!$B$7:$R$2843,10,0)</f>
        <v>12.6488</v>
      </c>
      <c r="E11" s="66">
        <f t="shared" si="0"/>
        <v>10</v>
      </c>
      <c r="F11" s="65">
        <f>VLOOKUP($A11,'Return Data'!$B$7:$R$2843,11,0)</f>
        <v>24.302099999999999</v>
      </c>
      <c r="G11" s="66">
        <f t="shared" ref="G11:I11" si="8">RANK(F11,F$8:F$23,0)</f>
        <v>6</v>
      </c>
      <c r="H11" s="65">
        <f>VLOOKUP($A11,'Return Data'!$B$7:$R$2843,12,0)</f>
        <v>41.363199999999999</v>
      </c>
      <c r="I11" s="66">
        <f t="shared" si="8"/>
        <v>11</v>
      </c>
      <c r="J11" s="65">
        <f>VLOOKUP($A11,'Return Data'!$B$7:$R$2843,13,0)</f>
        <v>54.964199999999998</v>
      </c>
      <c r="K11" s="66">
        <f t="shared" si="2"/>
        <v>10</v>
      </c>
      <c r="L11" s="65">
        <f>VLOOKUP($A11,'Return Data'!$B$7:$R$2843,17,0)</f>
        <v>21.470199999999998</v>
      </c>
      <c r="M11" s="66">
        <f t="shared" si="3"/>
        <v>11</v>
      </c>
      <c r="N11" s="65"/>
      <c r="O11" s="66"/>
      <c r="P11" s="65"/>
      <c r="Q11" s="66"/>
      <c r="R11" s="65">
        <f>VLOOKUP($A11,'Return Data'!$B$7:$R$2843,16,0)</f>
        <v>15.1676</v>
      </c>
      <c r="S11" s="67">
        <f t="shared" si="6"/>
        <v>10</v>
      </c>
    </row>
    <row r="12" spans="1:19" s="68" customFormat="1" x14ac:dyDescent="0.3">
      <c r="A12" s="63" t="s">
        <v>15</v>
      </c>
      <c r="B12" s="64">
        <f>VLOOKUP($A12,'Return Data'!$B$7:$R$2843,3,0)</f>
        <v>44404</v>
      </c>
      <c r="C12" s="65">
        <f>VLOOKUP($A12,'Return Data'!$B$7:$R$2843,4,0)</f>
        <v>86.33</v>
      </c>
      <c r="D12" s="65">
        <f>VLOOKUP($A12,'Return Data'!$B$7:$R$2843,10,0)</f>
        <v>18.944600000000001</v>
      </c>
      <c r="E12" s="66">
        <f t="shared" si="0"/>
        <v>1</v>
      </c>
      <c r="F12" s="65">
        <f>VLOOKUP($A12,'Return Data'!$B$7:$R$2843,11,0)</f>
        <v>42.435200000000002</v>
      </c>
      <c r="G12" s="66">
        <f t="shared" ref="G12:I12" si="9">RANK(F12,F$8:F$23,0)</f>
        <v>1</v>
      </c>
      <c r="H12" s="65">
        <f>VLOOKUP($A12,'Return Data'!$B$7:$R$2843,12,0)</f>
        <v>74.368799999999993</v>
      </c>
      <c r="I12" s="66">
        <f t="shared" si="9"/>
        <v>1</v>
      </c>
      <c r="J12" s="65">
        <f>VLOOKUP($A12,'Return Data'!$B$7:$R$2843,13,0)</f>
        <v>105.1568</v>
      </c>
      <c r="K12" s="66">
        <f t="shared" si="2"/>
        <v>1</v>
      </c>
      <c r="L12" s="65">
        <f>VLOOKUP($A12,'Return Data'!$B$7:$R$2843,17,0)</f>
        <v>32.161700000000003</v>
      </c>
      <c r="M12" s="66">
        <f t="shared" si="3"/>
        <v>1</v>
      </c>
      <c r="N12" s="65">
        <f>VLOOKUP($A12,'Return Data'!$B$7:$R$2843,14,0)</f>
        <v>14.7524</v>
      </c>
      <c r="O12" s="66">
        <f t="shared" si="4"/>
        <v>4</v>
      </c>
      <c r="P12" s="65">
        <f>VLOOKUP($A12,'Return Data'!$B$7:$R$2843,15,0)</f>
        <v>17.350200000000001</v>
      </c>
      <c r="Q12" s="66">
        <f t="shared" si="5"/>
        <v>1</v>
      </c>
      <c r="R12" s="65">
        <f>VLOOKUP($A12,'Return Data'!$B$7:$R$2843,16,0)</f>
        <v>17.357600000000001</v>
      </c>
      <c r="S12" s="67">
        <f t="shared" si="6"/>
        <v>5</v>
      </c>
    </row>
    <row r="13" spans="1:19" s="68" customFormat="1" x14ac:dyDescent="0.3">
      <c r="A13" s="63" t="s">
        <v>16</v>
      </c>
      <c r="B13" s="64">
        <f>VLOOKUP($A13,'Return Data'!$B$7:$R$2843,3,0)</f>
        <v>44404</v>
      </c>
      <c r="C13" s="65">
        <f>VLOOKUP($A13,'Return Data'!$B$7:$R$2843,4,0)</f>
        <v>17.721299999999999</v>
      </c>
      <c r="D13" s="65">
        <f>VLOOKUP($A13,'Return Data'!$B$7:$R$2843,10,0)</f>
        <v>10.9481</v>
      </c>
      <c r="E13" s="66">
        <f t="shared" si="0"/>
        <v>13</v>
      </c>
      <c r="F13" s="65">
        <f>VLOOKUP($A13,'Return Data'!$B$7:$R$2843,11,0)</f>
        <v>20.549800000000001</v>
      </c>
      <c r="G13" s="66">
        <f t="shared" ref="G13:I13" si="10">RANK(F13,F$8:F$23,0)</f>
        <v>11</v>
      </c>
      <c r="H13" s="65">
        <f>VLOOKUP($A13,'Return Data'!$B$7:$R$2843,12,0)</f>
        <v>39.220999999999997</v>
      </c>
      <c r="I13" s="66">
        <f t="shared" si="10"/>
        <v>13</v>
      </c>
      <c r="J13" s="65">
        <f>VLOOKUP($A13,'Return Data'!$B$7:$R$2843,13,0)</f>
        <v>52.358699999999999</v>
      </c>
      <c r="K13" s="66">
        <f t="shared" si="2"/>
        <v>12</v>
      </c>
      <c r="L13" s="65">
        <f>VLOOKUP($A13,'Return Data'!$B$7:$R$2843,17,0)</f>
        <v>22.2453</v>
      </c>
      <c r="M13" s="66">
        <f t="shared" si="3"/>
        <v>10</v>
      </c>
      <c r="N13" s="65">
        <f>VLOOKUP($A13,'Return Data'!$B$7:$R$2843,14,0)</f>
        <v>9.8437999999999999</v>
      </c>
      <c r="O13" s="66">
        <f t="shared" si="4"/>
        <v>10</v>
      </c>
      <c r="P13" s="65">
        <f>VLOOKUP($A13,'Return Data'!$B$7:$R$2843,15,0)</f>
        <v>10.1549</v>
      </c>
      <c r="Q13" s="66">
        <f t="shared" si="5"/>
        <v>12</v>
      </c>
      <c r="R13" s="65">
        <f>VLOOKUP($A13,'Return Data'!$B$7:$R$2843,16,0)</f>
        <v>10.2012</v>
      </c>
      <c r="S13" s="67">
        <f t="shared" si="6"/>
        <v>16</v>
      </c>
    </row>
    <row r="14" spans="1:19" s="68" customFormat="1" x14ac:dyDescent="0.3">
      <c r="A14" s="63" t="s">
        <v>17</v>
      </c>
      <c r="B14" s="64">
        <f>VLOOKUP($A14,'Return Data'!$B$7:$R$2843,3,0)</f>
        <v>44404</v>
      </c>
      <c r="C14" s="65">
        <f>VLOOKUP($A14,'Return Data'!$B$7:$R$2843,4,0)</f>
        <v>50.967599999999997</v>
      </c>
      <c r="D14" s="65">
        <f>VLOOKUP($A14,'Return Data'!$B$7:$R$2843,10,0)</f>
        <v>13.599399999999999</v>
      </c>
      <c r="E14" s="66">
        <f t="shared" si="0"/>
        <v>6</v>
      </c>
      <c r="F14" s="65">
        <f>VLOOKUP($A14,'Return Data'!$B$7:$R$2843,11,0)</f>
        <v>22.922499999999999</v>
      </c>
      <c r="G14" s="66">
        <f t="shared" ref="G14:I14" si="11">RANK(F14,F$8:F$23,0)</f>
        <v>7</v>
      </c>
      <c r="H14" s="65">
        <f>VLOOKUP($A14,'Return Data'!$B$7:$R$2843,12,0)</f>
        <v>49.046799999999998</v>
      </c>
      <c r="I14" s="66">
        <f t="shared" si="11"/>
        <v>6</v>
      </c>
      <c r="J14" s="65">
        <f>VLOOKUP($A14,'Return Data'!$B$7:$R$2843,13,0)</f>
        <v>59.120600000000003</v>
      </c>
      <c r="K14" s="66">
        <f t="shared" si="2"/>
        <v>6</v>
      </c>
      <c r="L14" s="65">
        <f>VLOOKUP($A14,'Return Data'!$B$7:$R$2843,17,0)</f>
        <v>25.423400000000001</v>
      </c>
      <c r="M14" s="66">
        <f t="shared" si="3"/>
        <v>4</v>
      </c>
      <c r="N14" s="65">
        <f>VLOOKUP($A14,'Return Data'!$B$7:$R$2843,14,0)</f>
        <v>13.946300000000001</v>
      </c>
      <c r="O14" s="66">
        <f t="shared" si="4"/>
        <v>6</v>
      </c>
      <c r="P14" s="65">
        <f>VLOOKUP($A14,'Return Data'!$B$7:$R$2843,15,0)</f>
        <v>15.2028</v>
      </c>
      <c r="Q14" s="66">
        <f t="shared" si="5"/>
        <v>3</v>
      </c>
      <c r="R14" s="65">
        <f>VLOOKUP($A14,'Return Data'!$B$7:$R$2843,16,0)</f>
        <v>15.806900000000001</v>
      </c>
      <c r="S14" s="67">
        <f t="shared" si="6"/>
        <v>8</v>
      </c>
    </row>
    <row r="15" spans="1:19" s="68" customFormat="1" x14ac:dyDescent="0.3">
      <c r="A15" s="63" t="s">
        <v>18</v>
      </c>
      <c r="B15" s="64">
        <f>VLOOKUP($A15,'Return Data'!$B$7:$R$2843,3,0)</f>
        <v>44404</v>
      </c>
      <c r="C15" s="65">
        <f>VLOOKUP($A15,'Return Data'!$B$7:$R$2843,4,0)</f>
        <v>56.793999999999997</v>
      </c>
      <c r="D15" s="65">
        <f>VLOOKUP($A15,'Return Data'!$B$7:$R$2843,10,0)</f>
        <v>15.0235</v>
      </c>
      <c r="E15" s="66">
        <f t="shared" si="0"/>
        <v>4</v>
      </c>
      <c r="F15" s="65">
        <f>VLOOKUP($A15,'Return Data'!$B$7:$R$2843,11,0)</f>
        <v>27.455100000000002</v>
      </c>
      <c r="G15" s="66">
        <f t="shared" ref="G15:I15" si="12">RANK(F15,F$8:F$23,0)</f>
        <v>4</v>
      </c>
      <c r="H15" s="65">
        <f>VLOOKUP($A15,'Return Data'!$B$7:$R$2843,12,0)</f>
        <v>49.05</v>
      </c>
      <c r="I15" s="66">
        <f t="shared" si="12"/>
        <v>5</v>
      </c>
      <c r="J15" s="65">
        <f>VLOOKUP($A15,'Return Data'!$B$7:$R$2843,13,0)</f>
        <v>61.907699999999998</v>
      </c>
      <c r="K15" s="66">
        <f t="shared" si="2"/>
        <v>5</v>
      </c>
      <c r="L15" s="65">
        <f>VLOOKUP($A15,'Return Data'!$B$7:$R$2843,17,0)</f>
        <v>24.972100000000001</v>
      </c>
      <c r="M15" s="66">
        <f t="shared" si="3"/>
        <v>5</v>
      </c>
      <c r="N15" s="65">
        <f>VLOOKUP($A15,'Return Data'!$B$7:$R$2843,14,0)</f>
        <v>14.196400000000001</v>
      </c>
      <c r="O15" s="66">
        <f t="shared" si="4"/>
        <v>5</v>
      </c>
      <c r="P15" s="65">
        <f>VLOOKUP($A15,'Return Data'!$B$7:$R$2843,15,0)</f>
        <v>14.842499999999999</v>
      </c>
      <c r="Q15" s="66">
        <f t="shared" si="5"/>
        <v>4</v>
      </c>
      <c r="R15" s="65">
        <f>VLOOKUP($A15,'Return Data'!$B$7:$R$2843,16,0)</f>
        <v>19.5608</v>
      </c>
      <c r="S15" s="67">
        <f t="shared" si="6"/>
        <v>1</v>
      </c>
    </row>
    <row r="16" spans="1:19" s="68" customFormat="1" x14ac:dyDescent="0.3">
      <c r="A16" s="63" t="s">
        <v>19</v>
      </c>
      <c r="B16" s="64">
        <f>VLOOKUP($A16,'Return Data'!$B$7:$R$2843,3,0)</f>
        <v>44404</v>
      </c>
      <c r="C16" s="65">
        <f>VLOOKUP($A16,'Return Data'!$B$7:$R$2843,4,0)</f>
        <v>119.95950000000001</v>
      </c>
      <c r="D16" s="65">
        <f>VLOOKUP($A16,'Return Data'!$B$7:$R$2843,10,0)</f>
        <v>16.368099999999998</v>
      </c>
      <c r="E16" s="66">
        <f t="shared" si="0"/>
        <v>2</v>
      </c>
      <c r="F16" s="65">
        <f>VLOOKUP($A16,'Return Data'!$B$7:$R$2843,11,0)</f>
        <v>28.488199999999999</v>
      </c>
      <c r="G16" s="66">
        <f t="shared" ref="G16:I16" si="13">RANK(F16,F$8:F$23,0)</f>
        <v>2</v>
      </c>
      <c r="H16" s="65">
        <f>VLOOKUP($A16,'Return Data'!$B$7:$R$2843,12,0)</f>
        <v>53.9373</v>
      </c>
      <c r="I16" s="66">
        <f t="shared" si="13"/>
        <v>4</v>
      </c>
      <c r="J16" s="65">
        <f>VLOOKUP($A16,'Return Data'!$B$7:$R$2843,13,0)</f>
        <v>66.128399999999999</v>
      </c>
      <c r="K16" s="66">
        <f t="shared" si="2"/>
        <v>4</v>
      </c>
      <c r="L16" s="65">
        <f>VLOOKUP($A16,'Return Data'!$B$7:$R$2843,17,0)</f>
        <v>26.353400000000001</v>
      </c>
      <c r="M16" s="66">
        <f t="shared" si="3"/>
        <v>3</v>
      </c>
      <c r="N16" s="65">
        <f>VLOOKUP($A16,'Return Data'!$B$7:$R$2843,14,0)</f>
        <v>16.3169</v>
      </c>
      <c r="O16" s="66">
        <f t="shared" si="4"/>
        <v>1</v>
      </c>
      <c r="P16" s="65">
        <f>VLOOKUP($A16,'Return Data'!$B$7:$R$2843,15,0)</f>
        <v>15.734299999999999</v>
      </c>
      <c r="Q16" s="66">
        <f t="shared" si="5"/>
        <v>2</v>
      </c>
      <c r="R16" s="65">
        <f>VLOOKUP($A16,'Return Data'!$B$7:$R$2843,16,0)</f>
        <v>15.7143</v>
      </c>
      <c r="S16" s="67">
        <f t="shared" si="6"/>
        <v>9</v>
      </c>
    </row>
    <row r="17" spans="1:19" s="68" customFormat="1" x14ac:dyDescent="0.3">
      <c r="A17" s="63" t="s">
        <v>20</v>
      </c>
      <c r="B17" s="64">
        <f>VLOOKUP($A17,'Return Data'!$B$7:$R$2843,3,0)</f>
        <v>44404</v>
      </c>
      <c r="C17" s="65">
        <f>VLOOKUP($A17,'Return Data'!$B$7:$R$2843,4,0)</f>
        <v>73.650000000000006</v>
      </c>
      <c r="D17" s="65">
        <f>VLOOKUP($A17,'Return Data'!$B$7:$R$2843,10,0)</f>
        <v>9.9581999999999997</v>
      </c>
      <c r="E17" s="66">
        <f t="shared" si="0"/>
        <v>14</v>
      </c>
      <c r="F17" s="65">
        <f>VLOOKUP($A17,'Return Data'!$B$7:$R$2843,11,0)</f>
        <v>17.632999999999999</v>
      </c>
      <c r="G17" s="66">
        <f t="shared" ref="G17:I17" si="14">RANK(F17,F$8:F$23,0)</f>
        <v>13</v>
      </c>
      <c r="H17" s="65">
        <f>VLOOKUP($A17,'Return Data'!$B$7:$R$2843,12,0)</f>
        <v>41.091999999999999</v>
      </c>
      <c r="I17" s="66">
        <f t="shared" si="14"/>
        <v>12</v>
      </c>
      <c r="J17" s="65">
        <f>VLOOKUP($A17,'Return Data'!$B$7:$R$2843,13,0)</f>
        <v>56.4026</v>
      </c>
      <c r="K17" s="66">
        <f t="shared" si="2"/>
        <v>8</v>
      </c>
      <c r="L17" s="65">
        <f>VLOOKUP($A17,'Return Data'!$B$7:$R$2843,17,0)</f>
        <v>17.158799999999999</v>
      </c>
      <c r="M17" s="66">
        <f t="shared" si="3"/>
        <v>16</v>
      </c>
      <c r="N17" s="65">
        <f>VLOOKUP($A17,'Return Data'!$B$7:$R$2843,14,0)</f>
        <v>11.225300000000001</v>
      </c>
      <c r="O17" s="66">
        <f t="shared" si="4"/>
        <v>8</v>
      </c>
      <c r="P17" s="65">
        <f>VLOOKUP($A17,'Return Data'!$B$7:$R$2843,15,0)</f>
        <v>10.8308</v>
      </c>
      <c r="Q17" s="66">
        <f t="shared" si="5"/>
        <v>10</v>
      </c>
      <c r="R17" s="65">
        <f>VLOOKUP($A17,'Return Data'!$B$7:$R$2843,16,0)</f>
        <v>13.8597</v>
      </c>
      <c r="S17" s="67">
        <f t="shared" si="6"/>
        <v>12</v>
      </c>
    </row>
    <row r="18" spans="1:19" s="68" customFormat="1" x14ac:dyDescent="0.3">
      <c r="A18" s="63" t="s">
        <v>21</v>
      </c>
      <c r="B18" s="64">
        <f>VLOOKUP($A18,'Return Data'!$B$7:$R$2843,3,0)</f>
        <v>44404</v>
      </c>
      <c r="C18" s="65">
        <f>VLOOKUP($A18,'Return Data'!$B$7:$R$2843,4,0)</f>
        <v>192.23</v>
      </c>
      <c r="D18" s="65">
        <f>VLOOKUP($A18,'Return Data'!$B$7:$R$2843,10,0)</f>
        <v>8.8838000000000008</v>
      </c>
      <c r="E18" s="66">
        <f t="shared" si="0"/>
        <v>16</v>
      </c>
      <c r="F18" s="65">
        <f>VLOOKUP($A18,'Return Data'!$B$7:$R$2843,11,0)</f>
        <v>14.485099999999999</v>
      </c>
      <c r="G18" s="66">
        <f t="shared" ref="G18:I18" si="15">RANK(F18,F$8:F$23,0)</f>
        <v>16</v>
      </c>
      <c r="H18" s="65">
        <f>VLOOKUP($A18,'Return Data'!$B$7:$R$2843,12,0)</f>
        <v>29.442799999999998</v>
      </c>
      <c r="I18" s="66">
        <f t="shared" si="15"/>
        <v>16</v>
      </c>
      <c r="J18" s="65">
        <f>VLOOKUP($A18,'Return Data'!$B$7:$R$2843,13,0)</f>
        <v>38.189100000000003</v>
      </c>
      <c r="K18" s="66">
        <f t="shared" si="2"/>
        <v>16</v>
      </c>
      <c r="L18" s="65">
        <f>VLOOKUP($A18,'Return Data'!$B$7:$R$2843,17,0)</f>
        <v>18.956700000000001</v>
      </c>
      <c r="M18" s="66">
        <f t="shared" si="3"/>
        <v>15</v>
      </c>
      <c r="N18" s="65">
        <f>VLOOKUP($A18,'Return Data'!$B$7:$R$2843,14,0)</f>
        <v>9.4589999999999996</v>
      </c>
      <c r="O18" s="66">
        <f t="shared" si="4"/>
        <v>11</v>
      </c>
      <c r="P18" s="65">
        <f>VLOOKUP($A18,'Return Data'!$B$7:$R$2843,15,0)</f>
        <v>14.127000000000001</v>
      </c>
      <c r="Q18" s="66">
        <f t="shared" si="5"/>
        <v>6</v>
      </c>
      <c r="R18" s="65">
        <f>VLOOKUP($A18,'Return Data'!$B$7:$R$2843,16,0)</f>
        <v>16.812200000000001</v>
      </c>
      <c r="S18" s="67">
        <f t="shared" si="6"/>
        <v>6</v>
      </c>
    </row>
    <row r="19" spans="1:19" s="68" customFormat="1" x14ac:dyDescent="0.3">
      <c r="A19" s="63" t="s">
        <v>22</v>
      </c>
      <c r="B19" s="64">
        <f>VLOOKUP($A19,'Return Data'!$B$7:$R$2843,3,0)</f>
        <v>44396</v>
      </c>
      <c r="C19" s="65">
        <f>VLOOKUP($A19,'Return Data'!$B$7:$R$2843,4,0)</f>
        <v>14.140499999999999</v>
      </c>
      <c r="D19" s="65">
        <f>VLOOKUP($A19,'Return Data'!$B$7:$R$2843,10,0)</f>
        <v>12.2636</v>
      </c>
      <c r="E19" s="66">
        <f t="shared" si="0"/>
        <v>11</v>
      </c>
      <c r="F19" s="65">
        <f>VLOOKUP($A19,'Return Data'!$B$7:$R$2843,11,0)</f>
        <v>15.590199999999999</v>
      </c>
      <c r="G19" s="66">
        <f t="shared" ref="G19:I19" si="16">RANK(F19,F$8:F$23,0)</f>
        <v>15</v>
      </c>
      <c r="H19" s="65">
        <f>VLOOKUP($A19,'Return Data'!$B$7:$R$2843,12,0)</f>
        <v>35.984699999999997</v>
      </c>
      <c r="I19" s="66">
        <f t="shared" si="16"/>
        <v>14</v>
      </c>
      <c r="J19" s="65">
        <f>VLOOKUP($A19,'Return Data'!$B$7:$R$2843,13,0)</f>
        <v>46.3093</v>
      </c>
      <c r="K19" s="66">
        <f t="shared" si="2"/>
        <v>14</v>
      </c>
      <c r="L19" s="65">
        <f>VLOOKUP($A19,'Return Data'!$B$7:$R$2843,17,0)</f>
        <v>20.9</v>
      </c>
      <c r="M19" s="66">
        <f t="shared" si="3"/>
        <v>12</v>
      </c>
      <c r="N19" s="65"/>
      <c r="O19" s="66"/>
      <c r="P19" s="65"/>
      <c r="Q19" s="66"/>
      <c r="R19" s="65">
        <f>VLOOKUP($A19,'Return Data'!$B$7:$R$2843,16,0)</f>
        <v>12.159599999999999</v>
      </c>
      <c r="S19" s="67">
        <f t="shared" si="6"/>
        <v>14</v>
      </c>
    </row>
    <row r="20" spans="1:19" s="68" customFormat="1" x14ac:dyDescent="0.3">
      <c r="A20" s="63" t="s">
        <v>23</v>
      </c>
      <c r="B20" s="64">
        <f>VLOOKUP($A20,'Return Data'!$B$7:$R$2843,3,0)</f>
        <v>44404</v>
      </c>
      <c r="C20" s="65">
        <f>VLOOKUP($A20,'Return Data'!$B$7:$R$2843,4,0)</f>
        <v>13.538600000000001</v>
      </c>
      <c r="D20" s="65">
        <f>VLOOKUP($A20,'Return Data'!$B$7:$R$2843,10,0)</f>
        <v>9.2165999999999997</v>
      </c>
      <c r="E20" s="66">
        <f t="shared" si="0"/>
        <v>15</v>
      </c>
      <c r="F20" s="65">
        <f>VLOOKUP($A20,'Return Data'!$B$7:$R$2843,11,0)</f>
        <v>17.127099999999999</v>
      </c>
      <c r="G20" s="66">
        <f t="shared" ref="G20:I20" si="17">RANK(F20,F$8:F$23,0)</f>
        <v>14</v>
      </c>
      <c r="H20" s="65">
        <f>VLOOKUP($A20,'Return Data'!$B$7:$R$2843,12,0)</f>
        <v>33.088900000000002</v>
      </c>
      <c r="I20" s="66">
        <f t="shared" si="17"/>
        <v>15</v>
      </c>
      <c r="J20" s="65">
        <f>VLOOKUP($A20,'Return Data'!$B$7:$R$2843,13,0)</f>
        <v>42.336300000000001</v>
      </c>
      <c r="K20" s="66">
        <f t="shared" si="2"/>
        <v>15</v>
      </c>
      <c r="L20" s="65">
        <f>VLOOKUP($A20,'Return Data'!$B$7:$R$2843,17,0)</f>
        <v>19.174800000000001</v>
      </c>
      <c r="M20" s="66">
        <f t="shared" si="3"/>
        <v>14</v>
      </c>
      <c r="N20" s="65"/>
      <c r="O20" s="66"/>
      <c r="P20" s="65"/>
      <c r="Q20" s="66"/>
      <c r="R20" s="65">
        <f>VLOOKUP($A20,'Return Data'!$B$7:$R$2843,16,0)</f>
        <v>10.687799999999999</v>
      </c>
      <c r="S20" s="67">
        <f t="shared" si="6"/>
        <v>15</v>
      </c>
    </row>
    <row r="21" spans="1:19" s="68" customFormat="1" x14ac:dyDescent="0.3">
      <c r="A21" s="63" t="s">
        <v>24</v>
      </c>
      <c r="B21" s="64">
        <f>VLOOKUP($A21,'Return Data'!$B$7:$R$2843,3,0)</f>
        <v>44404</v>
      </c>
      <c r="C21" s="65">
        <f>VLOOKUP($A21,'Return Data'!$B$7:$R$2843,4,0)</f>
        <v>382.6447</v>
      </c>
      <c r="D21" s="65">
        <f>VLOOKUP($A21,'Return Data'!$B$7:$R$2843,10,0)</f>
        <v>16.040500000000002</v>
      </c>
      <c r="E21" s="66">
        <f t="shared" si="0"/>
        <v>3</v>
      </c>
      <c r="F21" s="65">
        <f>VLOOKUP($A21,'Return Data'!$B$7:$R$2843,11,0)</f>
        <v>27.426100000000002</v>
      </c>
      <c r="G21" s="66">
        <f t="shared" ref="G21:I21" si="18">RANK(F21,F$8:F$23,0)</f>
        <v>5</v>
      </c>
      <c r="H21" s="65">
        <f>VLOOKUP($A21,'Return Data'!$B$7:$R$2843,12,0)</f>
        <v>62.997500000000002</v>
      </c>
      <c r="I21" s="66">
        <f t="shared" si="18"/>
        <v>2</v>
      </c>
      <c r="J21" s="65">
        <f>VLOOKUP($A21,'Return Data'!$B$7:$R$2843,13,0)</f>
        <v>76.527699999999996</v>
      </c>
      <c r="K21" s="66">
        <f t="shared" si="2"/>
        <v>2</v>
      </c>
      <c r="L21" s="65">
        <f>VLOOKUP($A21,'Return Data'!$B$7:$R$2843,17,0)</f>
        <v>24.250499999999999</v>
      </c>
      <c r="M21" s="66">
        <f t="shared" si="3"/>
        <v>7</v>
      </c>
      <c r="N21" s="65">
        <f>VLOOKUP($A21,'Return Data'!$B$7:$R$2843,14,0)</f>
        <v>11.7151</v>
      </c>
      <c r="O21" s="66">
        <f t="shared" si="4"/>
        <v>7</v>
      </c>
      <c r="P21" s="65">
        <f>VLOOKUP($A21,'Return Data'!$B$7:$R$2843,15,0)</f>
        <v>13.462899999999999</v>
      </c>
      <c r="Q21" s="66">
        <f t="shared" si="5"/>
        <v>8</v>
      </c>
      <c r="R21" s="65">
        <f>VLOOKUP($A21,'Return Data'!$B$7:$R$2843,16,0)</f>
        <v>13.842499999999999</v>
      </c>
      <c r="S21" s="67">
        <f t="shared" si="6"/>
        <v>13</v>
      </c>
    </row>
    <row r="22" spans="1:19" s="68" customFormat="1" x14ac:dyDescent="0.3">
      <c r="A22" s="63" t="s">
        <v>25</v>
      </c>
      <c r="B22" s="64">
        <f>VLOOKUP($A22,'Return Data'!$B$7:$R$2843,3,0)</f>
        <v>44404</v>
      </c>
      <c r="C22" s="65">
        <f>VLOOKUP($A22,'Return Data'!$B$7:$R$2843,4,0)</f>
        <v>15.59</v>
      </c>
      <c r="D22" s="65">
        <f>VLOOKUP($A22,'Return Data'!$B$7:$R$2843,10,0)</f>
        <v>13.2994</v>
      </c>
      <c r="E22" s="66">
        <f t="shared" si="0"/>
        <v>8</v>
      </c>
      <c r="F22" s="65">
        <f>VLOOKUP($A22,'Return Data'!$B$7:$R$2843,11,0)</f>
        <v>20.665600000000001</v>
      </c>
      <c r="G22" s="66">
        <f t="shared" ref="G22:I22" si="19">RANK(F22,F$8:F$23,0)</f>
        <v>9</v>
      </c>
      <c r="H22" s="65">
        <f>VLOOKUP($A22,'Return Data'!$B$7:$R$2843,12,0)</f>
        <v>41.598500000000001</v>
      </c>
      <c r="I22" s="66">
        <f t="shared" si="19"/>
        <v>10</v>
      </c>
      <c r="J22" s="65">
        <f>VLOOKUP($A22,'Return Data'!$B$7:$R$2843,13,0)</f>
        <v>48.759500000000003</v>
      </c>
      <c r="K22" s="66">
        <f t="shared" si="2"/>
        <v>13</v>
      </c>
      <c r="L22" s="65">
        <f>VLOOKUP($A22,'Return Data'!$B$7:$R$2843,17,0)</f>
        <v>23.679099999999998</v>
      </c>
      <c r="M22" s="66">
        <f t="shared" si="3"/>
        <v>8</v>
      </c>
      <c r="N22" s="65"/>
      <c r="O22" s="66"/>
      <c r="P22" s="65"/>
      <c r="Q22" s="66"/>
      <c r="R22" s="65">
        <f>VLOOKUP($A22,'Return Data'!$B$7:$R$2843,16,0)</f>
        <v>18.2883</v>
      </c>
      <c r="S22" s="67">
        <f t="shared" si="6"/>
        <v>2</v>
      </c>
    </row>
    <row r="23" spans="1:19" s="68" customFormat="1" x14ac:dyDescent="0.3">
      <c r="A23" s="63" t="s">
        <v>26</v>
      </c>
      <c r="B23" s="64">
        <f>VLOOKUP($A23,'Return Data'!$B$7:$R$2843,3,0)</f>
        <v>44404</v>
      </c>
      <c r="C23" s="65">
        <f>VLOOKUP($A23,'Return Data'!$B$7:$R$2843,4,0)</f>
        <v>99.177499999999995</v>
      </c>
      <c r="D23" s="65">
        <f>VLOOKUP($A23,'Return Data'!$B$7:$R$2843,10,0)</f>
        <v>12.790800000000001</v>
      </c>
      <c r="E23" s="66">
        <f t="shared" si="0"/>
        <v>9</v>
      </c>
      <c r="F23" s="65">
        <f>VLOOKUP($A23,'Return Data'!$B$7:$R$2843,11,0)</f>
        <v>19.767600000000002</v>
      </c>
      <c r="G23" s="66">
        <f t="shared" ref="G23:I23" si="20">RANK(F23,F$8:F$23,0)</f>
        <v>12</v>
      </c>
      <c r="H23" s="65">
        <f>VLOOKUP($A23,'Return Data'!$B$7:$R$2843,12,0)</f>
        <v>44.194400000000002</v>
      </c>
      <c r="I23" s="66">
        <f t="shared" si="20"/>
        <v>8</v>
      </c>
      <c r="J23" s="65">
        <f>VLOOKUP($A23,'Return Data'!$B$7:$R$2843,13,0)</f>
        <v>57.194299999999998</v>
      </c>
      <c r="K23" s="66">
        <f t="shared" si="2"/>
        <v>7</v>
      </c>
      <c r="L23" s="65">
        <f>VLOOKUP($A23,'Return Data'!$B$7:$R$2843,17,0)</f>
        <v>26.689299999999999</v>
      </c>
      <c r="M23" s="66">
        <f t="shared" si="3"/>
        <v>2</v>
      </c>
      <c r="N23" s="65">
        <f>VLOOKUP($A23,'Return Data'!$B$7:$R$2843,14,0)</f>
        <v>15.3764</v>
      </c>
      <c r="O23" s="66">
        <f t="shared" si="4"/>
        <v>2</v>
      </c>
      <c r="P23" s="65">
        <f>VLOOKUP($A23,'Return Data'!$B$7:$R$2843,15,0)</f>
        <v>14.5459</v>
      </c>
      <c r="Q23" s="66">
        <f t="shared" si="5"/>
        <v>5</v>
      </c>
      <c r="R23" s="65">
        <f>VLOOKUP($A23,'Return Data'!$B$7:$R$2843,16,0)</f>
        <v>13.960699999999999</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13.043412500000001</v>
      </c>
      <c r="E25" s="74"/>
      <c r="F25" s="75">
        <f>AVERAGE(F8:F23)</f>
        <v>23.080931250000003</v>
      </c>
      <c r="G25" s="74"/>
      <c r="H25" s="75">
        <f>AVERAGE(H8:H23)</f>
        <v>46.196181250000002</v>
      </c>
      <c r="I25" s="74"/>
      <c r="J25" s="75">
        <f>AVERAGE(J8:J23)</f>
        <v>59.376925000000014</v>
      </c>
      <c r="K25" s="74"/>
      <c r="L25" s="75">
        <f>AVERAGE(L8:L23)</f>
        <v>23.20445625</v>
      </c>
      <c r="M25" s="74"/>
      <c r="N25" s="75">
        <f>AVERAGE(N8:N23)</f>
        <v>12.501183333333332</v>
      </c>
      <c r="O25" s="74"/>
      <c r="P25" s="75">
        <f>AVERAGE(P8:P23)</f>
        <v>13.631633333333331</v>
      </c>
      <c r="Q25" s="74"/>
      <c r="R25" s="75">
        <f>AVERAGE(R8:R23)</f>
        <v>15.318987500000002</v>
      </c>
      <c r="S25" s="76"/>
    </row>
    <row r="26" spans="1:19" s="68" customFormat="1" x14ac:dyDescent="0.3">
      <c r="A26" s="73" t="s">
        <v>28</v>
      </c>
      <c r="B26" s="74"/>
      <c r="C26" s="74"/>
      <c r="D26" s="75">
        <f>MIN(D8:D23)</f>
        <v>8.8838000000000008</v>
      </c>
      <c r="E26" s="74"/>
      <c r="F26" s="75">
        <f>MIN(F8:F23)</f>
        <v>14.485099999999999</v>
      </c>
      <c r="G26" s="74"/>
      <c r="H26" s="75">
        <f>MIN(H8:H23)</f>
        <v>29.442799999999998</v>
      </c>
      <c r="I26" s="74"/>
      <c r="J26" s="75">
        <f>MIN(J8:J23)</f>
        <v>38.189100000000003</v>
      </c>
      <c r="K26" s="74"/>
      <c r="L26" s="75">
        <f>MIN(L8:L23)</f>
        <v>17.158799999999999</v>
      </c>
      <c r="M26" s="74"/>
      <c r="N26" s="75">
        <f>MIN(N8:N23)</f>
        <v>7.7381000000000002</v>
      </c>
      <c r="O26" s="74"/>
      <c r="P26" s="75">
        <f>MIN(P8:P23)</f>
        <v>10.1549</v>
      </c>
      <c r="Q26" s="74"/>
      <c r="R26" s="75">
        <f>MIN(R8:R23)</f>
        <v>10.2012</v>
      </c>
      <c r="S26" s="76"/>
    </row>
    <row r="27" spans="1:19" s="68" customFormat="1" ht="15" thickBot="1" x14ac:dyDescent="0.35">
      <c r="A27" s="77" t="s">
        <v>29</v>
      </c>
      <c r="B27" s="78"/>
      <c r="C27" s="78"/>
      <c r="D27" s="79">
        <f>MAX(D8:D23)</f>
        <v>18.944600000000001</v>
      </c>
      <c r="E27" s="78"/>
      <c r="F27" s="79">
        <f>MAX(F8:F23)</f>
        <v>42.435200000000002</v>
      </c>
      <c r="G27" s="78"/>
      <c r="H27" s="79">
        <f>MAX(H8:H23)</f>
        <v>74.368799999999993</v>
      </c>
      <c r="I27" s="78"/>
      <c r="J27" s="79">
        <f>MAX(J8:J23)</f>
        <v>105.1568</v>
      </c>
      <c r="K27" s="78"/>
      <c r="L27" s="79">
        <f>MAX(L8:L23)</f>
        <v>32.161700000000003</v>
      </c>
      <c r="M27" s="78"/>
      <c r="N27" s="79">
        <f>MAX(N8:N23)</f>
        <v>16.3169</v>
      </c>
      <c r="O27" s="78"/>
      <c r="P27" s="79">
        <f>MAX(P8:P23)</f>
        <v>17.350200000000001</v>
      </c>
      <c r="Q27" s="78"/>
      <c r="R27" s="79">
        <f>MAX(R8:R23)</f>
        <v>19.5608</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44404</v>
      </c>
      <c r="C8" s="65">
        <f>VLOOKUP($A8,'Return Data'!$B$7:$R$2843,4,0)</f>
        <v>256.83999999999997</v>
      </c>
      <c r="D8" s="65">
        <f>VLOOKUP($A8,'Return Data'!$B$7:$R$2843,10,0)</f>
        <v>19.377199999999998</v>
      </c>
      <c r="E8" s="66">
        <f t="shared" ref="E8:E13" si="0">RANK(D8,D$8:D$13,0)</f>
        <v>1</v>
      </c>
      <c r="F8" s="65">
        <f>VLOOKUP($A8,'Return Data'!$B$7:$R$2843,11,0)</f>
        <v>29.789300000000001</v>
      </c>
      <c r="G8" s="66">
        <f t="shared" ref="G8:G13" si="1">RANK(F8,F$8:F$13,0)</f>
        <v>1</v>
      </c>
      <c r="H8" s="65">
        <f>VLOOKUP($A8,'Return Data'!$B$7:$R$2843,12,0)</f>
        <v>48.111400000000003</v>
      </c>
      <c r="I8" s="66">
        <f t="shared" ref="I8:I13" si="2">RANK(H8,H$8:H$13,0)</f>
        <v>3</v>
      </c>
      <c r="J8" s="65">
        <f>VLOOKUP($A8,'Return Data'!$B$7:$R$2843,13,0)</f>
        <v>56.1907</v>
      </c>
      <c r="K8" s="66">
        <f t="shared" ref="K8:K13" si="3">RANK(J8,J$8:J$13,0)</f>
        <v>3</v>
      </c>
      <c r="L8" s="65">
        <f>VLOOKUP($A8,'Return Data'!$B$7:$R$2843,17,0)</f>
        <v>27.356999999999999</v>
      </c>
      <c r="M8" s="66">
        <f>RANK(L8,L$8:L$13,0)</f>
        <v>2</v>
      </c>
      <c r="N8" s="65">
        <f>VLOOKUP($A8,'Return Data'!$B$7:$R$2843,14,0)</f>
        <v>12.8278</v>
      </c>
      <c r="O8" s="66">
        <f>RANK(N8,N$8:N$13,0)</f>
        <v>4</v>
      </c>
      <c r="P8" s="65">
        <f>VLOOKUP($A8,'Return Data'!$B$7:$R$2843,15,0)</f>
        <v>11.9682</v>
      </c>
      <c r="Q8" s="66">
        <f>RANK(P8,P$8:P$13,0)</f>
        <v>5</v>
      </c>
      <c r="R8" s="65">
        <f>VLOOKUP($A8,'Return Data'!$B$7:$R$2843,16,0)</f>
        <v>12.237</v>
      </c>
      <c r="S8" s="67">
        <f t="shared" ref="S8:S13" si="4">RANK(R8,R$8:R$13,0)</f>
        <v>6</v>
      </c>
    </row>
    <row r="9" spans="1:20" x14ac:dyDescent="0.3">
      <c r="A9" s="63" t="s">
        <v>767</v>
      </c>
      <c r="B9" s="64">
        <f>VLOOKUP($A9,'Return Data'!$B$7:$R$2843,3,0)</f>
        <v>44404</v>
      </c>
      <c r="C9" s="65">
        <f>VLOOKUP($A9,'Return Data'!$B$7:$R$2843,4,0)</f>
        <v>24.73</v>
      </c>
      <c r="D9" s="65">
        <f>VLOOKUP($A9,'Return Data'!$B$7:$R$2843,10,0)</f>
        <v>18.099299999999999</v>
      </c>
      <c r="E9" s="66">
        <f t="shared" si="0"/>
        <v>2</v>
      </c>
      <c r="F9" s="65">
        <f>VLOOKUP($A9,'Return Data'!$B$7:$R$2843,11,0)</f>
        <v>29.5443</v>
      </c>
      <c r="G9" s="66">
        <f t="shared" si="1"/>
        <v>2</v>
      </c>
      <c r="H9" s="65">
        <f>VLOOKUP($A9,'Return Data'!$B$7:$R$2843,12,0)</f>
        <v>59.445500000000003</v>
      </c>
      <c r="I9" s="66">
        <f t="shared" si="2"/>
        <v>1</v>
      </c>
      <c r="J9" s="65">
        <f>VLOOKUP($A9,'Return Data'!$B$7:$R$2843,13,0)</f>
        <v>62.804499999999997</v>
      </c>
      <c r="K9" s="66">
        <f t="shared" si="3"/>
        <v>2</v>
      </c>
      <c r="L9" s="65">
        <f>VLOOKUP($A9,'Return Data'!$B$7:$R$2843,17,0)</f>
        <v>22.766100000000002</v>
      </c>
      <c r="M9" s="66">
        <f>RANK(L9,L$8:L$13,0)</f>
        <v>5</v>
      </c>
      <c r="N9" s="65">
        <f>VLOOKUP($A9,'Return Data'!$B$7:$R$2843,14,0)</f>
        <v>11.8665</v>
      </c>
      <c r="O9" s="66">
        <f>RANK(N9,N$8:N$13,0)</f>
        <v>5</v>
      </c>
      <c r="P9" s="65">
        <f>VLOOKUP($A9,'Return Data'!$B$7:$R$2843,15,0)</f>
        <v>13.064</v>
      </c>
      <c r="Q9" s="66">
        <f>RANK(P9,P$8:P$13,0)</f>
        <v>4</v>
      </c>
      <c r="R9" s="65">
        <f>VLOOKUP($A9,'Return Data'!$B$7:$R$2843,16,0)</f>
        <v>13.3949</v>
      </c>
      <c r="S9" s="67">
        <f t="shared" si="4"/>
        <v>5</v>
      </c>
    </row>
    <row r="10" spans="1:20" x14ac:dyDescent="0.3">
      <c r="A10" s="63" t="s">
        <v>768</v>
      </c>
      <c r="B10" s="64">
        <f>VLOOKUP($A10,'Return Data'!$B$7:$R$2843,3,0)</f>
        <v>44404</v>
      </c>
      <c r="C10" s="65">
        <f>VLOOKUP($A10,'Return Data'!$B$7:$R$2843,4,0)</f>
        <v>16.149999999999999</v>
      </c>
      <c r="D10" s="65">
        <f>VLOOKUP($A10,'Return Data'!$B$7:$R$2843,10,0)</f>
        <v>11.1493</v>
      </c>
      <c r="E10" s="66">
        <f t="shared" si="0"/>
        <v>6</v>
      </c>
      <c r="F10" s="65">
        <f>VLOOKUP($A10,'Return Data'!$B$7:$R$2843,11,0)</f>
        <v>16.020099999999999</v>
      </c>
      <c r="G10" s="66">
        <f t="shared" si="1"/>
        <v>6</v>
      </c>
      <c r="H10" s="65">
        <f>VLOOKUP($A10,'Return Data'!$B$7:$R$2843,12,0)</f>
        <v>33.581499999999998</v>
      </c>
      <c r="I10" s="66">
        <f t="shared" si="2"/>
        <v>6</v>
      </c>
      <c r="J10" s="65">
        <f>VLOOKUP($A10,'Return Data'!$B$7:$R$2843,13,0)</f>
        <v>45.233800000000002</v>
      </c>
      <c r="K10" s="66">
        <f t="shared" si="3"/>
        <v>6</v>
      </c>
      <c r="L10" s="65"/>
      <c r="M10" s="66"/>
      <c r="N10" s="65"/>
      <c r="O10" s="66"/>
      <c r="P10" s="65"/>
      <c r="Q10" s="66"/>
      <c r="R10" s="65">
        <f>VLOOKUP($A10,'Return Data'!$B$7:$R$2843,16,0)</f>
        <v>20.244800000000001</v>
      </c>
      <c r="S10" s="67">
        <f t="shared" si="4"/>
        <v>1</v>
      </c>
    </row>
    <row r="11" spans="1:20" x14ac:dyDescent="0.3">
      <c r="A11" s="63" t="s">
        <v>771</v>
      </c>
      <c r="B11" s="64">
        <f>VLOOKUP($A11,'Return Data'!$B$7:$R$2843,3,0)</f>
        <v>44404</v>
      </c>
      <c r="C11" s="65">
        <f>VLOOKUP($A11,'Return Data'!$B$7:$R$2843,4,0)</f>
        <v>83.13</v>
      </c>
      <c r="D11" s="65">
        <f>VLOOKUP($A11,'Return Data'!$B$7:$R$2843,10,0)</f>
        <v>11.2256</v>
      </c>
      <c r="E11" s="66">
        <f t="shared" si="0"/>
        <v>5</v>
      </c>
      <c r="F11" s="65">
        <f>VLOOKUP($A11,'Return Data'!$B$7:$R$2843,11,0)</f>
        <v>20.043299999999999</v>
      </c>
      <c r="G11" s="66">
        <f t="shared" si="1"/>
        <v>5</v>
      </c>
      <c r="H11" s="65">
        <f>VLOOKUP($A11,'Return Data'!$B$7:$R$2843,12,0)</f>
        <v>42.2485</v>
      </c>
      <c r="I11" s="66">
        <f t="shared" si="2"/>
        <v>5</v>
      </c>
      <c r="J11" s="65">
        <f>VLOOKUP($A11,'Return Data'!$B$7:$R$2843,13,0)</f>
        <v>50.189700000000002</v>
      </c>
      <c r="K11" s="66">
        <f t="shared" si="3"/>
        <v>5</v>
      </c>
      <c r="L11" s="65">
        <f>VLOOKUP($A11,'Return Data'!$B$7:$R$2843,17,0)</f>
        <v>26.991700000000002</v>
      </c>
      <c r="M11" s="66">
        <f>RANK(L11,L$8:L$13,0)</f>
        <v>3</v>
      </c>
      <c r="N11" s="65">
        <f>VLOOKUP($A11,'Return Data'!$B$7:$R$2843,14,0)</f>
        <v>14.886900000000001</v>
      </c>
      <c r="O11" s="66">
        <f>RANK(N11,N$8:N$13,0)</f>
        <v>3</v>
      </c>
      <c r="P11" s="65">
        <f>VLOOKUP($A11,'Return Data'!$B$7:$R$2843,15,0)</f>
        <v>16.651499999999999</v>
      </c>
      <c r="Q11" s="66">
        <f>RANK(P11,P$8:P$13,0)</f>
        <v>1</v>
      </c>
      <c r="R11" s="65">
        <f>VLOOKUP($A11,'Return Data'!$B$7:$R$2843,16,0)</f>
        <v>14.2865</v>
      </c>
      <c r="S11" s="67">
        <f t="shared" si="4"/>
        <v>3</v>
      </c>
    </row>
    <row r="12" spans="1:20" x14ac:dyDescent="0.3">
      <c r="A12" s="63" t="s">
        <v>773</v>
      </c>
      <c r="B12" s="64">
        <f>VLOOKUP($A12,'Return Data'!$B$7:$R$2843,3,0)</f>
        <v>44404</v>
      </c>
      <c r="C12" s="65">
        <f>VLOOKUP($A12,'Return Data'!$B$7:$R$2843,4,0)</f>
        <v>78.2303</v>
      </c>
      <c r="D12" s="65">
        <f>VLOOKUP($A12,'Return Data'!$B$7:$R$2843,10,0)</f>
        <v>14.6732</v>
      </c>
      <c r="E12" s="66">
        <f t="shared" si="0"/>
        <v>4</v>
      </c>
      <c r="F12" s="65">
        <f>VLOOKUP($A12,'Return Data'!$B$7:$R$2843,11,0)</f>
        <v>28.366800000000001</v>
      </c>
      <c r="G12" s="66">
        <f t="shared" si="1"/>
        <v>3</v>
      </c>
      <c r="H12" s="65">
        <f>VLOOKUP($A12,'Return Data'!$B$7:$R$2843,12,0)</f>
        <v>56.133699999999997</v>
      </c>
      <c r="I12" s="66">
        <f t="shared" si="2"/>
        <v>2</v>
      </c>
      <c r="J12" s="65">
        <f>VLOOKUP($A12,'Return Data'!$B$7:$R$2843,13,0)</f>
        <v>74.007900000000006</v>
      </c>
      <c r="K12" s="66">
        <f t="shared" si="3"/>
        <v>1</v>
      </c>
      <c r="L12" s="65">
        <f>VLOOKUP($A12,'Return Data'!$B$7:$R$2843,17,0)</f>
        <v>28.7164</v>
      </c>
      <c r="M12" s="66">
        <f>RANK(L12,L$8:L$13,0)</f>
        <v>1</v>
      </c>
      <c r="N12" s="65">
        <f>VLOOKUP($A12,'Return Data'!$B$7:$R$2843,14,0)</f>
        <v>16.222100000000001</v>
      </c>
      <c r="O12" s="66">
        <f>RANK(N12,N$8:N$13,0)</f>
        <v>1</v>
      </c>
      <c r="P12" s="65">
        <f>VLOOKUP($A12,'Return Data'!$B$7:$R$2843,15,0)</f>
        <v>16.2744</v>
      </c>
      <c r="Q12" s="66">
        <f>RANK(P12,P$8:P$13,0)</f>
        <v>2</v>
      </c>
      <c r="R12" s="65">
        <f>VLOOKUP($A12,'Return Data'!$B$7:$R$2843,16,0)</f>
        <v>15.1327</v>
      </c>
      <c r="S12" s="67">
        <f t="shared" si="4"/>
        <v>2</v>
      </c>
    </row>
    <row r="13" spans="1:20" x14ac:dyDescent="0.3">
      <c r="A13" s="63" t="s">
        <v>774</v>
      </c>
      <c r="B13" s="64">
        <f>VLOOKUP($A13,'Return Data'!$B$7:$R$2843,3,0)</f>
        <v>44404</v>
      </c>
      <c r="C13" s="65">
        <f>VLOOKUP($A13,'Return Data'!$B$7:$R$2843,4,0)</f>
        <v>103.74420000000001</v>
      </c>
      <c r="D13" s="65">
        <f>VLOOKUP($A13,'Return Data'!$B$7:$R$2843,10,0)</f>
        <v>16.46</v>
      </c>
      <c r="E13" s="66">
        <f t="shared" si="0"/>
        <v>3</v>
      </c>
      <c r="F13" s="65">
        <f>VLOOKUP($A13,'Return Data'!$B$7:$R$2843,11,0)</f>
        <v>24.701499999999999</v>
      </c>
      <c r="G13" s="66">
        <f t="shared" si="1"/>
        <v>4</v>
      </c>
      <c r="H13" s="65">
        <f>VLOOKUP($A13,'Return Data'!$B$7:$R$2843,12,0)</f>
        <v>46.637999999999998</v>
      </c>
      <c r="I13" s="66">
        <f t="shared" si="2"/>
        <v>4</v>
      </c>
      <c r="J13" s="65">
        <f>VLOOKUP($A13,'Return Data'!$B$7:$R$2843,13,0)</f>
        <v>52.092399999999998</v>
      </c>
      <c r="K13" s="66">
        <f t="shared" si="3"/>
        <v>4</v>
      </c>
      <c r="L13" s="65">
        <f>VLOOKUP($A13,'Return Data'!$B$7:$R$2843,17,0)</f>
        <v>26.174099999999999</v>
      </c>
      <c r="M13" s="66">
        <f>RANK(L13,L$8:L$13,0)</f>
        <v>4</v>
      </c>
      <c r="N13" s="65">
        <f>VLOOKUP($A13,'Return Data'!$B$7:$R$2843,14,0)</f>
        <v>15.860300000000001</v>
      </c>
      <c r="O13" s="66">
        <f>RANK(N13,N$8:N$13,0)</f>
        <v>2</v>
      </c>
      <c r="P13" s="65">
        <f>VLOOKUP($A13,'Return Data'!$B$7:$R$2843,15,0)</f>
        <v>15.530900000000001</v>
      </c>
      <c r="Q13" s="66">
        <f>RANK(P13,P$8:P$13,0)</f>
        <v>3</v>
      </c>
      <c r="R13" s="65">
        <f>VLOOKUP($A13,'Return Data'!$B$7:$R$2843,16,0)</f>
        <v>13.5893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15.164099999999999</v>
      </c>
      <c r="E15" s="74"/>
      <c r="F15" s="75">
        <f>AVERAGE(F8:F13)</f>
        <v>24.74421666666667</v>
      </c>
      <c r="G15" s="74"/>
      <c r="H15" s="75">
        <f>AVERAGE(H8:H13)</f>
        <v>47.693100000000008</v>
      </c>
      <c r="I15" s="74"/>
      <c r="J15" s="75">
        <f>AVERAGE(J8:J13)</f>
        <v>56.753166666666665</v>
      </c>
      <c r="K15" s="74"/>
      <c r="L15" s="75">
        <f>AVERAGE(L8:L13)</f>
        <v>26.401060000000001</v>
      </c>
      <c r="M15" s="74"/>
      <c r="N15" s="75">
        <f>AVERAGE(N8:N13)</f>
        <v>14.332719999999998</v>
      </c>
      <c r="O15" s="74"/>
      <c r="P15" s="75">
        <f>AVERAGE(P8:P13)</f>
        <v>14.697800000000001</v>
      </c>
      <c r="Q15" s="74"/>
      <c r="R15" s="75">
        <f>AVERAGE(R8:R13)</f>
        <v>14.8142</v>
      </c>
      <c r="S15" s="76"/>
    </row>
    <row r="16" spans="1:20" x14ac:dyDescent="0.3">
      <c r="A16" s="73" t="s">
        <v>28</v>
      </c>
      <c r="B16" s="74"/>
      <c r="C16" s="74"/>
      <c r="D16" s="75">
        <f>MIN(D8:D13)</f>
        <v>11.1493</v>
      </c>
      <c r="E16" s="74"/>
      <c r="F16" s="75">
        <f>MIN(F8:F13)</f>
        <v>16.020099999999999</v>
      </c>
      <c r="G16" s="74"/>
      <c r="H16" s="75">
        <f>MIN(H8:H13)</f>
        <v>33.581499999999998</v>
      </c>
      <c r="I16" s="74"/>
      <c r="J16" s="75">
        <f>MIN(J8:J13)</f>
        <v>45.233800000000002</v>
      </c>
      <c r="K16" s="74"/>
      <c r="L16" s="75">
        <f>MIN(L8:L13)</f>
        <v>22.766100000000002</v>
      </c>
      <c r="M16" s="74"/>
      <c r="N16" s="75">
        <f>MIN(N8:N13)</f>
        <v>11.8665</v>
      </c>
      <c r="O16" s="74"/>
      <c r="P16" s="75">
        <f>MIN(P8:P13)</f>
        <v>11.9682</v>
      </c>
      <c r="Q16" s="74"/>
      <c r="R16" s="75">
        <f>MIN(R8:R13)</f>
        <v>12.237</v>
      </c>
      <c r="S16" s="76"/>
    </row>
    <row r="17" spans="1:19" ht="15" thickBot="1" x14ac:dyDescent="0.35">
      <c r="A17" s="77" t="s">
        <v>29</v>
      </c>
      <c r="B17" s="78"/>
      <c r="C17" s="78"/>
      <c r="D17" s="79">
        <f>MAX(D8:D13)</f>
        <v>19.377199999999998</v>
      </c>
      <c r="E17" s="78"/>
      <c r="F17" s="79">
        <f>MAX(F8:F13)</f>
        <v>29.789300000000001</v>
      </c>
      <c r="G17" s="78"/>
      <c r="H17" s="79">
        <f>MAX(H8:H13)</f>
        <v>59.445500000000003</v>
      </c>
      <c r="I17" s="78"/>
      <c r="J17" s="79">
        <f>MAX(J8:J13)</f>
        <v>74.007900000000006</v>
      </c>
      <c r="K17" s="78"/>
      <c r="L17" s="79">
        <f>MAX(L8:L13)</f>
        <v>28.7164</v>
      </c>
      <c r="M17" s="78"/>
      <c r="N17" s="79">
        <f>MAX(N8:N13)</f>
        <v>16.222100000000001</v>
      </c>
      <c r="O17" s="78"/>
      <c r="P17" s="79">
        <f>MAX(P8:P13)</f>
        <v>16.651499999999999</v>
      </c>
      <c r="Q17" s="78"/>
      <c r="R17" s="79">
        <f>MAX(R8:R13)</f>
        <v>20.244800000000001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44404</v>
      </c>
      <c r="C8" s="65">
        <f>VLOOKUP($A8,'Return Data'!$B$7:$R$2843,4,0)</f>
        <v>241.07</v>
      </c>
      <c r="D8" s="65">
        <f>VLOOKUP($A8,'Return Data'!$B$7:$R$2843,10,0)</f>
        <v>19.188199999999998</v>
      </c>
      <c r="E8" s="66">
        <f t="shared" ref="E8:E13" si="0">RANK(D8,D$8:D$13,0)</f>
        <v>1</v>
      </c>
      <c r="F8" s="65">
        <f>VLOOKUP($A8,'Return Data'!$B$7:$R$2843,11,0)</f>
        <v>29.3919</v>
      </c>
      <c r="G8" s="66">
        <f t="shared" ref="G8:G13" si="1">RANK(F8,F$8:F$13,0)</f>
        <v>1</v>
      </c>
      <c r="H8" s="65">
        <f>VLOOKUP($A8,'Return Data'!$B$7:$R$2843,12,0)</f>
        <v>47.398299999999999</v>
      </c>
      <c r="I8" s="66">
        <f t="shared" ref="I8:I13" si="2">RANK(H8,H$8:H$13,0)</f>
        <v>3</v>
      </c>
      <c r="J8" s="65">
        <f>VLOOKUP($A8,'Return Data'!$B$7:$R$2843,13,0)</f>
        <v>55.148699999999998</v>
      </c>
      <c r="K8" s="66">
        <f t="shared" ref="K8:K13" si="3">RANK(J8,J$8:J$13,0)</f>
        <v>3</v>
      </c>
      <c r="L8" s="65">
        <f>VLOOKUP($A8,'Return Data'!$B$7:$R$2843,17,0)</f>
        <v>26.526700000000002</v>
      </c>
      <c r="M8" s="66">
        <f>RANK(L8,L$8:L$13,0)</f>
        <v>2</v>
      </c>
      <c r="N8" s="65">
        <f>VLOOKUP($A8,'Return Data'!$B$7:$R$2843,14,0)</f>
        <v>12.077400000000001</v>
      </c>
      <c r="O8" s="66">
        <f>RANK(N8,N$8:N$13,0)</f>
        <v>4</v>
      </c>
      <c r="P8" s="65">
        <f>VLOOKUP($A8,'Return Data'!$B$7:$R$2843,15,0)</f>
        <v>11.1656</v>
      </c>
      <c r="Q8" s="66">
        <f>RANK(P8,P$8:P$13,0)</f>
        <v>5</v>
      </c>
      <c r="R8" s="65">
        <f>VLOOKUP($A8,'Return Data'!$B$7:$R$2843,16,0)</f>
        <v>18.802800000000001</v>
      </c>
      <c r="S8" s="67">
        <f t="shared" ref="S8:S13" si="4">RANK(R8,R$8:R$13,0)</f>
        <v>1</v>
      </c>
    </row>
    <row r="9" spans="1:20" x14ac:dyDescent="0.3">
      <c r="A9" s="63" t="s">
        <v>766</v>
      </c>
      <c r="B9" s="64">
        <f>VLOOKUP($A9,'Return Data'!$B$7:$R$2843,3,0)</f>
        <v>44404</v>
      </c>
      <c r="C9" s="65">
        <f>VLOOKUP($A9,'Return Data'!$B$7:$R$2843,4,0)</f>
        <v>23.41</v>
      </c>
      <c r="D9" s="65">
        <f>VLOOKUP($A9,'Return Data'!$B$7:$R$2843,10,0)</f>
        <v>17.756499999999999</v>
      </c>
      <c r="E9" s="66">
        <f t="shared" si="0"/>
        <v>2</v>
      </c>
      <c r="F9" s="65">
        <f>VLOOKUP($A9,'Return Data'!$B$7:$R$2843,11,0)</f>
        <v>28.909700000000001</v>
      </c>
      <c r="G9" s="66">
        <f t="shared" si="1"/>
        <v>2</v>
      </c>
      <c r="H9" s="65">
        <f>VLOOKUP($A9,'Return Data'!$B$7:$R$2843,12,0)</f>
        <v>58.282600000000002</v>
      </c>
      <c r="I9" s="66">
        <f t="shared" si="2"/>
        <v>1</v>
      </c>
      <c r="J9" s="65">
        <f>VLOOKUP($A9,'Return Data'!$B$7:$R$2843,13,0)</f>
        <v>61.337000000000003</v>
      </c>
      <c r="K9" s="66">
        <f t="shared" si="3"/>
        <v>2</v>
      </c>
      <c r="L9" s="65">
        <f>VLOOKUP($A9,'Return Data'!$B$7:$R$2843,17,0)</f>
        <v>21.734400000000001</v>
      </c>
      <c r="M9" s="66">
        <f>RANK(L9,L$8:L$13,0)</f>
        <v>5</v>
      </c>
      <c r="N9" s="65">
        <f>VLOOKUP($A9,'Return Data'!$B$7:$R$2843,14,0)</f>
        <v>10.940200000000001</v>
      </c>
      <c r="O9" s="66">
        <f>RANK(N9,N$8:N$13,0)</f>
        <v>5</v>
      </c>
      <c r="P9" s="65">
        <f>VLOOKUP($A9,'Return Data'!$B$7:$R$2843,15,0)</f>
        <v>12.168200000000001</v>
      </c>
      <c r="Q9" s="66">
        <f>RANK(P9,P$8:P$13,0)</f>
        <v>4</v>
      </c>
      <c r="R9" s="65">
        <f>VLOOKUP($A9,'Return Data'!$B$7:$R$2843,16,0)</f>
        <v>12.534599999999999</v>
      </c>
      <c r="S9" s="67">
        <f t="shared" si="4"/>
        <v>6</v>
      </c>
    </row>
    <row r="10" spans="1:20" x14ac:dyDescent="0.3">
      <c r="A10" s="63" t="s">
        <v>769</v>
      </c>
      <c r="B10" s="64">
        <f>VLOOKUP($A10,'Return Data'!$B$7:$R$2843,3,0)</f>
        <v>44404</v>
      </c>
      <c r="C10" s="65">
        <f>VLOOKUP($A10,'Return Data'!$B$7:$R$2843,4,0)</f>
        <v>15.57</v>
      </c>
      <c r="D10" s="65">
        <f>VLOOKUP($A10,'Return Data'!$B$7:$R$2843,10,0)</f>
        <v>10.8185</v>
      </c>
      <c r="E10" s="66">
        <f t="shared" si="0"/>
        <v>6</v>
      </c>
      <c r="F10" s="65">
        <f>VLOOKUP($A10,'Return Data'!$B$7:$R$2843,11,0)</f>
        <v>15.418799999999999</v>
      </c>
      <c r="G10" s="66">
        <f t="shared" si="1"/>
        <v>6</v>
      </c>
      <c r="H10" s="65">
        <f>VLOOKUP($A10,'Return Data'!$B$7:$R$2843,12,0)</f>
        <v>32.510599999999997</v>
      </c>
      <c r="I10" s="66">
        <f t="shared" si="2"/>
        <v>6</v>
      </c>
      <c r="J10" s="65">
        <f>VLOOKUP($A10,'Return Data'!$B$7:$R$2843,13,0)</f>
        <v>43.767299999999999</v>
      </c>
      <c r="K10" s="66">
        <f t="shared" si="3"/>
        <v>6</v>
      </c>
      <c r="L10" s="65"/>
      <c r="M10" s="66"/>
      <c r="N10" s="65"/>
      <c r="O10" s="66"/>
      <c r="P10" s="65"/>
      <c r="Q10" s="66"/>
      <c r="R10" s="65">
        <f>VLOOKUP($A10,'Return Data'!$B$7:$R$2843,16,0)</f>
        <v>18.565200000000001</v>
      </c>
      <c r="S10" s="67">
        <f t="shared" si="4"/>
        <v>2</v>
      </c>
    </row>
    <row r="11" spans="1:20" x14ac:dyDescent="0.3">
      <c r="A11" s="63" t="s">
        <v>770</v>
      </c>
      <c r="B11" s="64">
        <f>VLOOKUP($A11,'Return Data'!$B$7:$R$2843,3,0)</f>
        <v>44404</v>
      </c>
      <c r="C11" s="65">
        <f>VLOOKUP($A11,'Return Data'!$B$7:$R$2843,4,0)</f>
        <v>79.52</v>
      </c>
      <c r="D11" s="65">
        <f>VLOOKUP($A11,'Return Data'!$B$7:$R$2843,10,0)</f>
        <v>11.092499999999999</v>
      </c>
      <c r="E11" s="66">
        <f t="shared" si="0"/>
        <v>5</v>
      </c>
      <c r="F11" s="65">
        <f>VLOOKUP($A11,'Return Data'!$B$7:$R$2843,11,0)</f>
        <v>19.795100000000001</v>
      </c>
      <c r="G11" s="66">
        <f t="shared" si="1"/>
        <v>5</v>
      </c>
      <c r="H11" s="65">
        <f>VLOOKUP($A11,'Return Data'!$B$7:$R$2843,12,0)</f>
        <v>41.797400000000003</v>
      </c>
      <c r="I11" s="66">
        <f t="shared" si="2"/>
        <v>5</v>
      </c>
      <c r="J11" s="65">
        <f>VLOOKUP($A11,'Return Data'!$B$7:$R$2843,13,0)</f>
        <v>49.501800000000003</v>
      </c>
      <c r="K11" s="66">
        <f t="shared" si="3"/>
        <v>5</v>
      </c>
      <c r="L11" s="65">
        <f>VLOOKUP($A11,'Return Data'!$B$7:$R$2843,17,0)</f>
        <v>26.346499999999999</v>
      </c>
      <c r="M11" s="66">
        <f>RANK(L11,L$8:L$13,0)</f>
        <v>3</v>
      </c>
      <c r="N11" s="65">
        <f>VLOOKUP($A11,'Return Data'!$B$7:$R$2843,14,0)</f>
        <v>14.194900000000001</v>
      </c>
      <c r="O11" s="66">
        <f>RANK(N11,N$8:N$13,0)</f>
        <v>3</v>
      </c>
      <c r="P11" s="65">
        <f>VLOOKUP($A11,'Return Data'!$B$7:$R$2843,15,0)</f>
        <v>16.070699999999999</v>
      </c>
      <c r="Q11" s="66">
        <f>RANK(P11,P$8:P$13,0)</f>
        <v>1</v>
      </c>
      <c r="R11" s="65">
        <f>VLOOKUP($A11,'Return Data'!$B$7:$R$2843,16,0)</f>
        <v>13.1426</v>
      </c>
      <c r="S11" s="67">
        <f t="shared" si="4"/>
        <v>5</v>
      </c>
    </row>
    <row r="12" spans="1:20" x14ac:dyDescent="0.3">
      <c r="A12" s="63" t="s">
        <v>772</v>
      </c>
      <c r="B12" s="64">
        <f>VLOOKUP($A12,'Return Data'!$B$7:$R$2843,3,0)</f>
        <v>44404</v>
      </c>
      <c r="C12" s="65">
        <f>VLOOKUP($A12,'Return Data'!$B$7:$R$2843,4,0)</f>
        <v>73.762600000000006</v>
      </c>
      <c r="D12" s="65">
        <f>VLOOKUP($A12,'Return Data'!$B$7:$R$2843,10,0)</f>
        <v>14.4755</v>
      </c>
      <c r="E12" s="66">
        <f t="shared" si="0"/>
        <v>4</v>
      </c>
      <c r="F12" s="65">
        <f>VLOOKUP($A12,'Return Data'!$B$7:$R$2843,11,0)</f>
        <v>27.904199999999999</v>
      </c>
      <c r="G12" s="66">
        <f t="shared" si="1"/>
        <v>3</v>
      </c>
      <c r="H12" s="65">
        <f>VLOOKUP($A12,'Return Data'!$B$7:$R$2843,12,0)</f>
        <v>55.228900000000003</v>
      </c>
      <c r="I12" s="66">
        <f t="shared" si="2"/>
        <v>2</v>
      </c>
      <c r="J12" s="65">
        <f>VLOOKUP($A12,'Return Data'!$B$7:$R$2843,13,0)</f>
        <v>72.535600000000002</v>
      </c>
      <c r="K12" s="66">
        <f t="shared" si="3"/>
        <v>1</v>
      </c>
      <c r="L12" s="65">
        <f>VLOOKUP($A12,'Return Data'!$B$7:$R$2843,17,0)</f>
        <v>27.529299999999999</v>
      </c>
      <c r="M12" s="66">
        <f>RANK(L12,L$8:L$13,0)</f>
        <v>1</v>
      </c>
      <c r="N12" s="65">
        <f>VLOOKUP($A12,'Return Data'!$B$7:$R$2843,14,0)</f>
        <v>15.2735</v>
      </c>
      <c r="O12" s="66">
        <f>RANK(N12,N$8:N$13,0)</f>
        <v>1</v>
      </c>
      <c r="P12" s="65">
        <f>VLOOKUP($A12,'Return Data'!$B$7:$R$2843,15,0)</f>
        <v>15.3749</v>
      </c>
      <c r="Q12" s="66">
        <f>RANK(P12,P$8:P$13,0)</f>
        <v>2</v>
      </c>
      <c r="R12" s="65">
        <f>VLOOKUP($A12,'Return Data'!$B$7:$R$2843,16,0)</f>
        <v>14.0471</v>
      </c>
      <c r="S12" s="67">
        <f t="shared" si="4"/>
        <v>4</v>
      </c>
    </row>
    <row r="13" spans="1:20" x14ac:dyDescent="0.3">
      <c r="A13" s="63" t="s">
        <v>775</v>
      </c>
      <c r="B13" s="64">
        <f>VLOOKUP($A13,'Return Data'!$B$7:$R$2843,3,0)</f>
        <v>44404</v>
      </c>
      <c r="C13" s="65">
        <f>VLOOKUP($A13,'Return Data'!$B$7:$R$2843,4,0)</f>
        <v>98.468299999999999</v>
      </c>
      <c r="D13" s="65">
        <f>VLOOKUP($A13,'Return Data'!$B$7:$R$2843,10,0)</f>
        <v>16.297899999999998</v>
      </c>
      <c r="E13" s="66">
        <f t="shared" si="0"/>
        <v>3</v>
      </c>
      <c r="F13" s="65">
        <f>VLOOKUP($A13,'Return Data'!$B$7:$R$2843,11,0)</f>
        <v>24.349499999999999</v>
      </c>
      <c r="G13" s="66">
        <f t="shared" si="1"/>
        <v>4</v>
      </c>
      <c r="H13" s="65">
        <f>VLOOKUP($A13,'Return Data'!$B$7:$R$2843,12,0)</f>
        <v>46.014200000000002</v>
      </c>
      <c r="I13" s="66">
        <f t="shared" si="2"/>
        <v>4</v>
      </c>
      <c r="J13" s="65">
        <f>VLOOKUP($A13,'Return Data'!$B$7:$R$2843,13,0)</f>
        <v>51.2286</v>
      </c>
      <c r="K13" s="66">
        <f t="shared" si="3"/>
        <v>4</v>
      </c>
      <c r="L13" s="65">
        <f>VLOOKUP($A13,'Return Data'!$B$7:$R$2843,17,0)</f>
        <v>25.474499999999999</v>
      </c>
      <c r="M13" s="66">
        <f>RANK(L13,L$8:L$13,0)</f>
        <v>4</v>
      </c>
      <c r="N13" s="65">
        <f>VLOOKUP($A13,'Return Data'!$B$7:$R$2843,14,0)</f>
        <v>15.1884</v>
      </c>
      <c r="O13" s="66">
        <f>RANK(N13,N$8:N$13,0)</f>
        <v>2</v>
      </c>
      <c r="P13" s="65">
        <f>VLOOKUP($A13,'Return Data'!$B$7:$R$2843,15,0)</f>
        <v>14.835599999999999</v>
      </c>
      <c r="Q13" s="66">
        <f>RANK(P13,P$8:P$13,0)</f>
        <v>3</v>
      </c>
      <c r="R13" s="65">
        <f>VLOOKUP($A13,'Return Data'!$B$7:$R$2843,16,0)</f>
        <v>15.1196</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14.938183333333333</v>
      </c>
      <c r="E15" s="74"/>
      <c r="F15" s="75">
        <f>AVERAGE(F8:F13)</f>
        <v>24.294866666666667</v>
      </c>
      <c r="G15" s="74"/>
      <c r="H15" s="75">
        <f>AVERAGE(H8:H13)</f>
        <v>46.872000000000007</v>
      </c>
      <c r="I15" s="74"/>
      <c r="J15" s="75">
        <f>AVERAGE(J8:J13)</f>
        <v>55.586500000000001</v>
      </c>
      <c r="K15" s="74"/>
      <c r="L15" s="75">
        <f>AVERAGE(L8:L13)</f>
        <v>25.522280000000002</v>
      </c>
      <c r="M15" s="74"/>
      <c r="N15" s="75">
        <f>AVERAGE(N8:N13)</f>
        <v>13.534880000000001</v>
      </c>
      <c r="O15" s="74"/>
      <c r="P15" s="75">
        <f>AVERAGE(P8:P13)</f>
        <v>13.922999999999998</v>
      </c>
      <c r="Q15" s="74"/>
      <c r="R15" s="75">
        <f>AVERAGE(R8:R13)</f>
        <v>15.368650000000002</v>
      </c>
      <c r="S15" s="76"/>
    </row>
    <row r="16" spans="1:20" x14ac:dyDescent="0.3">
      <c r="A16" s="73" t="s">
        <v>28</v>
      </c>
      <c r="B16" s="74"/>
      <c r="C16" s="74"/>
      <c r="D16" s="75">
        <f>MIN(D8:D13)</f>
        <v>10.8185</v>
      </c>
      <c r="E16" s="74"/>
      <c r="F16" s="75">
        <f>MIN(F8:F13)</f>
        <v>15.418799999999999</v>
      </c>
      <c r="G16" s="74"/>
      <c r="H16" s="75">
        <f>MIN(H8:H13)</f>
        <v>32.510599999999997</v>
      </c>
      <c r="I16" s="74"/>
      <c r="J16" s="75">
        <f>MIN(J8:J13)</f>
        <v>43.767299999999999</v>
      </c>
      <c r="K16" s="74"/>
      <c r="L16" s="75">
        <f>MIN(L8:L13)</f>
        <v>21.734400000000001</v>
      </c>
      <c r="M16" s="74"/>
      <c r="N16" s="75">
        <f>MIN(N8:N13)</f>
        <v>10.940200000000001</v>
      </c>
      <c r="O16" s="74"/>
      <c r="P16" s="75">
        <f>MIN(P8:P13)</f>
        <v>11.1656</v>
      </c>
      <c r="Q16" s="74"/>
      <c r="R16" s="75">
        <f>MIN(R8:R13)</f>
        <v>12.534599999999999</v>
      </c>
      <c r="S16" s="76"/>
    </row>
    <row r="17" spans="1:19" ht="15" thickBot="1" x14ac:dyDescent="0.35">
      <c r="A17" s="77" t="s">
        <v>29</v>
      </c>
      <c r="B17" s="78"/>
      <c r="C17" s="78"/>
      <c r="D17" s="79">
        <f>MAX(D8:D13)</f>
        <v>19.188199999999998</v>
      </c>
      <c r="E17" s="78"/>
      <c r="F17" s="79">
        <f>MAX(F8:F13)</f>
        <v>29.3919</v>
      </c>
      <c r="G17" s="78"/>
      <c r="H17" s="79">
        <f>MAX(H8:H13)</f>
        <v>58.282600000000002</v>
      </c>
      <c r="I17" s="78"/>
      <c r="J17" s="79">
        <f>MAX(J8:J13)</f>
        <v>72.535600000000002</v>
      </c>
      <c r="K17" s="78"/>
      <c r="L17" s="79">
        <f>MAX(L8:L13)</f>
        <v>27.529299999999999</v>
      </c>
      <c r="M17" s="78"/>
      <c r="N17" s="79">
        <f>MAX(N8:N13)</f>
        <v>15.2735</v>
      </c>
      <c r="O17" s="78"/>
      <c r="P17" s="79">
        <f>MAX(P8:P13)</f>
        <v>16.070699999999999</v>
      </c>
      <c r="Q17" s="78"/>
      <c r="R17" s="79">
        <f>MAX(R8:R13)</f>
        <v>18.802800000000001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44404</v>
      </c>
      <c r="C8" s="65">
        <f>VLOOKUP($A8,'Return Data'!$B$7:$R$2843,4,0)</f>
        <v>90.296700000000001</v>
      </c>
      <c r="D8" s="65">
        <f>VLOOKUP($A8,'Return Data'!$B$7:$R$2843,10,0)</f>
        <v>10.273400000000001</v>
      </c>
      <c r="E8" s="66">
        <f t="shared" ref="E8:E29" si="0">RANK(D8,D$8:D$29,0)</f>
        <v>17</v>
      </c>
      <c r="F8" s="65">
        <f>VLOOKUP($A8,'Return Data'!$B$7:$R$2843,11,0)</f>
        <v>14.4504</v>
      </c>
      <c r="G8" s="66">
        <f t="shared" ref="G8:G29" si="1">RANK(F8,F$8:F$29,0)</f>
        <v>19</v>
      </c>
      <c r="H8" s="65">
        <f>VLOOKUP($A8,'Return Data'!$B$7:$R$2843,12,0)</f>
        <v>35.293599999999998</v>
      </c>
      <c r="I8" s="66">
        <f t="shared" ref="I8:I27" si="2">RANK(H8,H$8:H$29,0)</f>
        <v>15</v>
      </c>
      <c r="J8" s="65">
        <f>VLOOKUP($A8,'Return Data'!$B$7:$R$2843,13,0)</f>
        <v>44.529299999999999</v>
      </c>
      <c r="K8" s="66">
        <f t="shared" ref="K8:K26" si="3">RANK(J8,J$8:J$29,0)</f>
        <v>16</v>
      </c>
      <c r="L8" s="65">
        <f>VLOOKUP($A8,'Return Data'!$B$7:$R$2843,17,0)</f>
        <v>20.3535</v>
      </c>
      <c r="M8" s="66">
        <f t="shared" ref="M8:M26" si="4">RANK(L8,L$8:L$29,0)</f>
        <v>14</v>
      </c>
      <c r="N8" s="65">
        <f>VLOOKUP($A8,'Return Data'!$B$7:$R$2843,14,0)</f>
        <v>13.5282</v>
      </c>
      <c r="O8" s="66">
        <f t="shared" ref="O8" si="5">RANK(N8,N$8:N$29,0)</f>
        <v>10</v>
      </c>
      <c r="P8" s="65">
        <f>VLOOKUP($A8,'Return Data'!$B$7:$R$2843,15,0)</f>
        <v>13.4641</v>
      </c>
      <c r="Q8" s="66">
        <f t="shared" ref="Q8" si="6">RANK(P8,P$8:P$29,0)</f>
        <v>11</v>
      </c>
      <c r="R8" s="65">
        <f>VLOOKUP($A8,'Return Data'!$B$7:$R$2843,16,0)</f>
        <v>15.513199999999999</v>
      </c>
      <c r="S8" s="67">
        <f t="shared" ref="S8:S29" si="7">RANK(R8,R$8:R$29,0)</f>
        <v>14</v>
      </c>
    </row>
    <row r="9" spans="1:20" x14ac:dyDescent="0.3">
      <c r="A9" s="63" t="s">
        <v>821</v>
      </c>
      <c r="B9" s="64">
        <f>VLOOKUP($A9,'Return Data'!$B$7:$R$2843,3,0)</f>
        <v>44404</v>
      </c>
      <c r="C9" s="65">
        <f>VLOOKUP($A9,'Return Data'!$B$7:$R$2843,4,0)</f>
        <v>46.6</v>
      </c>
      <c r="D9" s="65">
        <f>VLOOKUP($A9,'Return Data'!$B$7:$R$2843,10,0)</f>
        <v>11.723800000000001</v>
      </c>
      <c r="E9" s="66">
        <f t="shared" si="0"/>
        <v>10</v>
      </c>
      <c r="F9" s="65">
        <f>VLOOKUP($A9,'Return Data'!$B$7:$R$2843,11,0)</f>
        <v>15.834</v>
      </c>
      <c r="G9" s="66">
        <f t="shared" si="1"/>
        <v>15</v>
      </c>
      <c r="H9" s="65">
        <f>VLOOKUP($A9,'Return Data'!$B$7:$R$2843,12,0)</f>
        <v>37.666200000000003</v>
      </c>
      <c r="I9" s="66">
        <f t="shared" si="2"/>
        <v>14</v>
      </c>
      <c r="J9" s="65">
        <f>VLOOKUP($A9,'Return Data'!$B$7:$R$2843,13,0)</f>
        <v>51.151499999999999</v>
      </c>
      <c r="K9" s="66">
        <f t="shared" si="3"/>
        <v>11</v>
      </c>
      <c r="L9" s="65">
        <f>VLOOKUP($A9,'Return Data'!$B$7:$R$2843,17,0)</f>
        <v>25.057700000000001</v>
      </c>
      <c r="M9" s="66">
        <f t="shared" si="4"/>
        <v>6</v>
      </c>
      <c r="N9" s="65">
        <f>VLOOKUP($A9,'Return Data'!$B$7:$R$2843,14,0)</f>
        <v>14.2698</v>
      </c>
      <c r="O9" s="66">
        <f t="shared" ref="O9:O27" si="8">RANK(N9,N$8:N$29,0)</f>
        <v>8</v>
      </c>
      <c r="P9" s="65">
        <f>VLOOKUP($A9,'Return Data'!$B$7:$R$2843,15,0)</f>
        <v>18.327100000000002</v>
      </c>
      <c r="Q9" s="66">
        <f t="shared" ref="Q9:Q27" si="9">RANK(P9,P$8:P$29,0)</f>
        <v>2</v>
      </c>
      <c r="R9" s="65">
        <f>VLOOKUP($A9,'Return Data'!$B$7:$R$2843,16,0)</f>
        <v>17.540400000000002</v>
      </c>
      <c r="S9" s="67">
        <f t="shared" si="7"/>
        <v>10</v>
      </c>
    </row>
    <row r="10" spans="1:20" x14ac:dyDescent="0.3">
      <c r="A10" s="63" t="s">
        <v>823</v>
      </c>
      <c r="B10" s="64">
        <f>VLOOKUP($A10,'Return Data'!$B$7:$R$2843,3,0)</f>
        <v>44404</v>
      </c>
      <c r="C10" s="65">
        <f>VLOOKUP($A10,'Return Data'!$B$7:$R$2843,4,0)</f>
        <v>14.185</v>
      </c>
      <c r="D10" s="65">
        <f>VLOOKUP($A10,'Return Data'!$B$7:$R$2843,10,0)</f>
        <v>10.483700000000001</v>
      </c>
      <c r="E10" s="66">
        <f t="shared" si="0"/>
        <v>15</v>
      </c>
      <c r="F10" s="65">
        <f>VLOOKUP($A10,'Return Data'!$B$7:$R$2843,11,0)</f>
        <v>14.9514</v>
      </c>
      <c r="G10" s="66">
        <f t="shared" si="1"/>
        <v>16</v>
      </c>
      <c r="H10" s="65">
        <f>VLOOKUP($A10,'Return Data'!$B$7:$R$2843,12,0)</f>
        <v>34.276800000000001</v>
      </c>
      <c r="I10" s="66">
        <f t="shared" si="2"/>
        <v>16</v>
      </c>
      <c r="J10" s="65">
        <f>VLOOKUP($A10,'Return Data'!$B$7:$R$2843,13,0)</f>
        <v>43.762</v>
      </c>
      <c r="K10" s="66">
        <f t="shared" si="3"/>
        <v>17</v>
      </c>
      <c r="L10" s="65">
        <f>VLOOKUP($A10,'Return Data'!$B$7:$R$2843,17,0)</f>
        <v>20.847100000000001</v>
      </c>
      <c r="M10" s="66">
        <f t="shared" si="4"/>
        <v>13</v>
      </c>
      <c r="N10" s="65">
        <f>VLOOKUP($A10,'Return Data'!$B$7:$R$2843,14,0)</f>
        <v>12.37</v>
      </c>
      <c r="O10" s="66">
        <f t="shared" si="8"/>
        <v>13</v>
      </c>
      <c r="P10" s="65"/>
      <c r="Q10" s="66"/>
      <c r="R10" s="65">
        <f>VLOOKUP($A10,'Return Data'!$B$7:$R$2843,16,0)</f>
        <v>9.6146999999999991</v>
      </c>
      <c r="S10" s="67">
        <f t="shared" si="7"/>
        <v>22</v>
      </c>
    </row>
    <row r="11" spans="1:20" x14ac:dyDescent="0.3">
      <c r="A11" s="63" t="s">
        <v>825</v>
      </c>
      <c r="B11" s="64">
        <f>VLOOKUP($A11,'Return Data'!$B$7:$R$2843,3,0)</f>
        <v>44404</v>
      </c>
      <c r="C11" s="65">
        <f>VLOOKUP($A11,'Return Data'!$B$7:$R$2843,4,0)</f>
        <v>35.549999999999997</v>
      </c>
      <c r="D11" s="65">
        <f>VLOOKUP($A11,'Return Data'!$B$7:$R$2843,10,0)</f>
        <v>13.4261</v>
      </c>
      <c r="E11" s="66">
        <f t="shared" si="0"/>
        <v>6</v>
      </c>
      <c r="F11" s="65">
        <f>VLOOKUP($A11,'Return Data'!$B$7:$R$2843,11,0)</f>
        <v>16.675999999999998</v>
      </c>
      <c r="G11" s="66">
        <f t="shared" si="1"/>
        <v>14</v>
      </c>
      <c r="H11" s="65">
        <f>VLOOKUP($A11,'Return Data'!$B$7:$R$2843,12,0)</f>
        <v>38.850900000000003</v>
      </c>
      <c r="I11" s="66">
        <f t="shared" si="2"/>
        <v>13</v>
      </c>
      <c r="J11" s="65">
        <f>VLOOKUP($A11,'Return Data'!$B$7:$R$2843,13,0)</f>
        <v>48.663899999999998</v>
      </c>
      <c r="K11" s="66">
        <f t="shared" si="3"/>
        <v>14</v>
      </c>
      <c r="L11" s="65">
        <f>VLOOKUP($A11,'Return Data'!$B$7:$R$2843,17,0)</f>
        <v>22.558900000000001</v>
      </c>
      <c r="M11" s="66">
        <f t="shared" si="4"/>
        <v>11</v>
      </c>
      <c r="N11" s="65">
        <f>VLOOKUP($A11,'Return Data'!$B$7:$R$2843,14,0)</f>
        <v>13.531599999999999</v>
      </c>
      <c r="O11" s="66">
        <f t="shared" si="8"/>
        <v>9</v>
      </c>
      <c r="P11" s="65">
        <f>VLOOKUP($A11,'Return Data'!$B$7:$R$2843,15,0)</f>
        <v>13.014799999999999</v>
      </c>
      <c r="Q11" s="66">
        <f t="shared" si="9"/>
        <v>13</v>
      </c>
      <c r="R11" s="65">
        <f>VLOOKUP($A11,'Return Data'!$B$7:$R$2843,16,0)</f>
        <v>14.5755</v>
      </c>
      <c r="S11" s="67">
        <f t="shared" si="7"/>
        <v>15</v>
      </c>
    </row>
    <row r="12" spans="1:20" x14ac:dyDescent="0.3">
      <c r="A12" s="63" t="s">
        <v>828</v>
      </c>
      <c r="B12" s="64">
        <f>VLOOKUP($A12,'Return Data'!$B$7:$R$2843,3,0)</f>
        <v>44404</v>
      </c>
      <c r="C12" s="65">
        <f>VLOOKUP($A12,'Return Data'!$B$7:$R$2843,4,0)</f>
        <v>65.732399999999998</v>
      </c>
      <c r="D12" s="65">
        <f>VLOOKUP($A12,'Return Data'!$B$7:$R$2843,10,0)</f>
        <v>15.207599999999999</v>
      </c>
      <c r="E12" s="66">
        <f t="shared" si="0"/>
        <v>2</v>
      </c>
      <c r="F12" s="65">
        <f>VLOOKUP($A12,'Return Data'!$B$7:$R$2843,11,0)</f>
        <v>27.2362</v>
      </c>
      <c r="G12" s="66">
        <f t="shared" si="1"/>
        <v>2</v>
      </c>
      <c r="H12" s="65">
        <f>VLOOKUP($A12,'Return Data'!$B$7:$R$2843,12,0)</f>
        <v>59.194600000000001</v>
      </c>
      <c r="I12" s="66">
        <f t="shared" si="2"/>
        <v>1</v>
      </c>
      <c r="J12" s="65">
        <f>VLOOKUP($A12,'Return Data'!$B$7:$R$2843,13,0)</f>
        <v>68.363699999999994</v>
      </c>
      <c r="K12" s="66">
        <f t="shared" si="3"/>
        <v>2</v>
      </c>
      <c r="L12" s="65">
        <f>VLOOKUP($A12,'Return Data'!$B$7:$R$2843,17,0)</f>
        <v>22.918800000000001</v>
      </c>
      <c r="M12" s="66">
        <f t="shared" si="4"/>
        <v>9</v>
      </c>
      <c r="N12" s="65">
        <f>VLOOKUP($A12,'Return Data'!$B$7:$R$2843,14,0)</f>
        <v>16.722300000000001</v>
      </c>
      <c r="O12" s="66">
        <f t="shared" si="8"/>
        <v>5</v>
      </c>
      <c r="P12" s="65">
        <f>VLOOKUP($A12,'Return Data'!$B$7:$R$2843,15,0)</f>
        <v>15.1465</v>
      </c>
      <c r="Q12" s="66">
        <f t="shared" si="9"/>
        <v>6</v>
      </c>
      <c r="R12" s="65">
        <f>VLOOKUP($A12,'Return Data'!$B$7:$R$2843,16,0)</f>
        <v>19.168199999999999</v>
      </c>
      <c r="S12" s="67">
        <f t="shared" si="7"/>
        <v>5</v>
      </c>
    </row>
    <row r="13" spans="1:20" x14ac:dyDescent="0.3">
      <c r="A13" s="63" t="s">
        <v>830</v>
      </c>
      <c r="B13" s="64">
        <f>VLOOKUP($A13,'Return Data'!$B$7:$R$2843,3,0)</f>
        <v>44404</v>
      </c>
      <c r="C13" s="65">
        <f>VLOOKUP($A13,'Return Data'!$B$7:$R$2843,4,0)</f>
        <v>108.09</v>
      </c>
      <c r="D13" s="65">
        <f>VLOOKUP($A13,'Return Data'!$B$7:$R$2843,10,0)</f>
        <v>13.7538</v>
      </c>
      <c r="E13" s="66">
        <f t="shared" si="0"/>
        <v>4</v>
      </c>
      <c r="F13" s="65">
        <f>VLOOKUP($A13,'Return Data'!$B$7:$R$2843,11,0)</f>
        <v>24.549199999999999</v>
      </c>
      <c r="G13" s="66">
        <f t="shared" si="1"/>
        <v>3</v>
      </c>
      <c r="H13" s="65">
        <f>VLOOKUP($A13,'Return Data'!$B$7:$R$2843,12,0)</f>
        <v>50.715299999999999</v>
      </c>
      <c r="I13" s="66">
        <f t="shared" si="2"/>
        <v>4</v>
      </c>
      <c r="J13" s="65">
        <f>VLOOKUP($A13,'Return Data'!$B$7:$R$2843,13,0)</f>
        <v>51.726599999999998</v>
      </c>
      <c r="K13" s="66">
        <f t="shared" si="3"/>
        <v>10</v>
      </c>
      <c r="L13" s="65">
        <f>VLOOKUP($A13,'Return Data'!$B$7:$R$2843,17,0)</f>
        <v>16.521000000000001</v>
      </c>
      <c r="M13" s="66">
        <f t="shared" si="4"/>
        <v>17</v>
      </c>
      <c r="N13" s="65">
        <f>VLOOKUP($A13,'Return Data'!$B$7:$R$2843,14,0)</f>
        <v>10.087</v>
      </c>
      <c r="O13" s="66">
        <f t="shared" si="8"/>
        <v>15</v>
      </c>
      <c r="P13" s="65">
        <f>VLOOKUP($A13,'Return Data'!$B$7:$R$2843,15,0)</f>
        <v>10.6561</v>
      </c>
      <c r="Q13" s="66">
        <f t="shared" si="9"/>
        <v>15</v>
      </c>
      <c r="R13" s="65">
        <f>VLOOKUP($A13,'Return Data'!$B$7:$R$2843,16,0)</f>
        <v>12.363300000000001</v>
      </c>
      <c r="S13" s="67">
        <f t="shared" si="7"/>
        <v>20</v>
      </c>
    </row>
    <row r="14" spans="1:20" x14ac:dyDescent="0.3">
      <c r="A14" s="63" t="s">
        <v>833</v>
      </c>
      <c r="B14" s="64">
        <f>VLOOKUP($A14,'Return Data'!$B$7:$R$2843,3,0)</f>
        <v>44404</v>
      </c>
      <c r="C14" s="65">
        <f>VLOOKUP($A14,'Return Data'!$B$7:$R$2843,4,0)</f>
        <v>48.51</v>
      </c>
      <c r="D14" s="65">
        <f>VLOOKUP($A14,'Return Data'!$B$7:$R$2843,10,0)</f>
        <v>12.9716</v>
      </c>
      <c r="E14" s="66">
        <f t="shared" si="0"/>
        <v>7</v>
      </c>
      <c r="F14" s="65">
        <f>VLOOKUP($A14,'Return Data'!$B$7:$R$2843,11,0)</f>
        <v>21.002700000000001</v>
      </c>
      <c r="G14" s="66">
        <f t="shared" si="1"/>
        <v>9</v>
      </c>
      <c r="H14" s="65">
        <f>VLOOKUP($A14,'Return Data'!$B$7:$R$2843,12,0)</f>
        <v>46.7776</v>
      </c>
      <c r="I14" s="66">
        <f t="shared" si="2"/>
        <v>6</v>
      </c>
      <c r="J14" s="65">
        <f>VLOOKUP($A14,'Return Data'!$B$7:$R$2843,13,0)</f>
        <v>50.558700000000002</v>
      </c>
      <c r="K14" s="66">
        <f t="shared" si="3"/>
        <v>12</v>
      </c>
      <c r="L14" s="65">
        <f>VLOOKUP($A14,'Return Data'!$B$7:$R$2843,17,0)</f>
        <v>24.418099999999999</v>
      </c>
      <c r="M14" s="66">
        <f t="shared" si="4"/>
        <v>7</v>
      </c>
      <c r="N14" s="65">
        <f>VLOOKUP($A14,'Return Data'!$B$7:$R$2843,14,0)</f>
        <v>15.0769</v>
      </c>
      <c r="O14" s="66">
        <f t="shared" si="8"/>
        <v>6</v>
      </c>
      <c r="P14" s="65">
        <f>VLOOKUP($A14,'Return Data'!$B$7:$R$2843,15,0)</f>
        <v>13.355600000000001</v>
      </c>
      <c r="Q14" s="66">
        <f t="shared" si="9"/>
        <v>12</v>
      </c>
      <c r="R14" s="65">
        <f>VLOOKUP($A14,'Return Data'!$B$7:$R$2843,16,0)</f>
        <v>14.404299999999999</v>
      </c>
      <c r="S14" s="67">
        <f t="shared" si="7"/>
        <v>16</v>
      </c>
    </row>
    <row r="15" spans="1:20" x14ac:dyDescent="0.3">
      <c r="A15" s="63" t="s">
        <v>834</v>
      </c>
      <c r="B15" s="64">
        <f>VLOOKUP($A15,'Return Data'!$B$7:$R$2843,3,0)</f>
        <v>44404</v>
      </c>
      <c r="C15" s="65">
        <f>VLOOKUP($A15,'Return Data'!$B$7:$R$2843,4,0)</f>
        <v>14.4</v>
      </c>
      <c r="D15" s="65">
        <f>VLOOKUP($A15,'Return Data'!$B$7:$R$2843,10,0)</f>
        <v>9.8398000000000003</v>
      </c>
      <c r="E15" s="66">
        <f t="shared" si="0"/>
        <v>18</v>
      </c>
      <c r="F15" s="65">
        <f>VLOOKUP($A15,'Return Data'!$B$7:$R$2843,11,0)</f>
        <v>14.4674</v>
      </c>
      <c r="G15" s="66">
        <f t="shared" si="1"/>
        <v>18</v>
      </c>
      <c r="H15" s="65">
        <f>VLOOKUP($A15,'Return Data'!$B$7:$R$2843,12,0)</f>
        <v>32.474699999999999</v>
      </c>
      <c r="I15" s="66">
        <f t="shared" si="2"/>
        <v>19</v>
      </c>
      <c r="J15" s="65">
        <f>VLOOKUP($A15,'Return Data'!$B$7:$R$2843,13,0)</f>
        <v>40.762500000000003</v>
      </c>
      <c r="K15" s="66">
        <f t="shared" si="3"/>
        <v>19</v>
      </c>
      <c r="L15" s="65">
        <f>VLOOKUP($A15,'Return Data'!$B$7:$R$2843,17,0)</f>
        <v>20.300699999999999</v>
      </c>
      <c r="M15" s="66">
        <f t="shared" si="4"/>
        <v>15</v>
      </c>
      <c r="N15" s="65">
        <f>VLOOKUP($A15,'Return Data'!$B$7:$R$2843,14,0)</f>
        <v>10.881399999999999</v>
      </c>
      <c r="O15" s="66">
        <f t="shared" si="8"/>
        <v>14</v>
      </c>
      <c r="P15" s="65"/>
      <c r="Q15" s="66"/>
      <c r="R15" s="65">
        <f>VLOOKUP($A15,'Return Data'!$B$7:$R$2843,16,0)</f>
        <v>10.3774</v>
      </c>
      <c r="S15" s="67">
        <f t="shared" si="7"/>
        <v>21</v>
      </c>
    </row>
    <row r="16" spans="1:20" x14ac:dyDescent="0.3">
      <c r="A16" s="63" t="s">
        <v>836</v>
      </c>
      <c r="B16" s="64">
        <f>VLOOKUP($A16,'Return Data'!$B$7:$R$2843,3,0)</f>
        <v>44404</v>
      </c>
      <c r="C16" s="65">
        <f>VLOOKUP($A16,'Return Data'!$B$7:$R$2843,4,0)</f>
        <v>55.69</v>
      </c>
      <c r="D16" s="65">
        <f>VLOOKUP($A16,'Return Data'!$B$7:$R$2843,10,0)</f>
        <v>10.6058</v>
      </c>
      <c r="E16" s="66">
        <f t="shared" si="0"/>
        <v>14</v>
      </c>
      <c r="F16" s="65">
        <f>VLOOKUP($A16,'Return Data'!$B$7:$R$2843,11,0)</f>
        <v>12.323499999999999</v>
      </c>
      <c r="G16" s="66">
        <f t="shared" si="1"/>
        <v>20</v>
      </c>
      <c r="H16" s="65">
        <f>VLOOKUP($A16,'Return Data'!$B$7:$R$2843,12,0)</f>
        <v>25.767800000000001</v>
      </c>
      <c r="I16" s="66">
        <f t="shared" si="2"/>
        <v>22</v>
      </c>
      <c r="J16" s="65">
        <f>VLOOKUP($A16,'Return Data'!$B$7:$R$2843,13,0)</f>
        <v>37.778300000000002</v>
      </c>
      <c r="K16" s="66">
        <f t="shared" si="3"/>
        <v>21</v>
      </c>
      <c r="L16" s="65">
        <f>VLOOKUP($A16,'Return Data'!$B$7:$R$2843,17,0)</f>
        <v>22.615400000000001</v>
      </c>
      <c r="M16" s="66">
        <f t="shared" si="4"/>
        <v>10</v>
      </c>
      <c r="N16" s="65">
        <f>VLOOKUP($A16,'Return Data'!$B$7:$R$2843,14,0)</f>
        <v>9.2141999999999999</v>
      </c>
      <c r="O16" s="66">
        <f t="shared" si="8"/>
        <v>16</v>
      </c>
      <c r="P16" s="65">
        <f>VLOOKUP($A16,'Return Data'!$B$7:$R$2843,15,0)</f>
        <v>14.491400000000001</v>
      </c>
      <c r="Q16" s="66">
        <f t="shared" si="9"/>
        <v>10</v>
      </c>
      <c r="R16" s="65">
        <f>VLOOKUP($A16,'Return Data'!$B$7:$R$2843,16,0)</f>
        <v>12.7012</v>
      </c>
      <c r="S16" s="67">
        <f t="shared" si="7"/>
        <v>19</v>
      </c>
    </row>
    <row r="17" spans="1:19" x14ac:dyDescent="0.3">
      <c r="A17" s="63" t="s">
        <v>838</v>
      </c>
      <c r="B17" s="64">
        <f>VLOOKUP($A17,'Return Data'!$B$7:$R$2843,3,0)</f>
        <v>44404</v>
      </c>
      <c r="C17" s="65">
        <f>VLOOKUP($A17,'Return Data'!$B$7:$R$2843,4,0)</f>
        <v>29.917899999999999</v>
      </c>
      <c r="D17" s="65">
        <f>VLOOKUP($A17,'Return Data'!$B$7:$R$2843,10,0)</f>
        <v>15.238200000000001</v>
      </c>
      <c r="E17" s="66">
        <f t="shared" si="0"/>
        <v>1</v>
      </c>
      <c r="F17" s="65">
        <f>VLOOKUP($A17,'Return Data'!$B$7:$R$2843,11,0)</f>
        <v>20.715499999999999</v>
      </c>
      <c r="G17" s="66">
        <f t="shared" si="1"/>
        <v>10</v>
      </c>
      <c r="H17" s="65">
        <f>VLOOKUP($A17,'Return Data'!$B$7:$R$2843,12,0)</f>
        <v>44.887900000000002</v>
      </c>
      <c r="I17" s="66">
        <f t="shared" si="2"/>
        <v>9</v>
      </c>
      <c r="J17" s="65">
        <f>VLOOKUP($A17,'Return Data'!$B$7:$R$2843,13,0)</f>
        <v>59.861400000000003</v>
      </c>
      <c r="K17" s="66">
        <f t="shared" si="3"/>
        <v>4</v>
      </c>
      <c r="L17" s="65">
        <f>VLOOKUP($A17,'Return Data'!$B$7:$R$2843,17,0)</f>
        <v>32.120800000000003</v>
      </c>
      <c r="M17" s="66">
        <f t="shared" si="4"/>
        <v>1</v>
      </c>
      <c r="N17" s="65">
        <f>VLOOKUP($A17,'Return Data'!$B$7:$R$2843,14,0)</f>
        <v>24.186</v>
      </c>
      <c r="O17" s="66">
        <f t="shared" si="8"/>
        <v>1</v>
      </c>
      <c r="P17" s="65">
        <f>VLOOKUP($A17,'Return Data'!$B$7:$R$2843,15,0)</f>
        <v>19.582100000000001</v>
      </c>
      <c r="Q17" s="66">
        <f t="shared" si="9"/>
        <v>1</v>
      </c>
      <c r="R17" s="65">
        <f>VLOOKUP($A17,'Return Data'!$B$7:$R$2843,16,0)</f>
        <v>17.640899999999998</v>
      </c>
      <c r="S17" s="67">
        <f t="shared" si="7"/>
        <v>9</v>
      </c>
    </row>
    <row r="18" spans="1:19" x14ac:dyDescent="0.3">
      <c r="A18" s="63" t="s">
        <v>841</v>
      </c>
      <c r="B18" s="64">
        <f>VLOOKUP($A18,'Return Data'!$B$7:$R$2843,3,0)</f>
        <v>44404</v>
      </c>
      <c r="C18" s="65">
        <f>VLOOKUP($A18,'Return Data'!$B$7:$R$2843,4,0)</f>
        <v>11.696099999999999</v>
      </c>
      <c r="D18" s="65">
        <f>VLOOKUP($A18,'Return Data'!$B$7:$R$2843,10,0)</f>
        <v>6.0178000000000003</v>
      </c>
      <c r="E18" s="66">
        <f t="shared" si="0"/>
        <v>22</v>
      </c>
      <c r="F18" s="65">
        <f>VLOOKUP($A18,'Return Data'!$B$7:$R$2843,11,0)</f>
        <v>8.6412999999999993</v>
      </c>
      <c r="G18" s="66">
        <f t="shared" si="1"/>
        <v>22</v>
      </c>
      <c r="H18" s="65">
        <f>VLOOKUP($A18,'Return Data'!$B$7:$R$2843,12,0)</f>
        <v>28.249500000000001</v>
      </c>
      <c r="I18" s="66">
        <f t="shared" si="2"/>
        <v>21</v>
      </c>
      <c r="J18" s="65">
        <f>VLOOKUP($A18,'Return Data'!$B$7:$R$2843,13,0)</f>
        <v>37.578499999999998</v>
      </c>
      <c r="K18" s="66">
        <f t="shared" si="3"/>
        <v>22</v>
      </c>
      <c r="L18" s="65">
        <f>VLOOKUP($A18,'Return Data'!$B$7:$R$2843,17,0)</f>
        <v>12.4381</v>
      </c>
      <c r="M18" s="66">
        <f t="shared" si="4"/>
        <v>18</v>
      </c>
      <c r="N18" s="65">
        <f>VLOOKUP($A18,'Return Data'!$B$7:$R$2843,14,0)</f>
        <v>5.8250999999999999</v>
      </c>
      <c r="O18" s="66">
        <f t="shared" si="8"/>
        <v>17</v>
      </c>
      <c r="P18" s="65">
        <f>VLOOKUP($A18,'Return Data'!$B$7:$R$2843,15,0)</f>
        <v>10.996700000000001</v>
      </c>
      <c r="Q18" s="66">
        <f t="shared" si="9"/>
        <v>14</v>
      </c>
      <c r="R18" s="65">
        <f>VLOOKUP($A18,'Return Data'!$B$7:$R$2843,16,0)</f>
        <v>13.7174</v>
      </c>
      <c r="S18" s="67">
        <f t="shared" si="7"/>
        <v>17</v>
      </c>
    </row>
    <row r="19" spans="1:19" x14ac:dyDescent="0.3">
      <c r="A19" s="63" t="s">
        <v>842</v>
      </c>
      <c r="B19" s="64">
        <f>VLOOKUP($A19,'Return Data'!$B$7:$R$2843,3,0)</f>
        <v>44404</v>
      </c>
      <c r="C19" s="65">
        <f>VLOOKUP($A19,'Return Data'!$B$7:$R$2843,4,0)</f>
        <v>15.435</v>
      </c>
      <c r="D19" s="65">
        <f>VLOOKUP($A19,'Return Data'!$B$7:$R$2843,10,0)</f>
        <v>11.2593</v>
      </c>
      <c r="E19" s="66">
        <f t="shared" si="0"/>
        <v>12</v>
      </c>
      <c r="F19" s="65">
        <f>VLOOKUP($A19,'Return Data'!$B$7:$R$2843,11,0)</f>
        <v>19.902100000000001</v>
      </c>
      <c r="G19" s="66">
        <f t="shared" si="1"/>
        <v>12</v>
      </c>
      <c r="H19" s="65">
        <f>VLOOKUP($A19,'Return Data'!$B$7:$R$2843,12,0)</f>
        <v>40.740400000000001</v>
      </c>
      <c r="I19" s="66">
        <f t="shared" si="2"/>
        <v>11</v>
      </c>
      <c r="J19" s="65">
        <f>VLOOKUP($A19,'Return Data'!$B$7:$R$2843,13,0)</f>
        <v>49.767099999999999</v>
      </c>
      <c r="K19" s="66">
        <f t="shared" si="3"/>
        <v>13</v>
      </c>
      <c r="L19" s="65"/>
      <c r="M19" s="66"/>
      <c r="N19" s="65"/>
      <c r="O19" s="66"/>
      <c r="P19" s="65"/>
      <c r="Q19" s="66"/>
      <c r="R19" s="65">
        <f>VLOOKUP($A19,'Return Data'!$B$7:$R$2843,16,0)</f>
        <v>23.802399999999999</v>
      </c>
      <c r="S19" s="67">
        <f t="shared" si="7"/>
        <v>4</v>
      </c>
    </row>
    <row r="20" spans="1:19" x14ac:dyDescent="0.3">
      <c r="A20" s="63" t="s">
        <v>844</v>
      </c>
      <c r="B20" s="64">
        <f>VLOOKUP($A20,'Return Data'!$B$7:$R$2843,3,0)</f>
        <v>44404</v>
      </c>
      <c r="C20" s="65">
        <f>VLOOKUP($A20,'Return Data'!$B$7:$R$2843,4,0)</f>
        <v>15.935</v>
      </c>
      <c r="D20" s="65">
        <f>VLOOKUP($A20,'Return Data'!$B$7:$R$2843,10,0)</f>
        <v>11.0298</v>
      </c>
      <c r="E20" s="66">
        <f t="shared" si="0"/>
        <v>13</v>
      </c>
      <c r="F20" s="65">
        <f>VLOOKUP($A20,'Return Data'!$B$7:$R$2843,11,0)</f>
        <v>19.309699999999999</v>
      </c>
      <c r="G20" s="66">
        <f t="shared" si="1"/>
        <v>13</v>
      </c>
      <c r="H20" s="65">
        <f>VLOOKUP($A20,'Return Data'!$B$7:$R$2843,12,0)</f>
        <v>32.835900000000002</v>
      </c>
      <c r="I20" s="66">
        <f t="shared" si="2"/>
        <v>18</v>
      </c>
      <c r="J20" s="65">
        <f>VLOOKUP($A20,'Return Data'!$B$7:$R$2843,13,0)</f>
        <v>45.724699999999999</v>
      </c>
      <c r="K20" s="66">
        <f t="shared" si="3"/>
        <v>15</v>
      </c>
      <c r="L20" s="65">
        <f>VLOOKUP($A20,'Return Data'!$B$7:$R$2843,17,0)</f>
        <v>22.334</v>
      </c>
      <c r="M20" s="66">
        <f t="shared" si="4"/>
        <v>12</v>
      </c>
      <c r="N20" s="65"/>
      <c r="O20" s="66"/>
      <c r="P20" s="65"/>
      <c r="Q20" s="66"/>
      <c r="R20" s="65">
        <f>VLOOKUP($A20,'Return Data'!$B$7:$R$2843,16,0)</f>
        <v>18.639600000000002</v>
      </c>
      <c r="S20" s="67">
        <f t="shared" si="7"/>
        <v>7</v>
      </c>
    </row>
    <row r="21" spans="1:19" x14ac:dyDescent="0.3">
      <c r="A21" s="63" t="s">
        <v>846</v>
      </c>
      <c r="B21" s="64">
        <f>VLOOKUP($A21,'Return Data'!$B$7:$R$2843,3,0)</f>
        <v>44404</v>
      </c>
      <c r="C21" s="65">
        <f>VLOOKUP($A21,'Return Data'!$B$7:$R$2843,4,0)</f>
        <v>18.474</v>
      </c>
      <c r="D21" s="65">
        <f>VLOOKUP($A21,'Return Data'!$B$7:$R$2843,10,0)</f>
        <v>14.227399999999999</v>
      </c>
      <c r="E21" s="66">
        <f t="shared" si="0"/>
        <v>3</v>
      </c>
      <c r="F21" s="65">
        <f>VLOOKUP($A21,'Return Data'!$B$7:$R$2843,11,0)</f>
        <v>23.514099999999999</v>
      </c>
      <c r="G21" s="66">
        <f t="shared" si="1"/>
        <v>6</v>
      </c>
      <c r="H21" s="65">
        <f>VLOOKUP($A21,'Return Data'!$B$7:$R$2843,12,0)</f>
        <v>45.728499999999997</v>
      </c>
      <c r="I21" s="66">
        <f t="shared" si="2"/>
        <v>7</v>
      </c>
      <c r="J21" s="65">
        <f>VLOOKUP($A21,'Return Data'!$B$7:$R$2843,13,0)</f>
        <v>59.080300000000001</v>
      </c>
      <c r="K21" s="66">
        <f t="shared" si="3"/>
        <v>5</v>
      </c>
      <c r="L21" s="65"/>
      <c r="M21" s="66"/>
      <c r="N21" s="65"/>
      <c r="O21" s="66"/>
      <c r="P21" s="65"/>
      <c r="Q21" s="66"/>
      <c r="R21" s="65">
        <f>VLOOKUP($A21,'Return Data'!$B$7:$R$2843,16,0)</f>
        <v>32.087899999999998</v>
      </c>
      <c r="S21" s="67">
        <f t="shared" si="7"/>
        <v>1</v>
      </c>
    </row>
    <row r="22" spans="1:19" x14ac:dyDescent="0.3">
      <c r="A22" s="63" t="s">
        <v>848</v>
      </c>
      <c r="B22" s="64">
        <f>VLOOKUP($A22,'Return Data'!$B$7:$R$2843,3,0)</f>
        <v>44404</v>
      </c>
      <c r="C22" s="65">
        <f>VLOOKUP($A22,'Return Data'!$B$7:$R$2843,4,0)</f>
        <v>35.072499999999998</v>
      </c>
      <c r="D22" s="65">
        <f>VLOOKUP($A22,'Return Data'!$B$7:$R$2843,10,0)</f>
        <v>6.5914000000000001</v>
      </c>
      <c r="E22" s="66">
        <f t="shared" si="0"/>
        <v>21</v>
      </c>
      <c r="F22" s="65">
        <f>VLOOKUP($A22,'Return Data'!$B$7:$R$2843,11,0)</f>
        <v>10.7737</v>
      </c>
      <c r="G22" s="66">
        <f t="shared" si="1"/>
        <v>21</v>
      </c>
      <c r="H22" s="65">
        <f>VLOOKUP($A22,'Return Data'!$B$7:$R$2843,12,0)</f>
        <v>28.9696</v>
      </c>
      <c r="I22" s="66">
        <f t="shared" si="2"/>
        <v>20</v>
      </c>
      <c r="J22" s="65">
        <f>VLOOKUP($A22,'Return Data'!$B$7:$R$2843,13,0)</f>
        <v>40.5548</v>
      </c>
      <c r="K22" s="66">
        <f t="shared" si="3"/>
        <v>20</v>
      </c>
      <c r="L22" s="65">
        <f>VLOOKUP($A22,'Return Data'!$B$7:$R$2843,17,0)</f>
        <v>23.028700000000001</v>
      </c>
      <c r="M22" s="66">
        <f t="shared" si="4"/>
        <v>8</v>
      </c>
      <c r="N22" s="65">
        <f>VLOOKUP($A22,'Return Data'!$B$7:$R$2843,14,0)</f>
        <v>13.2638</v>
      </c>
      <c r="O22" s="66">
        <f t="shared" si="8"/>
        <v>11</v>
      </c>
      <c r="P22" s="65">
        <f>VLOOKUP($A22,'Return Data'!$B$7:$R$2843,15,0)</f>
        <v>14.97</v>
      </c>
      <c r="Q22" s="66">
        <f t="shared" si="9"/>
        <v>8</v>
      </c>
      <c r="R22" s="65">
        <f>VLOOKUP($A22,'Return Data'!$B$7:$R$2843,16,0)</f>
        <v>16.512</v>
      </c>
      <c r="S22" s="67">
        <f t="shared" si="7"/>
        <v>12</v>
      </c>
    </row>
    <row r="23" spans="1:19" x14ac:dyDescent="0.3">
      <c r="A23" s="63" t="s">
        <v>851</v>
      </c>
      <c r="B23" s="64">
        <f>VLOOKUP($A23,'Return Data'!$B$7:$R$2843,3,0)</f>
        <v>44404</v>
      </c>
      <c r="C23" s="65">
        <f>VLOOKUP($A23,'Return Data'!$B$7:$R$2843,4,0)</f>
        <v>74.999899999999997</v>
      </c>
      <c r="D23" s="65">
        <f>VLOOKUP($A23,'Return Data'!$B$7:$R$2843,10,0)</f>
        <v>10.3157</v>
      </c>
      <c r="E23" s="66">
        <f t="shared" si="0"/>
        <v>16</v>
      </c>
      <c r="F23" s="65">
        <f>VLOOKUP($A23,'Return Data'!$B$7:$R$2843,11,0)</f>
        <v>24.244</v>
      </c>
      <c r="G23" s="66">
        <f t="shared" si="1"/>
        <v>4</v>
      </c>
      <c r="H23" s="65">
        <f>VLOOKUP($A23,'Return Data'!$B$7:$R$2843,12,0)</f>
        <v>56.031999999999996</v>
      </c>
      <c r="I23" s="66">
        <f t="shared" si="2"/>
        <v>3</v>
      </c>
      <c r="J23" s="65">
        <f>VLOOKUP($A23,'Return Data'!$B$7:$R$2843,13,0)</f>
        <v>66.318700000000007</v>
      </c>
      <c r="K23" s="66">
        <f t="shared" si="3"/>
        <v>3</v>
      </c>
      <c r="L23" s="65">
        <f>VLOOKUP($A23,'Return Data'!$B$7:$R$2843,17,0)</f>
        <v>25.262899999999998</v>
      </c>
      <c r="M23" s="66">
        <f t="shared" si="4"/>
        <v>4</v>
      </c>
      <c r="N23" s="65">
        <f>VLOOKUP($A23,'Return Data'!$B$7:$R$2843,14,0)</f>
        <v>14.69</v>
      </c>
      <c r="O23" s="66">
        <f t="shared" si="8"/>
        <v>7</v>
      </c>
      <c r="P23" s="65">
        <f>VLOOKUP($A23,'Return Data'!$B$7:$R$2843,15,0)</f>
        <v>14.6858</v>
      </c>
      <c r="Q23" s="66">
        <f t="shared" si="9"/>
        <v>9</v>
      </c>
      <c r="R23" s="65">
        <f>VLOOKUP($A23,'Return Data'!$B$7:$R$2843,16,0)</f>
        <v>18.6707</v>
      </c>
      <c r="S23" s="67">
        <f t="shared" si="7"/>
        <v>6</v>
      </c>
    </row>
    <row r="24" spans="1:19" x14ac:dyDescent="0.3">
      <c r="A24" s="63" t="s">
        <v>853</v>
      </c>
      <c r="B24" s="64">
        <f>VLOOKUP($A24,'Return Data'!$B$7:$R$2843,3,0)</f>
        <v>44404</v>
      </c>
      <c r="C24" s="65">
        <f>VLOOKUP($A24,'Return Data'!$B$7:$R$2843,4,0)</f>
        <v>107.14</v>
      </c>
      <c r="D24" s="65">
        <f>VLOOKUP($A24,'Return Data'!$B$7:$R$2843,10,0)</f>
        <v>11.7089</v>
      </c>
      <c r="E24" s="66">
        <f t="shared" si="0"/>
        <v>11</v>
      </c>
      <c r="F24" s="65">
        <f>VLOOKUP($A24,'Return Data'!$B$7:$R$2843,11,0)</f>
        <v>23.007999999999999</v>
      </c>
      <c r="G24" s="66">
        <f t="shared" si="1"/>
        <v>8</v>
      </c>
      <c r="H24" s="65">
        <f>VLOOKUP($A24,'Return Data'!$B$7:$R$2843,12,0)</f>
        <v>47.109699999999997</v>
      </c>
      <c r="I24" s="66">
        <f t="shared" si="2"/>
        <v>5</v>
      </c>
      <c r="J24" s="65">
        <f>VLOOKUP($A24,'Return Data'!$B$7:$R$2843,13,0)</f>
        <v>53.738</v>
      </c>
      <c r="K24" s="66">
        <f t="shared" si="3"/>
        <v>8</v>
      </c>
      <c r="L24" s="65">
        <f>VLOOKUP($A24,'Return Data'!$B$7:$R$2843,17,0)</f>
        <v>28.8935</v>
      </c>
      <c r="M24" s="66">
        <f t="shared" si="4"/>
        <v>3</v>
      </c>
      <c r="N24" s="65">
        <f>VLOOKUP($A24,'Return Data'!$B$7:$R$2843,14,0)</f>
        <v>17.610199999999999</v>
      </c>
      <c r="O24" s="66">
        <f t="shared" si="8"/>
        <v>4</v>
      </c>
      <c r="P24" s="65">
        <f>VLOOKUP($A24,'Return Data'!$B$7:$R$2843,15,0)</f>
        <v>16.1828</v>
      </c>
      <c r="Q24" s="66">
        <f t="shared" si="9"/>
        <v>5</v>
      </c>
      <c r="R24" s="65">
        <f>VLOOKUP($A24,'Return Data'!$B$7:$R$2843,16,0)</f>
        <v>15.5608</v>
      </c>
      <c r="S24" s="67">
        <f t="shared" si="7"/>
        <v>13</v>
      </c>
    </row>
    <row r="25" spans="1:19" x14ac:dyDescent="0.3">
      <c r="A25" s="63" t="s">
        <v>855</v>
      </c>
      <c r="B25" s="64">
        <f>VLOOKUP($A25,'Return Data'!$B$7:$R$2843,3,0)</f>
        <v>44404</v>
      </c>
      <c r="C25" s="65">
        <f>VLOOKUP($A25,'Return Data'!$B$7:$R$2843,4,0)</f>
        <v>52.738500000000002</v>
      </c>
      <c r="D25" s="65">
        <f>VLOOKUP($A25,'Return Data'!$B$7:$R$2843,10,0)</f>
        <v>9.5040999999999993</v>
      </c>
      <c r="E25" s="66">
        <f t="shared" si="0"/>
        <v>19</v>
      </c>
      <c r="F25" s="65">
        <f>VLOOKUP($A25,'Return Data'!$B$7:$R$2843,11,0)</f>
        <v>29.026700000000002</v>
      </c>
      <c r="G25" s="66">
        <f t="shared" si="1"/>
        <v>1</v>
      </c>
      <c r="H25" s="65">
        <f>VLOOKUP($A25,'Return Data'!$B$7:$R$2843,12,0)</f>
        <v>56.344700000000003</v>
      </c>
      <c r="I25" s="66">
        <f t="shared" si="2"/>
        <v>2</v>
      </c>
      <c r="J25" s="65">
        <f>VLOOKUP($A25,'Return Data'!$B$7:$R$2843,13,0)</f>
        <v>70.240600000000001</v>
      </c>
      <c r="K25" s="66">
        <f t="shared" si="3"/>
        <v>1</v>
      </c>
      <c r="L25" s="65">
        <f>VLOOKUP($A25,'Return Data'!$B$7:$R$2843,17,0)</f>
        <v>29.883199999999999</v>
      </c>
      <c r="M25" s="66">
        <f t="shared" si="4"/>
        <v>2</v>
      </c>
      <c r="N25" s="65">
        <f>VLOOKUP($A25,'Return Data'!$B$7:$R$2843,14,0)</f>
        <v>17.733599999999999</v>
      </c>
      <c r="O25" s="66">
        <f t="shared" si="8"/>
        <v>2</v>
      </c>
      <c r="P25" s="65">
        <f>VLOOKUP($A25,'Return Data'!$B$7:$R$2843,15,0)</f>
        <v>16.493300000000001</v>
      </c>
      <c r="Q25" s="66">
        <f t="shared" si="9"/>
        <v>4</v>
      </c>
      <c r="R25" s="65">
        <f>VLOOKUP($A25,'Return Data'!$B$7:$R$2843,16,0)</f>
        <v>18.2041</v>
      </c>
      <c r="S25" s="67">
        <f t="shared" si="7"/>
        <v>8</v>
      </c>
    </row>
    <row r="26" spans="1:19" x14ac:dyDescent="0.3">
      <c r="A26" s="63" t="s">
        <v>856</v>
      </c>
      <c r="B26" s="64">
        <f>VLOOKUP($A26,'Return Data'!$B$7:$R$2843,3,0)</f>
        <v>44404</v>
      </c>
      <c r="C26" s="65">
        <f>VLOOKUP($A26,'Return Data'!$B$7:$R$2843,4,0)</f>
        <v>232.3972</v>
      </c>
      <c r="D26" s="65">
        <f>VLOOKUP($A26,'Return Data'!$B$7:$R$2843,10,0)</f>
        <v>13.6831</v>
      </c>
      <c r="E26" s="66">
        <f t="shared" si="0"/>
        <v>5</v>
      </c>
      <c r="F26" s="65">
        <f>VLOOKUP($A26,'Return Data'!$B$7:$R$2843,11,0)</f>
        <v>23.498999999999999</v>
      </c>
      <c r="G26" s="66">
        <f t="shared" si="1"/>
        <v>7</v>
      </c>
      <c r="H26" s="65">
        <f>VLOOKUP($A26,'Return Data'!$B$7:$R$2843,12,0)</f>
        <v>44.651000000000003</v>
      </c>
      <c r="I26" s="66">
        <f t="shared" si="2"/>
        <v>10</v>
      </c>
      <c r="J26" s="65">
        <f>VLOOKUP($A26,'Return Data'!$B$7:$R$2843,13,0)</f>
        <v>54.481699999999996</v>
      </c>
      <c r="K26" s="66">
        <f t="shared" si="3"/>
        <v>7</v>
      </c>
      <c r="L26" s="65">
        <f>VLOOKUP($A26,'Return Data'!$B$7:$R$2843,17,0)</f>
        <v>25.089400000000001</v>
      </c>
      <c r="M26" s="66">
        <f t="shared" si="4"/>
        <v>5</v>
      </c>
      <c r="N26" s="65">
        <f>VLOOKUP($A26,'Return Data'!$B$7:$R$2843,14,0)</f>
        <v>17.633400000000002</v>
      </c>
      <c r="O26" s="66">
        <f t="shared" si="8"/>
        <v>3</v>
      </c>
      <c r="P26" s="65">
        <f>VLOOKUP($A26,'Return Data'!$B$7:$R$2843,15,0)</f>
        <v>17.271000000000001</v>
      </c>
      <c r="Q26" s="66">
        <f t="shared" si="9"/>
        <v>3</v>
      </c>
      <c r="R26" s="65">
        <f>VLOOKUP($A26,'Return Data'!$B$7:$R$2843,16,0)</f>
        <v>16.7836</v>
      </c>
      <c r="S26" s="67">
        <f t="shared" si="7"/>
        <v>11</v>
      </c>
    </row>
    <row r="27" spans="1:19" x14ac:dyDescent="0.3">
      <c r="A27" s="63" t="s">
        <v>859</v>
      </c>
      <c r="B27" s="64">
        <f>VLOOKUP($A27,'Return Data'!$B$7:$R$2843,3,0)</f>
        <v>44404</v>
      </c>
      <c r="C27" s="65">
        <f>VLOOKUP($A27,'Return Data'!$B$7:$R$2843,4,0)</f>
        <v>263.71800000000002</v>
      </c>
      <c r="D27" s="65">
        <f>VLOOKUP($A27,'Return Data'!$B$7:$R$2843,10,0)</f>
        <v>9.2947000000000006</v>
      </c>
      <c r="E27" s="66">
        <f t="shared" si="0"/>
        <v>20</v>
      </c>
      <c r="F27" s="65">
        <f>VLOOKUP($A27,'Return Data'!$B$7:$R$2843,11,0)</f>
        <v>14.815899999999999</v>
      </c>
      <c r="G27" s="66">
        <f t="shared" si="1"/>
        <v>17</v>
      </c>
      <c r="H27" s="65">
        <f>VLOOKUP($A27,'Return Data'!$B$7:$R$2843,12,0)</f>
        <v>34.0411</v>
      </c>
      <c r="I27" s="66">
        <f t="shared" si="2"/>
        <v>17</v>
      </c>
      <c r="J27" s="65">
        <f>VLOOKUP($A27,'Return Data'!$B$7:$R$2843,13,0)</f>
        <v>41.463799999999999</v>
      </c>
      <c r="K27" s="66">
        <f t="shared" ref="K27" si="10">RANK(J27,J$8:J$29,0)</f>
        <v>18</v>
      </c>
      <c r="L27" s="65">
        <f>VLOOKUP($A27,'Return Data'!$B$7:$R$2843,17,0)</f>
        <v>18.645800000000001</v>
      </c>
      <c r="M27" s="66">
        <f t="shared" ref="M27" si="11">RANK(L27,L$8:L$29,0)</f>
        <v>16</v>
      </c>
      <c r="N27" s="65">
        <f>VLOOKUP($A27,'Return Data'!$B$7:$R$2843,14,0)</f>
        <v>12.828799999999999</v>
      </c>
      <c r="O27" s="66">
        <f t="shared" si="8"/>
        <v>12</v>
      </c>
      <c r="P27" s="65">
        <f>VLOOKUP($A27,'Return Data'!$B$7:$R$2843,15,0)</f>
        <v>14.970700000000001</v>
      </c>
      <c r="Q27" s="66">
        <f t="shared" si="9"/>
        <v>7</v>
      </c>
      <c r="R27" s="65">
        <f>VLOOKUP($A27,'Return Data'!$B$7:$R$2843,16,0)</f>
        <v>13.162699999999999</v>
      </c>
      <c r="S27" s="67">
        <f t="shared" si="7"/>
        <v>18</v>
      </c>
    </row>
    <row r="28" spans="1:19" x14ac:dyDescent="0.3">
      <c r="A28" s="63" t="s">
        <v>860</v>
      </c>
      <c r="B28" s="64">
        <f>VLOOKUP($A28,'Return Data'!$B$7:$R$2843,3,0)</f>
        <v>44404</v>
      </c>
      <c r="C28" s="65">
        <f>VLOOKUP($A28,'Return Data'!$B$7:$R$2843,4,0)</f>
        <v>14.244</v>
      </c>
      <c r="D28" s="65">
        <f>VLOOKUP($A28,'Return Data'!$B$7:$R$2843,10,0)</f>
        <v>12.4514</v>
      </c>
      <c r="E28" s="66">
        <f t="shared" si="0"/>
        <v>8</v>
      </c>
      <c r="F28" s="65">
        <f>VLOOKUP($A28,'Return Data'!$B$7:$R$2843,11,0)</f>
        <v>23.696300000000001</v>
      </c>
      <c r="G28" s="66">
        <f t="shared" si="1"/>
        <v>5</v>
      </c>
      <c r="H28" s="65">
        <f>VLOOKUP($A28,'Return Data'!$B$7:$R$2843,12,0)</f>
        <v>45.2151</v>
      </c>
      <c r="I28" s="66">
        <f t="shared" ref="I28" si="12">RANK(H28,H$8:H$29,0)</f>
        <v>8</v>
      </c>
      <c r="J28" s="65">
        <f>VLOOKUP($A28,'Return Data'!$B$7:$R$2843,13,0)</f>
        <v>55.701099999999997</v>
      </c>
      <c r="K28" s="66">
        <f t="shared" ref="K28:K29" si="13">RANK(J28,J$8:J$29,0)</f>
        <v>6</v>
      </c>
      <c r="L28" s="65"/>
      <c r="M28" s="66"/>
      <c r="N28" s="65"/>
      <c r="O28" s="66"/>
      <c r="P28" s="65"/>
      <c r="Q28" s="66"/>
      <c r="R28" s="65">
        <f>VLOOKUP($A28,'Return Data'!$B$7:$R$2843,16,0)</f>
        <v>24.0108</v>
      </c>
      <c r="S28" s="67">
        <f t="shared" si="7"/>
        <v>3</v>
      </c>
    </row>
    <row r="29" spans="1:19" x14ac:dyDescent="0.3">
      <c r="A29" s="63" t="s">
        <v>862</v>
      </c>
      <c r="B29" s="64">
        <f>VLOOKUP($A29,'Return Data'!$B$7:$R$2843,3,0)</f>
        <v>44404</v>
      </c>
      <c r="C29" s="65">
        <f>VLOOKUP($A29,'Return Data'!$B$7:$R$2843,4,0)</f>
        <v>16.760000000000002</v>
      </c>
      <c r="D29" s="65">
        <f>VLOOKUP($A29,'Return Data'!$B$7:$R$2843,10,0)</f>
        <v>12.3324</v>
      </c>
      <c r="E29" s="66">
        <f t="shared" si="0"/>
        <v>9</v>
      </c>
      <c r="F29" s="65">
        <f>VLOOKUP($A29,'Return Data'!$B$7:$R$2843,11,0)</f>
        <v>20.575500000000002</v>
      </c>
      <c r="G29" s="66">
        <f t="shared" si="1"/>
        <v>11</v>
      </c>
      <c r="H29" s="65">
        <f>VLOOKUP($A29,'Return Data'!$B$7:$R$2843,12,0)</f>
        <v>40.0167</v>
      </c>
      <c r="I29" s="66">
        <f>RANK(H29,H$8:H$29,0)</f>
        <v>12</v>
      </c>
      <c r="J29" s="65">
        <f>VLOOKUP($A29,'Return Data'!$B$7:$R$2843,13,0)</f>
        <v>53.059399999999997</v>
      </c>
      <c r="K29" s="66">
        <f t="shared" si="13"/>
        <v>9</v>
      </c>
      <c r="L29" s="65"/>
      <c r="M29" s="66"/>
      <c r="N29" s="65"/>
      <c r="O29" s="66"/>
      <c r="P29" s="65"/>
      <c r="Q29" s="66"/>
      <c r="R29" s="65">
        <f>VLOOKUP($A29,'Return Data'!$B$7:$R$2843,16,0)</f>
        <v>29.831299999999999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11.451809090909089</v>
      </c>
      <c r="E31" s="74"/>
      <c r="F31" s="75">
        <f>AVERAGE(F8:F29)</f>
        <v>19.23693636363636</v>
      </c>
      <c r="G31" s="74"/>
      <c r="H31" s="75">
        <f>AVERAGE(H8:H29)</f>
        <v>41.174527272727282</v>
      </c>
      <c r="I31" s="74"/>
      <c r="J31" s="75">
        <f>AVERAGE(J8:J29)</f>
        <v>51.130300000000013</v>
      </c>
      <c r="K31" s="74"/>
      <c r="L31" s="75">
        <f>AVERAGE(L8:L29)</f>
        <v>22.960422222222224</v>
      </c>
      <c r="M31" s="74"/>
      <c r="N31" s="75">
        <f>AVERAGE(N8:N29)</f>
        <v>14.085429411764705</v>
      </c>
      <c r="O31" s="74"/>
      <c r="P31" s="75">
        <f>AVERAGE(P8:P29)</f>
        <v>14.907199999999998</v>
      </c>
      <c r="Q31" s="74"/>
      <c r="R31" s="75">
        <f>AVERAGE(R8:R29)</f>
        <v>17.494654545454544</v>
      </c>
      <c r="S31" s="76"/>
    </row>
    <row r="32" spans="1:19" x14ac:dyDescent="0.3">
      <c r="A32" s="73" t="s">
        <v>28</v>
      </c>
      <c r="B32" s="74"/>
      <c r="C32" s="74"/>
      <c r="D32" s="75">
        <f>MIN(D8:D29)</f>
        <v>6.0178000000000003</v>
      </c>
      <c r="E32" s="74"/>
      <c r="F32" s="75">
        <f>MIN(F8:F29)</f>
        <v>8.6412999999999993</v>
      </c>
      <c r="G32" s="74"/>
      <c r="H32" s="75">
        <f>MIN(H8:H29)</f>
        <v>25.767800000000001</v>
      </c>
      <c r="I32" s="74"/>
      <c r="J32" s="75">
        <f>MIN(J8:J29)</f>
        <v>37.578499999999998</v>
      </c>
      <c r="K32" s="74"/>
      <c r="L32" s="75">
        <f>MIN(L8:L29)</f>
        <v>12.4381</v>
      </c>
      <c r="M32" s="74"/>
      <c r="N32" s="75">
        <f>MIN(N8:N29)</f>
        <v>5.8250999999999999</v>
      </c>
      <c r="O32" s="74"/>
      <c r="P32" s="75">
        <f>MIN(P8:P29)</f>
        <v>10.6561</v>
      </c>
      <c r="Q32" s="74"/>
      <c r="R32" s="75">
        <f>MIN(R8:R29)</f>
        <v>9.6146999999999991</v>
      </c>
      <c r="S32" s="76"/>
    </row>
    <row r="33" spans="1:19" ht="15" thickBot="1" x14ac:dyDescent="0.35">
      <c r="A33" s="77" t="s">
        <v>29</v>
      </c>
      <c r="B33" s="78"/>
      <c r="C33" s="78"/>
      <c r="D33" s="79">
        <f>MAX(D8:D29)</f>
        <v>15.238200000000001</v>
      </c>
      <c r="E33" s="78"/>
      <c r="F33" s="79">
        <f>MAX(F8:F29)</f>
        <v>29.026700000000002</v>
      </c>
      <c r="G33" s="78"/>
      <c r="H33" s="79">
        <f>MAX(H8:H29)</f>
        <v>59.194600000000001</v>
      </c>
      <c r="I33" s="78"/>
      <c r="J33" s="79">
        <f>MAX(J8:J29)</f>
        <v>70.240600000000001</v>
      </c>
      <c r="K33" s="78"/>
      <c r="L33" s="79">
        <f>MAX(L8:L29)</f>
        <v>32.120800000000003</v>
      </c>
      <c r="M33" s="78"/>
      <c r="N33" s="79">
        <f>MAX(N8:N29)</f>
        <v>24.186</v>
      </c>
      <c r="O33" s="78"/>
      <c r="P33" s="79">
        <f>MAX(P8:P29)</f>
        <v>19.582100000000001</v>
      </c>
      <c r="Q33" s="78"/>
      <c r="R33" s="79">
        <f>MAX(R8:R29)</f>
        <v>32.087899999999998</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44404</v>
      </c>
      <c r="C8" s="65">
        <f>VLOOKUP($A8,'Return Data'!$B$7:$R$2843,4,0)</f>
        <v>83.241399999999999</v>
      </c>
      <c r="D8" s="65">
        <f>VLOOKUP($A8,'Return Data'!$B$7:$R$2843,10,0)</f>
        <v>10.029400000000001</v>
      </c>
      <c r="E8" s="66">
        <f t="shared" ref="E8:E29" si="0">RANK(D8,D$8:D$29,0)</f>
        <v>17</v>
      </c>
      <c r="F8" s="65">
        <f>VLOOKUP($A8,'Return Data'!$B$7:$R$2843,11,0)</f>
        <v>13.9694</v>
      </c>
      <c r="G8" s="66">
        <f t="shared" ref="G8:G29" si="1">RANK(F8,F$8:F$29,0)</f>
        <v>19</v>
      </c>
      <c r="H8" s="65">
        <f>VLOOKUP($A8,'Return Data'!$B$7:$R$2843,12,0)</f>
        <v>34.415599999999998</v>
      </c>
      <c r="I8" s="66">
        <f t="shared" ref="I8:I27" si="2">RANK(H8,H$8:H$29,0)</f>
        <v>15</v>
      </c>
      <c r="J8" s="65">
        <f>VLOOKUP($A8,'Return Data'!$B$7:$R$2843,13,0)</f>
        <v>43.239400000000003</v>
      </c>
      <c r="K8" s="66">
        <f t="shared" ref="K8:K18" si="3">RANK(J8,J$8:J$29,0)</f>
        <v>16</v>
      </c>
      <c r="L8" s="65">
        <f>VLOOKUP($A8,'Return Data'!$B$7:$R$2843,17,0)</f>
        <v>19.288900000000002</v>
      </c>
      <c r="M8" s="66">
        <f t="shared" ref="M8:M18" si="4">RANK(L8,L$8:L$29,0)</f>
        <v>13</v>
      </c>
      <c r="N8" s="65">
        <f>VLOOKUP($A8,'Return Data'!$B$7:$R$2843,14,0)</f>
        <v>12.5192</v>
      </c>
      <c r="O8" s="66">
        <f t="shared" ref="O8:O14" si="5">RANK(N8,N$8:N$29,0)</f>
        <v>9</v>
      </c>
      <c r="P8" s="65">
        <f>VLOOKUP($A8,'Return Data'!$B$7:$R$2843,15,0)</f>
        <v>12.313499999999999</v>
      </c>
      <c r="Q8" s="66">
        <f>RANK(P8,P$8:P$29,0)</f>
        <v>11</v>
      </c>
      <c r="R8" s="65">
        <f>VLOOKUP($A8,'Return Data'!$B$7:$R$2843,16,0)</f>
        <v>14.3855</v>
      </c>
      <c r="S8" s="67">
        <f t="shared" ref="S8:S29" si="6">RANK(R8,R$8:R$29,0)</f>
        <v>13</v>
      </c>
    </row>
    <row r="9" spans="1:20" x14ac:dyDescent="0.3">
      <c r="A9" s="63" t="s">
        <v>822</v>
      </c>
      <c r="B9" s="64">
        <f>VLOOKUP($A9,'Return Data'!$B$7:$R$2843,3,0)</f>
        <v>44404</v>
      </c>
      <c r="C9" s="65">
        <f>VLOOKUP($A9,'Return Data'!$B$7:$R$2843,4,0)</f>
        <v>42.02</v>
      </c>
      <c r="D9" s="65">
        <f>VLOOKUP($A9,'Return Data'!$B$7:$R$2843,10,0)</f>
        <v>11.399800000000001</v>
      </c>
      <c r="E9" s="66">
        <f t="shared" si="0"/>
        <v>11</v>
      </c>
      <c r="F9" s="65">
        <f>VLOOKUP($A9,'Return Data'!$B$7:$R$2843,11,0)</f>
        <v>15.218</v>
      </c>
      <c r="G9" s="66">
        <f t="shared" si="1"/>
        <v>15</v>
      </c>
      <c r="H9" s="65">
        <f>VLOOKUP($A9,'Return Data'!$B$7:$R$2843,12,0)</f>
        <v>36.561599999999999</v>
      </c>
      <c r="I9" s="66">
        <f t="shared" si="2"/>
        <v>14</v>
      </c>
      <c r="J9" s="65">
        <f>VLOOKUP($A9,'Return Data'!$B$7:$R$2843,13,0)</f>
        <v>49.377899999999997</v>
      </c>
      <c r="K9" s="66">
        <f t="shared" si="3"/>
        <v>11</v>
      </c>
      <c r="L9" s="65">
        <f>VLOOKUP($A9,'Return Data'!$B$7:$R$2843,17,0)</f>
        <v>23.5855</v>
      </c>
      <c r="M9" s="66">
        <f t="shared" si="4"/>
        <v>6</v>
      </c>
      <c r="N9" s="65">
        <f>VLOOKUP($A9,'Return Data'!$B$7:$R$2843,14,0)</f>
        <v>12.873900000000001</v>
      </c>
      <c r="O9" s="66">
        <f t="shared" si="5"/>
        <v>8</v>
      </c>
      <c r="P9" s="65">
        <f>VLOOKUP($A9,'Return Data'!$B$7:$R$2843,15,0)</f>
        <v>16.911799999999999</v>
      </c>
      <c r="Q9" s="66">
        <f>RANK(P9,P$8:P$29,0)</f>
        <v>2</v>
      </c>
      <c r="R9" s="65">
        <f>VLOOKUP($A9,'Return Data'!$B$7:$R$2843,16,0)</f>
        <v>17.123999999999999</v>
      </c>
      <c r="S9" s="67">
        <f t="shared" si="6"/>
        <v>8</v>
      </c>
    </row>
    <row r="10" spans="1:20" x14ac:dyDescent="0.3">
      <c r="A10" s="63" t="s">
        <v>824</v>
      </c>
      <c r="B10" s="64">
        <f>VLOOKUP($A10,'Return Data'!$B$7:$R$2843,3,0)</f>
        <v>44404</v>
      </c>
      <c r="C10" s="65">
        <f>VLOOKUP($A10,'Return Data'!$B$7:$R$2843,4,0)</f>
        <v>13.44</v>
      </c>
      <c r="D10" s="65">
        <f>VLOOKUP($A10,'Return Data'!$B$7:$R$2843,10,0)</f>
        <v>10.037699999999999</v>
      </c>
      <c r="E10" s="66">
        <f t="shared" si="0"/>
        <v>16</v>
      </c>
      <c r="F10" s="65">
        <f>VLOOKUP($A10,'Return Data'!$B$7:$R$2843,11,0)</f>
        <v>14.0336</v>
      </c>
      <c r="G10" s="66">
        <f t="shared" si="1"/>
        <v>17</v>
      </c>
      <c r="H10" s="65">
        <f>VLOOKUP($A10,'Return Data'!$B$7:$R$2843,12,0)</f>
        <v>32.7014</v>
      </c>
      <c r="I10" s="66">
        <f t="shared" si="2"/>
        <v>17</v>
      </c>
      <c r="J10" s="65">
        <f>VLOOKUP($A10,'Return Data'!$B$7:$R$2843,13,0)</f>
        <v>41.563099999999999</v>
      </c>
      <c r="K10" s="66">
        <f t="shared" si="3"/>
        <v>17</v>
      </c>
      <c r="L10" s="65">
        <f>VLOOKUP($A10,'Return Data'!$B$7:$R$2843,17,0)</f>
        <v>19.111599999999999</v>
      </c>
      <c r="M10" s="66">
        <f t="shared" si="4"/>
        <v>15</v>
      </c>
      <c r="N10" s="65">
        <f>VLOOKUP($A10,'Return Data'!$B$7:$R$2843,14,0)</f>
        <v>10.8177</v>
      </c>
      <c r="O10" s="66">
        <f t="shared" si="5"/>
        <v>13</v>
      </c>
      <c r="P10" s="65"/>
      <c r="Q10" s="66"/>
      <c r="R10" s="65">
        <f>VLOOKUP($A10,'Return Data'!$B$7:$R$2843,16,0)</f>
        <v>8.0728000000000009</v>
      </c>
      <c r="S10" s="67">
        <f t="shared" si="6"/>
        <v>21</v>
      </c>
    </row>
    <row r="11" spans="1:20" x14ac:dyDescent="0.3">
      <c r="A11" s="63" t="s">
        <v>826</v>
      </c>
      <c r="B11" s="64">
        <f>VLOOKUP($A11,'Return Data'!$B$7:$R$2843,3,0)</f>
        <v>44404</v>
      </c>
      <c r="C11" s="65">
        <f>VLOOKUP($A11,'Return Data'!$B$7:$R$2843,4,0)</f>
        <v>33.204000000000001</v>
      </c>
      <c r="D11" s="65">
        <f>VLOOKUP($A11,'Return Data'!$B$7:$R$2843,10,0)</f>
        <v>13.1273</v>
      </c>
      <c r="E11" s="66">
        <f t="shared" si="0"/>
        <v>6</v>
      </c>
      <c r="F11" s="65">
        <f>VLOOKUP($A11,'Return Data'!$B$7:$R$2843,11,0)</f>
        <v>16.069500000000001</v>
      </c>
      <c r="G11" s="66">
        <f t="shared" si="1"/>
        <v>14</v>
      </c>
      <c r="H11" s="65">
        <f>VLOOKUP($A11,'Return Data'!$B$7:$R$2843,12,0)</f>
        <v>37.758800000000001</v>
      </c>
      <c r="I11" s="66">
        <f t="shared" si="2"/>
        <v>13</v>
      </c>
      <c r="J11" s="65">
        <f>VLOOKUP($A11,'Return Data'!$B$7:$R$2843,13,0)</f>
        <v>47.0961</v>
      </c>
      <c r="K11" s="66">
        <f t="shared" si="3"/>
        <v>14</v>
      </c>
      <c r="L11" s="65">
        <f>VLOOKUP($A11,'Return Data'!$B$7:$R$2843,17,0)</f>
        <v>21.256799999999998</v>
      </c>
      <c r="M11" s="66">
        <f t="shared" si="4"/>
        <v>10</v>
      </c>
      <c r="N11" s="65">
        <f>VLOOKUP($A11,'Return Data'!$B$7:$R$2843,14,0)</f>
        <v>12.3505</v>
      </c>
      <c r="O11" s="66">
        <f t="shared" si="5"/>
        <v>10</v>
      </c>
      <c r="P11" s="65">
        <f>VLOOKUP($A11,'Return Data'!$B$7:$R$2843,15,0)</f>
        <v>11.971500000000001</v>
      </c>
      <c r="Q11" s="66">
        <f>RANK(P11,P$8:P$29,0)</f>
        <v>13</v>
      </c>
      <c r="R11" s="65">
        <f>VLOOKUP($A11,'Return Data'!$B$7:$R$2843,16,0)</f>
        <v>11.377700000000001</v>
      </c>
      <c r="S11" s="67">
        <f t="shared" si="6"/>
        <v>18</v>
      </c>
    </row>
    <row r="12" spans="1:20" x14ac:dyDescent="0.3">
      <c r="A12" s="63" t="s">
        <v>827</v>
      </c>
      <c r="B12" s="64">
        <f>VLOOKUP($A12,'Return Data'!$B$7:$R$2843,3,0)</f>
        <v>44404</v>
      </c>
      <c r="C12" s="65">
        <f>VLOOKUP($A12,'Return Data'!$B$7:$R$2843,4,0)</f>
        <v>60.258400000000002</v>
      </c>
      <c r="D12" s="65">
        <f>VLOOKUP($A12,'Return Data'!$B$7:$R$2843,10,0)</f>
        <v>14.9772</v>
      </c>
      <c r="E12" s="66">
        <f t="shared" si="0"/>
        <v>1</v>
      </c>
      <c r="F12" s="65">
        <f>VLOOKUP($A12,'Return Data'!$B$7:$R$2843,11,0)</f>
        <v>26.7163</v>
      </c>
      <c r="G12" s="66">
        <f t="shared" si="1"/>
        <v>2</v>
      </c>
      <c r="H12" s="65">
        <f>VLOOKUP($A12,'Return Data'!$B$7:$R$2843,12,0)</f>
        <v>58.203800000000001</v>
      </c>
      <c r="I12" s="66">
        <f t="shared" si="2"/>
        <v>1</v>
      </c>
      <c r="J12" s="65">
        <f>VLOOKUP($A12,'Return Data'!$B$7:$R$2843,13,0)</f>
        <v>66.9846</v>
      </c>
      <c r="K12" s="66">
        <f t="shared" si="3"/>
        <v>1</v>
      </c>
      <c r="L12" s="65">
        <f>VLOOKUP($A12,'Return Data'!$B$7:$R$2843,17,0)</f>
        <v>21.893000000000001</v>
      </c>
      <c r="M12" s="66">
        <f t="shared" si="4"/>
        <v>8</v>
      </c>
      <c r="N12" s="65">
        <f>VLOOKUP($A12,'Return Data'!$B$7:$R$2843,14,0)</f>
        <v>15.6676</v>
      </c>
      <c r="O12" s="66">
        <f t="shared" si="5"/>
        <v>5</v>
      </c>
      <c r="P12" s="65">
        <f>VLOOKUP($A12,'Return Data'!$B$7:$R$2843,15,0)</f>
        <v>13.992599999999999</v>
      </c>
      <c r="Q12" s="66">
        <f>RANK(P12,P$8:P$29,0)</f>
        <v>6</v>
      </c>
      <c r="R12" s="65">
        <f>VLOOKUP($A12,'Return Data'!$B$7:$R$2843,16,0)</f>
        <v>13.673999999999999</v>
      </c>
      <c r="S12" s="67">
        <f t="shared" si="6"/>
        <v>15</v>
      </c>
    </row>
    <row r="13" spans="1:20" x14ac:dyDescent="0.3">
      <c r="A13" s="63" t="s">
        <v>829</v>
      </c>
      <c r="B13" s="64">
        <f>VLOOKUP($A13,'Return Data'!$B$7:$R$2843,3,0)</f>
        <v>44404</v>
      </c>
      <c r="C13" s="65">
        <f>VLOOKUP($A13,'Return Data'!$B$7:$R$2843,4,0)</f>
        <v>100.176</v>
      </c>
      <c r="D13" s="65">
        <f>VLOOKUP($A13,'Return Data'!$B$7:$R$2843,10,0)</f>
        <v>13.439299999999999</v>
      </c>
      <c r="E13" s="66">
        <f t="shared" si="0"/>
        <v>4</v>
      </c>
      <c r="F13" s="65">
        <f>VLOOKUP($A13,'Return Data'!$B$7:$R$2843,11,0)</f>
        <v>23.825399999999998</v>
      </c>
      <c r="G13" s="66">
        <f t="shared" si="1"/>
        <v>4</v>
      </c>
      <c r="H13" s="65">
        <f>VLOOKUP($A13,'Return Data'!$B$7:$R$2843,12,0)</f>
        <v>49.454000000000001</v>
      </c>
      <c r="I13" s="66">
        <f t="shared" si="2"/>
        <v>4</v>
      </c>
      <c r="J13" s="65">
        <f>VLOOKUP($A13,'Return Data'!$B$7:$R$2843,13,0)</f>
        <v>50.083100000000002</v>
      </c>
      <c r="K13" s="66">
        <f t="shared" si="3"/>
        <v>10</v>
      </c>
      <c r="L13" s="65">
        <f>VLOOKUP($A13,'Return Data'!$B$7:$R$2843,17,0)</f>
        <v>15.3688</v>
      </c>
      <c r="M13" s="66">
        <f t="shared" si="4"/>
        <v>17</v>
      </c>
      <c r="N13" s="65">
        <f>VLOOKUP($A13,'Return Data'!$B$7:$R$2843,14,0)</f>
        <v>9.0442</v>
      </c>
      <c r="O13" s="66">
        <f t="shared" si="5"/>
        <v>15</v>
      </c>
      <c r="P13" s="65">
        <f>VLOOKUP($A13,'Return Data'!$B$7:$R$2843,15,0)</f>
        <v>9.5106000000000002</v>
      </c>
      <c r="Q13" s="66">
        <f>RANK(P13,P$8:P$29,0)</f>
        <v>15</v>
      </c>
      <c r="R13" s="65">
        <f>VLOOKUP($A13,'Return Data'!$B$7:$R$2843,16,0)</f>
        <v>14.637700000000001</v>
      </c>
      <c r="S13" s="67">
        <f t="shared" si="6"/>
        <v>12</v>
      </c>
    </row>
    <row r="14" spans="1:20" x14ac:dyDescent="0.3">
      <c r="A14" s="63" t="s">
        <v>832</v>
      </c>
      <c r="B14" s="64">
        <f>VLOOKUP($A14,'Return Data'!$B$7:$R$2843,3,0)</f>
        <v>44404</v>
      </c>
      <c r="C14" s="65">
        <f>VLOOKUP($A14,'Return Data'!$B$7:$R$2843,4,0)</f>
        <v>44.46</v>
      </c>
      <c r="D14" s="65">
        <f>VLOOKUP($A14,'Return Data'!$B$7:$R$2843,10,0)</f>
        <v>12.6425</v>
      </c>
      <c r="E14" s="66">
        <f t="shared" si="0"/>
        <v>7</v>
      </c>
      <c r="F14" s="65">
        <f>VLOOKUP($A14,'Return Data'!$B$7:$R$2843,11,0)</f>
        <v>20.292200000000001</v>
      </c>
      <c r="G14" s="66">
        <f t="shared" si="1"/>
        <v>9</v>
      </c>
      <c r="H14" s="65">
        <f>VLOOKUP($A14,'Return Data'!$B$7:$R$2843,12,0)</f>
        <v>45.484299999999998</v>
      </c>
      <c r="I14" s="66">
        <f t="shared" si="2"/>
        <v>6</v>
      </c>
      <c r="J14" s="65">
        <f>VLOOKUP($A14,'Return Data'!$B$7:$R$2843,13,0)</f>
        <v>48.795200000000001</v>
      </c>
      <c r="K14" s="66">
        <f t="shared" si="3"/>
        <v>12</v>
      </c>
      <c r="L14" s="65">
        <f>VLOOKUP($A14,'Return Data'!$B$7:$R$2843,17,0)</f>
        <v>23.0501</v>
      </c>
      <c r="M14" s="66">
        <f t="shared" si="4"/>
        <v>7</v>
      </c>
      <c r="N14" s="65">
        <f>VLOOKUP($A14,'Return Data'!$B$7:$R$2843,14,0)</f>
        <v>13.834</v>
      </c>
      <c r="O14" s="66">
        <f t="shared" si="5"/>
        <v>7</v>
      </c>
      <c r="P14" s="65">
        <f>VLOOKUP($A14,'Return Data'!$B$7:$R$2843,15,0)</f>
        <v>12.1068</v>
      </c>
      <c r="Q14" s="66">
        <f>RANK(P14,P$8:P$29,0)</f>
        <v>12</v>
      </c>
      <c r="R14" s="65">
        <f>VLOOKUP($A14,'Return Data'!$B$7:$R$2843,16,0)</f>
        <v>13.039899999999999</v>
      </c>
      <c r="S14" s="67">
        <f t="shared" si="6"/>
        <v>17</v>
      </c>
    </row>
    <row r="15" spans="1:20" x14ac:dyDescent="0.3">
      <c r="A15" s="63" t="s">
        <v>835</v>
      </c>
      <c r="B15" s="64">
        <f>VLOOKUP($A15,'Return Data'!$B$7:$R$2843,3,0)</f>
        <v>44404</v>
      </c>
      <c r="C15" s="65">
        <f>VLOOKUP($A15,'Return Data'!$B$7:$R$2843,4,0)</f>
        <v>13.59</v>
      </c>
      <c r="D15" s="65">
        <f>VLOOKUP($A15,'Return Data'!$B$7:$R$2843,10,0)</f>
        <v>9.5968</v>
      </c>
      <c r="E15" s="66">
        <f t="shared" si="0"/>
        <v>18</v>
      </c>
      <c r="F15" s="65">
        <f>VLOOKUP($A15,'Return Data'!$B$7:$R$2843,11,0)</f>
        <v>14.0101</v>
      </c>
      <c r="G15" s="66">
        <f t="shared" si="1"/>
        <v>18</v>
      </c>
      <c r="H15" s="65">
        <f>VLOOKUP($A15,'Return Data'!$B$7:$R$2843,12,0)</f>
        <v>31.558599999999998</v>
      </c>
      <c r="I15" s="66">
        <f t="shared" si="2"/>
        <v>19</v>
      </c>
      <c r="J15" s="65">
        <f>VLOOKUP($A15,'Return Data'!$B$7:$R$2843,13,0)</f>
        <v>39.527700000000003</v>
      </c>
      <c r="K15" s="66">
        <f t="shared" si="3"/>
        <v>19</v>
      </c>
      <c r="L15" s="65">
        <f>VLOOKUP($A15,'Return Data'!$B$7:$R$2843,17,0)</f>
        <v>19.233599999999999</v>
      </c>
      <c r="M15" s="66">
        <f t="shared" si="4"/>
        <v>14</v>
      </c>
      <c r="N15" s="65">
        <f>VLOOKUP($A15,'Return Data'!$B$7:$R$2843,14,0)</f>
        <v>9.4236000000000004</v>
      </c>
      <c r="O15" s="66">
        <f>RANK(N15,N$8:N$29,0)</f>
        <v>14</v>
      </c>
      <c r="P15" s="65"/>
      <c r="Q15" s="66"/>
      <c r="R15" s="65">
        <f>VLOOKUP($A15,'Return Data'!$B$7:$R$2843,16,0)</f>
        <v>8.6606000000000005</v>
      </c>
      <c r="S15" s="67">
        <f t="shared" si="6"/>
        <v>20</v>
      </c>
    </row>
    <row r="16" spans="1:20" x14ac:dyDescent="0.3">
      <c r="A16" s="63" t="s">
        <v>837</v>
      </c>
      <c r="B16" s="64">
        <f>VLOOKUP($A16,'Return Data'!$B$7:$R$2843,3,0)</f>
        <v>44404</v>
      </c>
      <c r="C16" s="65">
        <f>VLOOKUP($A16,'Return Data'!$B$7:$R$2843,4,0)</f>
        <v>49.82</v>
      </c>
      <c r="D16" s="65">
        <f>VLOOKUP($A16,'Return Data'!$B$7:$R$2843,10,0)</f>
        <v>10.2212</v>
      </c>
      <c r="E16" s="66">
        <f t="shared" si="0"/>
        <v>14</v>
      </c>
      <c r="F16" s="65">
        <f>VLOOKUP($A16,'Return Data'!$B$7:$R$2843,11,0)</f>
        <v>11.578900000000001</v>
      </c>
      <c r="G16" s="66">
        <f t="shared" si="1"/>
        <v>20</v>
      </c>
      <c r="H16" s="65">
        <f>VLOOKUP($A16,'Return Data'!$B$7:$R$2843,12,0)</f>
        <v>24.4878</v>
      </c>
      <c r="I16" s="66">
        <f t="shared" si="2"/>
        <v>22</v>
      </c>
      <c r="J16" s="65">
        <f>VLOOKUP($A16,'Return Data'!$B$7:$R$2843,13,0)</f>
        <v>35.897399999999998</v>
      </c>
      <c r="K16" s="66">
        <f t="shared" si="3"/>
        <v>22</v>
      </c>
      <c r="L16" s="65">
        <f>VLOOKUP($A16,'Return Data'!$B$7:$R$2843,17,0)</f>
        <v>20.968399999999999</v>
      </c>
      <c r="M16" s="66">
        <f t="shared" si="4"/>
        <v>11</v>
      </c>
      <c r="N16" s="65">
        <f>VLOOKUP($A16,'Return Data'!$B$7:$R$2843,14,0)</f>
        <v>7.7468000000000004</v>
      </c>
      <c r="O16" s="66">
        <f>RANK(N16,N$8:N$29,0)</f>
        <v>16</v>
      </c>
      <c r="P16" s="65">
        <f>VLOOKUP($A16,'Return Data'!$B$7:$R$2843,15,0)</f>
        <v>12.8087</v>
      </c>
      <c r="Q16" s="66">
        <f>RANK(P16,P$8:P$29,0)</f>
        <v>10</v>
      </c>
      <c r="R16" s="65">
        <f>VLOOKUP($A16,'Return Data'!$B$7:$R$2843,16,0)</f>
        <v>11.0091</v>
      </c>
      <c r="S16" s="67">
        <f t="shared" si="6"/>
        <v>19</v>
      </c>
    </row>
    <row r="17" spans="1:19" x14ac:dyDescent="0.3">
      <c r="A17" s="63" t="s">
        <v>839</v>
      </c>
      <c r="B17" s="64">
        <f>VLOOKUP($A17,'Return Data'!$B$7:$R$2843,3,0)</f>
        <v>44404</v>
      </c>
      <c r="C17" s="65">
        <f>VLOOKUP($A17,'Return Data'!$B$7:$R$2843,4,0)</f>
        <v>27.476099999999999</v>
      </c>
      <c r="D17" s="65">
        <f>VLOOKUP($A17,'Return Data'!$B$7:$R$2843,10,0)</f>
        <v>14.906000000000001</v>
      </c>
      <c r="E17" s="66">
        <f t="shared" si="0"/>
        <v>2</v>
      </c>
      <c r="F17" s="65">
        <f>VLOOKUP($A17,'Return Data'!$B$7:$R$2843,11,0)</f>
        <v>20.1004</v>
      </c>
      <c r="G17" s="66">
        <f t="shared" si="1"/>
        <v>11</v>
      </c>
      <c r="H17" s="65">
        <f>VLOOKUP($A17,'Return Data'!$B$7:$R$2843,12,0)</f>
        <v>43.706499999999998</v>
      </c>
      <c r="I17" s="66">
        <f t="shared" si="2"/>
        <v>8</v>
      </c>
      <c r="J17" s="65">
        <f>VLOOKUP($A17,'Return Data'!$B$7:$R$2843,13,0)</f>
        <v>58.028500000000001</v>
      </c>
      <c r="K17" s="66">
        <f t="shared" si="3"/>
        <v>4</v>
      </c>
      <c r="L17" s="65">
        <f>VLOOKUP($A17,'Return Data'!$B$7:$R$2843,17,0)</f>
        <v>30.418800000000001</v>
      </c>
      <c r="M17" s="66">
        <f t="shared" si="4"/>
        <v>1</v>
      </c>
      <c r="N17" s="65">
        <f>VLOOKUP($A17,'Return Data'!$B$7:$R$2843,14,0)</f>
        <v>22.4985</v>
      </c>
      <c r="O17" s="66">
        <f>RANK(N17,N$8:N$29,0)</f>
        <v>1</v>
      </c>
      <c r="P17" s="65">
        <f>VLOOKUP($A17,'Return Data'!$B$7:$R$2843,15,0)</f>
        <v>18.008900000000001</v>
      </c>
      <c r="Q17" s="66">
        <f>RANK(P17,P$8:P$29,0)</f>
        <v>1</v>
      </c>
      <c r="R17" s="65">
        <f>VLOOKUP($A17,'Return Data'!$B$7:$R$2843,16,0)</f>
        <v>16.165400000000002</v>
      </c>
      <c r="S17" s="67">
        <f t="shared" si="6"/>
        <v>9</v>
      </c>
    </row>
    <row r="18" spans="1:19" x14ac:dyDescent="0.3">
      <c r="A18" s="63" t="s">
        <v>840</v>
      </c>
      <c r="B18" s="64">
        <f>VLOOKUP($A18,'Return Data'!$B$7:$R$2843,3,0)</f>
        <v>44404</v>
      </c>
      <c r="C18" s="65">
        <f>VLOOKUP($A18,'Return Data'!$B$7:$R$2843,4,0)</f>
        <v>10.4864</v>
      </c>
      <c r="D18" s="65">
        <f>VLOOKUP($A18,'Return Data'!$B$7:$R$2843,10,0)</f>
        <v>5.7278000000000002</v>
      </c>
      <c r="E18" s="66">
        <f t="shared" si="0"/>
        <v>22</v>
      </c>
      <c r="F18" s="65">
        <f>VLOOKUP($A18,'Return Data'!$B$7:$R$2843,11,0)</f>
        <v>8.0503999999999998</v>
      </c>
      <c r="G18" s="66">
        <f t="shared" si="1"/>
        <v>22</v>
      </c>
      <c r="H18" s="65">
        <f>VLOOKUP($A18,'Return Data'!$B$7:$R$2843,12,0)</f>
        <v>27.197299999999998</v>
      </c>
      <c r="I18" s="66">
        <f t="shared" si="2"/>
        <v>21</v>
      </c>
      <c r="J18" s="65">
        <f>VLOOKUP($A18,'Return Data'!$B$7:$R$2843,13,0)</f>
        <v>36.027999999999999</v>
      </c>
      <c r="K18" s="66">
        <f t="shared" si="3"/>
        <v>21</v>
      </c>
      <c r="L18" s="65">
        <f>VLOOKUP($A18,'Return Data'!$B$7:$R$2843,17,0)</f>
        <v>10.835900000000001</v>
      </c>
      <c r="M18" s="66">
        <f t="shared" si="4"/>
        <v>18</v>
      </c>
      <c r="N18" s="65">
        <f>VLOOKUP($A18,'Return Data'!$B$7:$R$2843,14,0)</f>
        <v>4.2309000000000001</v>
      </c>
      <c r="O18" s="66">
        <f>RANK(N18,N$8:N$29,0)</f>
        <v>17</v>
      </c>
      <c r="P18" s="65">
        <f>VLOOKUP($A18,'Return Data'!$B$7:$R$2843,15,0)</f>
        <v>9.5204000000000004</v>
      </c>
      <c r="Q18" s="66">
        <f>RANK(P18,P$8:P$29,0)</f>
        <v>14</v>
      </c>
      <c r="R18" s="65">
        <f>VLOOKUP($A18,'Return Data'!$B$7:$R$2843,16,0)</f>
        <v>0.35499999999999998</v>
      </c>
      <c r="S18" s="67">
        <f t="shared" si="6"/>
        <v>22</v>
      </c>
    </row>
    <row r="19" spans="1:19" x14ac:dyDescent="0.3">
      <c r="A19" s="63" t="s">
        <v>843</v>
      </c>
      <c r="B19" s="64">
        <f>VLOOKUP($A19,'Return Data'!$B$7:$R$2843,3,0)</f>
        <v>44404</v>
      </c>
      <c r="C19" s="65">
        <f>VLOOKUP($A19,'Return Data'!$B$7:$R$2843,4,0)</f>
        <v>14.895</v>
      </c>
      <c r="D19" s="65">
        <f>VLOOKUP($A19,'Return Data'!$B$7:$R$2843,10,0)</f>
        <v>10.792899999999999</v>
      </c>
      <c r="E19" s="66">
        <f t="shared" si="0"/>
        <v>12</v>
      </c>
      <c r="F19" s="65">
        <f>VLOOKUP($A19,'Return Data'!$B$7:$R$2843,11,0)</f>
        <v>18.8842</v>
      </c>
      <c r="G19" s="66">
        <f t="shared" si="1"/>
        <v>12</v>
      </c>
      <c r="H19" s="65">
        <f>VLOOKUP($A19,'Return Data'!$B$7:$R$2843,12,0)</f>
        <v>38.932899999999997</v>
      </c>
      <c r="I19" s="66">
        <f t="shared" si="2"/>
        <v>12</v>
      </c>
      <c r="J19" s="65">
        <f>VLOOKUP($A19,'Return Data'!$B$7:$R$2843,13,0)</f>
        <v>47.183799999999998</v>
      </c>
      <c r="K19" s="66">
        <f t="shared" ref="K19" si="7">RANK(J19,J$8:J$29,0)</f>
        <v>13</v>
      </c>
      <c r="L19" s="65"/>
      <c r="M19" s="66"/>
      <c r="N19" s="65"/>
      <c r="O19" s="66"/>
      <c r="P19" s="65"/>
      <c r="Q19" s="66"/>
      <c r="R19" s="65">
        <f>VLOOKUP($A19,'Return Data'!$B$7:$R$2843,16,0)</f>
        <v>21.6525</v>
      </c>
      <c r="S19" s="67">
        <f t="shared" si="6"/>
        <v>4</v>
      </c>
    </row>
    <row r="20" spans="1:19" x14ac:dyDescent="0.3">
      <c r="A20" s="63" t="s">
        <v>845</v>
      </c>
      <c r="B20" s="64">
        <f>VLOOKUP($A20,'Return Data'!$B$7:$R$2843,3,0)</f>
        <v>44404</v>
      </c>
      <c r="C20" s="65">
        <f>VLOOKUP($A20,'Return Data'!$B$7:$R$2843,4,0)</f>
        <v>15.452999999999999</v>
      </c>
      <c r="D20" s="65">
        <f>VLOOKUP($A20,'Return Data'!$B$7:$R$2843,10,0)</f>
        <v>10.694800000000001</v>
      </c>
      <c r="E20" s="66">
        <f t="shared" si="0"/>
        <v>13</v>
      </c>
      <c r="F20" s="65">
        <f>VLOOKUP($A20,'Return Data'!$B$7:$R$2843,11,0)</f>
        <v>18.604700000000001</v>
      </c>
      <c r="G20" s="66">
        <f t="shared" si="1"/>
        <v>13</v>
      </c>
      <c r="H20" s="65">
        <f>VLOOKUP($A20,'Return Data'!$B$7:$R$2843,12,0)</f>
        <v>31.660599999999999</v>
      </c>
      <c r="I20" s="66">
        <f t="shared" si="2"/>
        <v>18</v>
      </c>
      <c r="J20" s="65">
        <f>VLOOKUP($A20,'Return Data'!$B$7:$R$2843,13,0)</f>
        <v>44.030200000000001</v>
      </c>
      <c r="K20" s="66">
        <f t="shared" ref="K20:K27" si="8">RANK(J20,J$8:J$29,0)</f>
        <v>15</v>
      </c>
      <c r="L20" s="65">
        <f>VLOOKUP($A20,'Return Data'!$B$7:$R$2843,17,0)</f>
        <v>20.928999999999998</v>
      </c>
      <c r="M20" s="66">
        <f t="shared" ref="M20" si="9">RANK(L20,L$8:L$29,0)</f>
        <v>12</v>
      </c>
      <c r="N20" s="65"/>
      <c r="O20" s="66"/>
      <c r="P20" s="65"/>
      <c r="Q20" s="66"/>
      <c r="R20" s="65">
        <f>VLOOKUP($A20,'Return Data'!$B$7:$R$2843,16,0)</f>
        <v>17.310400000000001</v>
      </c>
      <c r="S20" s="67">
        <f t="shared" si="6"/>
        <v>7</v>
      </c>
    </row>
    <row r="21" spans="1:19" x14ac:dyDescent="0.3">
      <c r="A21" s="63" t="s">
        <v>847</v>
      </c>
      <c r="B21" s="64">
        <f>VLOOKUP($A21,'Return Data'!$B$7:$R$2843,3,0)</f>
        <v>44404</v>
      </c>
      <c r="C21" s="65">
        <f>VLOOKUP($A21,'Return Data'!$B$7:$R$2843,4,0)</f>
        <v>17.829000000000001</v>
      </c>
      <c r="D21" s="65">
        <f>VLOOKUP($A21,'Return Data'!$B$7:$R$2843,10,0)</f>
        <v>13.8215</v>
      </c>
      <c r="E21" s="66">
        <f t="shared" si="0"/>
        <v>3</v>
      </c>
      <c r="F21" s="65">
        <f>VLOOKUP($A21,'Return Data'!$B$7:$R$2843,11,0)</f>
        <v>22.6035</v>
      </c>
      <c r="G21" s="66">
        <f t="shared" si="1"/>
        <v>7</v>
      </c>
      <c r="H21" s="65">
        <f>VLOOKUP($A21,'Return Data'!$B$7:$R$2843,12,0)</f>
        <v>44.095999999999997</v>
      </c>
      <c r="I21" s="66">
        <f t="shared" si="2"/>
        <v>7</v>
      </c>
      <c r="J21" s="65">
        <f>VLOOKUP($A21,'Return Data'!$B$7:$R$2843,13,0)</f>
        <v>56.683399999999999</v>
      </c>
      <c r="K21" s="66">
        <f t="shared" si="8"/>
        <v>5</v>
      </c>
      <c r="L21" s="65"/>
      <c r="M21" s="66"/>
      <c r="N21" s="65"/>
      <c r="O21" s="66"/>
      <c r="P21" s="65"/>
      <c r="Q21" s="66"/>
      <c r="R21" s="65">
        <f>VLOOKUP($A21,'Return Data'!$B$7:$R$2843,16,0)</f>
        <v>29.976600000000001</v>
      </c>
      <c r="S21" s="67">
        <f t="shared" si="6"/>
        <v>1</v>
      </c>
    </row>
    <row r="22" spans="1:19" x14ac:dyDescent="0.3">
      <c r="A22" s="63" t="s">
        <v>849</v>
      </c>
      <c r="B22" s="64">
        <f>VLOOKUP($A22,'Return Data'!$B$7:$R$2843,3,0)</f>
        <v>44404</v>
      </c>
      <c r="C22" s="65">
        <f>VLOOKUP($A22,'Return Data'!$B$7:$R$2843,4,0)</f>
        <v>31.420999999999999</v>
      </c>
      <c r="D22" s="65">
        <f>VLOOKUP($A22,'Return Data'!$B$7:$R$2843,10,0)</f>
        <v>6.2666000000000004</v>
      </c>
      <c r="E22" s="66">
        <f t="shared" si="0"/>
        <v>21</v>
      </c>
      <c r="F22" s="65">
        <f>VLOOKUP($A22,'Return Data'!$B$7:$R$2843,11,0)</f>
        <v>10.1212</v>
      </c>
      <c r="G22" s="66">
        <f t="shared" si="1"/>
        <v>21</v>
      </c>
      <c r="H22" s="65">
        <f>VLOOKUP($A22,'Return Data'!$B$7:$R$2843,12,0)</f>
        <v>27.8383</v>
      </c>
      <c r="I22" s="66">
        <f t="shared" si="2"/>
        <v>20</v>
      </c>
      <c r="J22" s="65">
        <f>VLOOKUP($A22,'Return Data'!$B$7:$R$2843,13,0)</f>
        <v>38.853999999999999</v>
      </c>
      <c r="K22" s="66">
        <f t="shared" si="8"/>
        <v>20</v>
      </c>
      <c r="L22" s="65">
        <f>VLOOKUP($A22,'Return Data'!$B$7:$R$2843,17,0)</f>
        <v>21.525400000000001</v>
      </c>
      <c r="M22" s="66">
        <f t="shared" ref="M22:M27" si="10">RANK(L22,L$8:L$29,0)</f>
        <v>9</v>
      </c>
      <c r="N22" s="65">
        <f>VLOOKUP($A22,'Return Data'!$B$7:$R$2843,14,0)</f>
        <v>11.896599999999999</v>
      </c>
      <c r="O22" s="66">
        <f t="shared" ref="O22:O27" si="11">RANK(N22,N$8:N$29,0)</f>
        <v>11</v>
      </c>
      <c r="P22" s="65">
        <f>VLOOKUP($A22,'Return Data'!$B$7:$R$2843,15,0)</f>
        <v>13.507899999999999</v>
      </c>
      <c r="Q22" s="66">
        <f t="shared" ref="Q22:Q27" si="12">RANK(P22,P$8:P$29,0)</f>
        <v>9</v>
      </c>
      <c r="R22" s="65">
        <f>VLOOKUP($A22,'Return Data'!$B$7:$R$2843,16,0)</f>
        <v>14.962400000000001</v>
      </c>
      <c r="S22" s="67">
        <f t="shared" si="6"/>
        <v>11</v>
      </c>
    </row>
    <row r="23" spans="1:19" x14ac:dyDescent="0.3">
      <c r="A23" s="63" t="s">
        <v>850</v>
      </c>
      <c r="B23" s="64">
        <f>VLOOKUP($A23,'Return Data'!$B$7:$R$2843,3,0)</f>
        <v>44404</v>
      </c>
      <c r="C23" s="65">
        <f>VLOOKUP($A23,'Return Data'!$B$7:$R$2843,4,0)</f>
        <v>70.069900000000004</v>
      </c>
      <c r="D23" s="65">
        <f>VLOOKUP($A23,'Return Data'!$B$7:$R$2843,10,0)</f>
        <v>10.1281</v>
      </c>
      <c r="E23" s="66">
        <f t="shared" si="0"/>
        <v>15</v>
      </c>
      <c r="F23" s="65">
        <f>VLOOKUP($A23,'Return Data'!$B$7:$R$2843,11,0)</f>
        <v>23.8325</v>
      </c>
      <c r="G23" s="66">
        <f t="shared" si="1"/>
        <v>3</v>
      </c>
      <c r="H23" s="65">
        <f>VLOOKUP($A23,'Return Data'!$B$7:$R$2843,12,0)</f>
        <v>55.238300000000002</v>
      </c>
      <c r="I23" s="66">
        <f t="shared" si="2"/>
        <v>2</v>
      </c>
      <c r="J23" s="65">
        <f>VLOOKUP($A23,'Return Data'!$B$7:$R$2843,13,0)</f>
        <v>65.202299999999994</v>
      </c>
      <c r="K23" s="66">
        <f t="shared" si="8"/>
        <v>3</v>
      </c>
      <c r="L23" s="65">
        <f>VLOOKUP($A23,'Return Data'!$B$7:$R$2843,17,0)</f>
        <v>24.4331</v>
      </c>
      <c r="M23" s="66">
        <f t="shared" si="10"/>
        <v>4</v>
      </c>
      <c r="N23" s="65">
        <f>VLOOKUP($A23,'Return Data'!$B$7:$R$2843,14,0)</f>
        <v>13.914099999999999</v>
      </c>
      <c r="O23" s="66">
        <f t="shared" si="11"/>
        <v>6</v>
      </c>
      <c r="P23" s="65">
        <f>VLOOKUP($A23,'Return Data'!$B$7:$R$2843,15,0)</f>
        <v>13.747</v>
      </c>
      <c r="Q23" s="66">
        <f t="shared" si="12"/>
        <v>8</v>
      </c>
      <c r="R23" s="65">
        <f>VLOOKUP($A23,'Return Data'!$B$7:$R$2843,16,0)</f>
        <v>14.2707</v>
      </c>
      <c r="S23" s="67">
        <f t="shared" si="6"/>
        <v>14</v>
      </c>
    </row>
    <row r="24" spans="1:19" x14ac:dyDescent="0.3">
      <c r="A24" s="63" t="s">
        <v>852</v>
      </c>
      <c r="B24" s="64">
        <f>VLOOKUP($A24,'Return Data'!$B$7:$R$2843,3,0)</f>
        <v>44404</v>
      </c>
      <c r="C24" s="65">
        <f>VLOOKUP($A24,'Return Data'!$B$7:$R$2843,4,0)</f>
        <v>100.8</v>
      </c>
      <c r="D24" s="65">
        <f>VLOOKUP($A24,'Return Data'!$B$7:$R$2843,10,0)</f>
        <v>11.4428</v>
      </c>
      <c r="E24" s="66">
        <f t="shared" si="0"/>
        <v>10</v>
      </c>
      <c r="F24" s="65">
        <f>VLOOKUP($A24,'Return Data'!$B$7:$R$2843,11,0)</f>
        <v>22.434100000000001</v>
      </c>
      <c r="G24" s="66">
        <f t="shared" si="1"/>
        <v>8</v>
      </c>
      <c r="H24" s="65">
        <f>VLOOKUP($A24,'Return Data'!$B$7:$R$2843,12,0)</f>
        <v>46.087000000000003</v>
      </c>
      <c r="I24" s="66">
        <f t="shared" si="2"/>
        <v>5</v>
      </c>
      <c r="J24" s="65">
        <f>VLOOKUP($A24,'Return Data'!$B$7:$R$2843,13,0)</f>
        <v>52.357900000000001</v>
      </c>
      <c r="K24" s="66">
        <f t="shared" si="8"/>
        <v>8</v>
      </c>
      <c r="L24" s="65">
        <f>VLOOKUP($A24,'Return Data'!$B$7:$R$2843,17,0)</f>
        <v>27.865500000000001</v>
      </c>
      <c r="M24" s="66">
        <f t="shared" si="10"/>
        <v>2</v>
      </c>
      <c r="N24" s="65">
        <f>VLOOKUP($A24,'Return Data'!$B$7:$R$2843,14,0)</f>
        <v>16.697800000000001</v>
      </c>
      <c r="O24" s="66">
        <f t="shared" si="11"/>
        <v>2</v>
      </c>
      <c r="P24" s="65">
        <f>VLOOKUP($A24,'Return Data'!$B$7:$R$2843,15,0)</f>
        <v>15.2942</v>
      </c>
      <c r="Q24" s="66">
        <f t="shared" si="12"/>
        <v>5</v>
      </c>
      <c r="R24" s="65">
        <f>VLOOKUP($A24,'Return Data'!$B$7:$R$2843,16,0)</f>
        <v>15.835699999999999</v>
      </c>
      <c r="S24" s="67">
        <f t="shared" si="6"/>
        <v>10</v>
      </c>
    </row>
    <row r="25" spans="1:19" x14ac:dyDescent="0.3">
      <c r="A25" s="63" t="s">
        <v>854</v>
      </c>
      <c r="B25" s="64">
        <f>VLOOKUP($A25,'Return Data'!$B$7:$R$2843,3,0)</f>
        <v>44404</v>
      </c>
      <c r="C25" s="65">
        <f>VLOOKUP($A25,'Return Data'!$B$7:$R$2843,4,0)</f>
        <v>50.917000000000002</v>
      </c>
      <c r="D25" s="65">
        <f>VLOOKUP($A25,'Return Data'!$B$7:$R$2843,10,0)</f>
        <v>8.8425999999999991</v>
      </c>
      <c r="E25" s="66">
        <f t="shared" si="0"/>
        <v>20</v>
      </c>
      <c r="F25" s="65">
        <f>VLOOKUP($A25,'Return Data'!$B$7:$R$2843,11,0)</f>
        <v>27.589500000000001</v>
      </c>
      <c r="G25" s="66">
        <f t="shared" si="1"/>
        <v>1</v>
      </c>
      <c r="H25" s="65">
        <f>VLOOKUP($A25,'Return Data'!$B$7:$R$2843,12,0)</f>
        <v>53.8752</v>
      </c>
      <c r="I25" s="66">
        <f t="shared" si="2"/>
        <v>3</v>
      </c>
      <c r="J25" s="65">
        <f>VLOOKUP($A25,'Return Data'!$B$7:$R$2843,13,0)</f>
        <v>66.8108</v>
      </c>
      <c r="K25" s="66">
        <f t="shared" si="8"/>
        <v>2</v>
      </c>
      <c r="L25" s="65">
        <f>VLOOKUP($A25,'Return Data'!$B$7:$R$2843,17,0)</f>
        <v>27.622599999999998</v>
      </c>
      <c r="M25" s="66">
        <f t="shared" si="10"/>
        <v>3</v>
      </c>
      <c r="N25" s="65">
        <f>VLOOKUP($A25,'Return Data'!$B$7:$R$2843,14,0)</f>
        <v>16.085899999999999</v>
      </c>
      <c r="O25" s="66">
        <f t="shared" si="11"/>
        <v>4</v>
      </c>
      <c r="P25" s="65">
        <f>VLOOKUP($A25,'Return Data'!$B$7:$R$2843,15,0)</f>
        <v>15.4336</v>
      </c>
      <c r="Q25" s="66">
        <f t="shared" si="12"/>
        <v>4</v>
      </c>
      <c r="R25" s="65">
        <f>VLOOKUP($A25,'Return Data'!$B$7:$R$2843,16,0)</f>
        <v>13.3436</v>
      </c>
      <c r="S25" s="67">
        <f t="shared" si="6"/>
        <v>16</v>
      </c>
    </row>
    <row r="26" spans="1:19" x14ac:dyDescent="0.3">
      <c r="A26" s="63" t="s">
        <v>857</v>
      </c>
      <c r="B26" s="64">
        <f>VLOOKUP($A26,'Return Data'!$B$7:$R$2843,3,0)</f>
        <v>44404</v>
      </c>
      <c r="C26" s="65">
        <f>VLOOKUP($A26,'Return Data'!$B$7:$R$2843,4,0)</f>
        <v>214.67859999999999</v>
      </c>
      <c r="D26" s="65">
        <f>VLOOKUP($A26,'Return Data'!$B$7:$R$2843,10,0)</f>
        <v>13.3805</v>
      </c>
      <c r="E26" s="66">
        <f t="shared" si="0"/>
        <v>5</v>
      </c>
      <c r="F26" s="65">
        <f>VLOOKUP($A26,'Return Data'!$B$7:$R$2843,11,0)</f>
        <v>22.836099999999998</v>
      </c>
      <c r="G26" s="66">
        <f t="shared" si="1"/>
        <v>5</v>
      </c>
      <c r="H26" s="65">
        <f>VLOOKUP($A26,'Return Data'!$B$7:$R$2843,12,0)</f>
        <v>43.481699999999996</v>
      </c>
      <c r="I26" s="66">
        <f t="shared" si="2"/>
        <v>9</v>
      </c>
      <c r="J26" s="65">
        <f>VLOOKUP($A26,'Return Data'!$B$7:$R$2843,13,0)</f>
        <v>52.860799999999998</v>
      </c>
      <c r="K26" s="66">
        <f t="shared" si="8"/>
        <v>7</v>
      </c>
      <c r="L26" s="65">
        <f>VLOOKUP($A26,'Return Data'!$B$7:$R$2843,17,0)</f>
        <v>23.7761</v>
      </c>
      <c r="M26" s="66">
        <f t="shared" si="10"/>
        <v>5</v>
      </c>
      <c r="N26" s="65">
        <f>VLOOKUP($A26,'Return Data'!$B$7:$R$2843,14,0)</f>
        <v>16.439499999999999</v>
      </c>
      <c r="O26" s="66">
        <f t="shared" si="11"/>
        <v>3</v>
      </c>
      <c r="P26" s="65">
        <f>VLOOKUP($A26,'Return Data'!$B$7:$R$2843,15,0)</f>
        <v>16.1219</v>
      </c>
      <c r="Q26" s="66">
        <f t="shared" si="12"/>
        <v>3</v>
      </c>
      <c r="R26" s="65">
        <f>VLOOKUP($A26,'Return Data'!$B$7:$R$2843,16,0)</f>
        <v>20.021799999999999</v>
      </c>
      <c r="S26" s="67">
        <f t="shared" si="6"/>
        <v>5</v>
      </c>
    </row>
    <row r="27" spans="1:19" x14ac:dyDescent="0.3">
      <c r="A27" s="63" t="s">
        <v>858</v>
      </c>
      <c r="B27" s="64">
        <f>VLOOKUP($A27,'Return Data'!$B$7:$R$2843,3,0)</f>
        <v>44404</v>
      </c>
      <c r="C27" s="65">
        <f>VLOOKUP($A27,'Return Data'!$B$7:$R$2843,4,0)</f>
        <v>247.46039999999999</v>
      </c>
      <c r="D27" s="65">
        <f>VLOOKUP($A27,'Return Data'!$B$7:$R$2843,10,0)</f>
        <v>9.0266000000000002</v>
      </c>
      <c r="E27" s="66">
        <f t="shared" si="0"/>
        <v>19</v>
      </c>
      <c r="F27" s="65">
        <f>VLOOKUP($A27,'Return Data'!$B$7:$R$2843,11,0)</f>
        <v>14.263999999999999</v>
      </c>
      <c r="G27" s="66">
        <f t="shared" si="1"/>
        <v>16</v>
      </c>
      <c r="H27" s="65">
        <f>VLOOKUP($A27,'Return Data'!$B$7:$R$2843,12,0)</f>
        <v>33.069800000000001</v>
      </c>
      <c r="I27" s="66">
        <f t="shared" si="2"/>
        <v>16</v>
      </c>
      <c r="J27" s="65">
        <f>VLOOKUP($A27,'Return Data'!$B$7:$R$2843,13,0)</f>
        <v>40.083799999999997</v>
      </c>
      <c r="K27" s="66">
        <f t="shared" si="8"/>
        <v>18</v>
      </c>
      <c r="L27" s="65">
        <f>VLOOKUP($A27,'Return Data'!$B$7:$R$2843,17,0)</f>
        <v>17.584900000000001</v>
      </c>
      <c r="M27" s="66">
        <f t="shared" si="10"/>
        <v>16</v>
      </c>
      <c r="N27" s="65">
        <f>VLOOKUP($A27,'Return Data'!$B$7:$R$2843,14,0)</f>
        <v>11.776899999999999</v>
      </c>
      <c r="O27" s="66">
        <f t="shared" si="11"/>
        <v>12</v>
      </c>
      <c r="P27" s="65">
        <f>VLOOKUP($A27,'Return Data'!$B$7:$R$2843,15,0)</f>
        <v>13.861499999999999</v>
      </c>
      <c r="Q27" s="66">
        <f t="shared" si="12"/>
        <v>7</v>
      </c>
      <c r="R27" s="65">
        <f>VLOOKUP($A27,'Return Data'!$B$7:$R$2843,16,0)</f>
        <v>18.3917</v>
      </c>
      <c r="S27" s="67">
        <f t="shared" si="6"/>
        <v>6</v>
      </c>
    </row>
    <row r="28" spans="1:19" x14ac:dyDescent="0.3">
      <c r="A28" s="63" t="s">
        <v>861</v>
      </c>
      <c r="B28" s="64">
        <f>VLOOKUP($A28,'Return Data'!$B$7:$R$2843,3,0)</f>
        <v>44404</v>
      </c>
      <c r="C28" s="65">
        <f>VLOOKUP($A28,'Return Data'!$B$7:$R$2843,4,0)</f>
        <v>13.802199999999999</v>
      </c>
      <c r="D28" s="65">
        <f>VLOOKUP($A28,'Return Data'!$B$7:$R$2843,10,0)</f>
        <v>12.0472</v>
      </c>
      <c r="E28" s="66">
        <f t="shared" si="0"/>
        <v>9</v>
      </c>
      <c r="F28" s="65">
        <f>VLOOKUP($A28,'Return Data'!$B$7:$R$2843,11,0)</f>
        <v>22.711300000000001</v>
      </c>
      <c r="G28" s="66">
        <f t="shared" si="1"/>
        <v>6</v>
      </c>
      <c r="H28" s="65">
        <f>VLOOKUP($A28,'Return Data'!$B$7:$R$2843,12,0)</f>
        <v>43.398000000000003</v>
      </c>
      <c r="I28" s="66">
        <f>RANK(H28,H$8:H$29,0)</f>
        <v>10</v>
      </c>
      <c r="J28" s="65">
        <f>VLOOKUP($A28,'Return Data'!$B$7:$R$2843,13,0)</f>
        <v>53.128100000000003</v>
      </c>
      <c r="K28" s="66">
        <f t="shared" ref="K28" si="13">RANK(J28,J$8:J$29,0)</f>
        <v>6</v>
      </c>
      <c r="L28" s="65"/>
      <c r="M28" s="66"/>
      <c r="N28" s="65"/>
      <c r="O28" s="66"/>
      <c r="P28" s="65"/>
      <c r="Q28" s="66"/>
      <c r="R28" s="65">
        <f>VLOOKUP($A28,'Return Data'!$B$7:$R$2843,16,0)</f>
        <v>21.656500000000001</v>
      </c>
      <c r="S28" s="67">
        <f t="shared" si="6"/>
        <v>3</v>
      </c>
    </row>
    <row r="29" spans="1:19" x14ac:dyDescent="0.3">
      <c r="A29" s="63" t="s">
        <v>863</v>
      </c>
      <c r="B29" s="64">
        <f>VLOOKUP($A29,'Return Data'!$B$7:$R$2843,3,0)</f>
        <v>44404</v>
      </c>
      <c r="C29" s="65">
        <f>VLOOKUP($A29,'Return Data'!$B$7:$R$2843,4,0)</f>
        <v>16.47</v>
      </c>
      <c r="D29" s="65">
        <f>VLOOKUP($A29,'Return Data'!$B$7:$R$2843,10,0)</f>
        <v>12.117100000000001</v>
      </c>
      <c r="E29" s="66">
        <f t="shared" si="0"/>
        <v>8</v>
      </c>
      <c r="F29" s="65">
        <f>VLOOKUP($A29,'Return Data'!$B$7:$R$2843,11,0)</f>
        <v>20.219000000000001</v>
      </c>
      <c r="G29" s="66">
        <f t="shared" si="1"/>
        <v>10</v>
      </c>
      <c r="H29" s="65">
        <f>VLOOKUP($A29,'Return Data'!$B$7:$R$2843,12,0)</f>
        <v>39.222299999999997</v>
      </c>
      <c r="I29" s="66">
        <f>RANK(H29,H$8:H$29,0)</f>
        <v>11</v>
      </c>
      <c r="J29" s="65">
        <f>VLOOKUP($A29,'Return Data'!$B$7:$R$2843,13,0)</f>
        <v>51.797199999999997</v>
      </c>
      <c r="K29" s="66">
        <f t="shared" ref="K29" si="14">RANK(J29,J$8:J$29,0)</f>
        <v>9</v>
      </c>
      <c r="L29" s="65"/>
      <c r="M29" s="66"/>
      <c r="N29" s="65"/>
      <c r="O29" s="66"/>
      <c r="P29" s="65"/>
      <c r="Q29" s="66"/>
      <c r="R29" s="65">
        <f>VLOOKUP($A29,'Return Data'!$B$7:$R$2843,16,0)</f>
        <v>28.6907</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11.121168181818183</v>
      </c>
      <c r="E31" s="74"/>
      <c r="F31" s="75">
        <f>AVERAGE(F8:F29)</f>
        <v>18.543831818181818</v>
      </c>
      <c r="G31" s="74"/>
      <c r="H31" s="75">
        <f>AVERAGE(H8:H29)</f>
        <v>39.928627272727276</v>
      </c>
      <c r="I31" s="74"/>
      <c r="J31" s="75">
        <f>AVERAGE(J8:J29)</f>
        <v>49.346059090909087</v>
      </c>
      <c r="K31" s="74"/>
      <c r="L31" s="75">
        <f>AVERAGE(L8:L29)</f>
        <v>21.597111111111115</v>
      </c>
      <c r="M31" s="74"/>
      <c r="N31" s="75">
        <f>AVERAGE(N8:N29)</f>
        <v>12.812805882352945</v>
      </c>
      <c r="O31" s="74"/>
      <c r="P31" s="75">
        <f>AVERAGE(P8:P29)</f>
        <v>13.674060000000001</v>
      </c>
      <c r="Q31" s="74"/>
      <c r="R31" s="75">
        <f>AVERAGE(R8:R29)</f>
        <v>15.664286363636364</v>
      </c>
      <c r="S31" s="76"/>
    </row>
    <row r="32" spans="1:19" x14ac:dyDescent="0.3">
      <c r="A32" s="73" t="s">
        <v>28</v>
      </c>
      <c r="B32" s="74"/>
      <c r="C32" s="74"/>
      <c r="D32" s="75">
        <f>MIN(D8:D29)</f>
        <v>5.7278000000000002</v>
      </c>
      <c r="E32" s="74"/>
      <c r="F32" s="75">
        <f>MIN(F8:F29)</f>
        <v>8.0503999999999998</v>
      </c>
      <c r="G32" s="74"/>
      <c r="H32" s="75">
        <f>MIN(H8:H29)</f>
        <v>24.4878</v>
      </c>
      <c r="I32" s="74"/>
      <c r="J32" s="75">
        <f>MIN(J8:J29)</f>
        <v>35.897399999999998</v>
      </c>
      <c r="K32" s="74"/>
      <c r="L32" s="75">
        <f>MIN(L8:L29)</f>
        <v>10.835900000000001</v>
      </c>
      <c r="M32" s="74"/>
      <c r="N32" s="75">
        <f>MIN(N8:N29)</f>
        <v>4.2309000000000001</v>
      </c>
      <c r="O32" s="74"/>
      <c r="P32" s="75">
        <f>MIN(P8:P29)</f>
        <v>9.5106000000000002</v>
      </c>
      <c r="Q32" s="74"/>
      <c r="R32" s="75">
        <f>MIN(R8:R29)</f>
        <v>0.35499999999999998</v>
      </c>
      <c r="S32" s="76"/>
    </row>
    <row r="33" spans="1:19" ht="15" thickBot="1" x14ac:dyDescent="0.35">
      <c r="A33" s="77" t="s">
        <v>29</v>
      </c>
      <c r="B33" s="78"/>
      <c r="C33" s="78"/>
      <c r="D33" s="79">
        <f>MAX(D8:D29)</f>
        <v>14.9772</v>
      </c>
      <c r="E33" s="78"/>
      <c r="F33" s="79">
        <f>MAX(F8:F29)</f>
        <v>27.589500000000001</v>
      </c>
      <c r="G33" s="78"/>
      <c r="H33" s="79">
        <f>MAX(H8:H29)</f>
        <v>58.203800000000001</v>
      </c>
      <c r="I33" s="78"/>
      <c r="J33" s="79">
        <f>MAX(J8:J29)</f>
        <v>66.9846</v>
      </c>
      <c r="K33" s="78"/>
      <c r="L33" s="79">
        <f>MAX(L8:L29)</f>
        <v>30.418800000000001</v>
      </c>
      <c r="M33" s="78"/>
      <c r="N33" s="79">
        <f>MAX(N8:N29)</f>
        <v>22.4985</v>
      </c>
      <c r="O33" s="78"/>
      <c r="P33" s="79">
        <f>MAX(P8:P29)</f>
        <v>18.008900000000001</v>
      </c>
      <c r="Q33" s="78"/>
      <c r="R33" s="79">
        <f>MAX(R8:R29)</f>
        <v>29.976600000000001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44404</v>
      </c>
      <c r="C8" s="65">
        <f>VLOOKUP($A8,'Return Data'!$B$7:$R$2843,4,0)</f>
        <v>57.764699999999998</v>
      </c>
      <c r="D8" s="65">
        <f>VLOOKUP($A8,'Return Data'!$B$7:$R$2843,10,0)</f>
        <v>23.1951</v>
      </c>
      <c r="E8" s="66">
        <f t="shared" ref="E8:E30" si="0">RANK(D8,D$8:D$30,0)</f>
        <v>18</v>
      </c>
      <c r="F8" s="65">
        <f>VLOOKUP($A8,'Return Data'!$B$7:$R$2843,11,0)</f>
        <v>43.831699999999998</v>
      </c>
      <c r="G8" s="66">
        <f t="shared" ref="G8:G18" si="1">RANK(F8,F$8:F$30,0)</f>
        <v>17</v>
      </c>
      <c r="H8" s="65">
        <f>VLOOKUP($A8,'Return Data'!$B$7:$R$2843,12,0)</f>
        <v>72.771299999999997</v>
      </c>
      <c r="I8" s="66">
        <f t="shared" ref="I8" si="2">RANK(H8,H$8:H$30,0)</f>
        <v>15</v>
      </c>
      <c r="J8" s="65">
        <f>VLOOKUP($A8,'Return Data'!$B$7:$R$2843,13,0)</f>
        <v>108.6362</v>
      </c>
      <c r="K8" s="66">
        <f t="shared" ref="K8" si="3">RANK(J8,J$8:J$30,0)</f>
        <v>9</v>
      </c>
      <c r="L8" s="65">
        <f>VLOOKUP($A8,'Return Data'!$B$7:$R$2843,17,0)</f>
        <v>32.222200000000001</v>
      </c>
      <c r="M8" s="66">
        <f>RANK(L8,L$8:L$30,0)</f>
        <v>19</v>
      </c>
      <c r="N8" s="65">
        <f>VLOOKUP($A8,'Return Data'!$B$7:$R$2843,14,0)</f>
        <v>12.5509</v>
      </c>
      <c r="O8" s="66">
        <f>RANK(N8,N$8:N$30,0)</f>
        <v>15</v>
      </c>
      <c r="P8" s="65">
        <f>VLOOKUP($A8,'Return Data'!$B$7:$R$2843,15,0)</f>
        <v>14.0526</v>
      </c>
      <c r="Q8" s="66">
        <f>RANK(P8,P$8:P$30,0)</f>
        <v>12</v>
      </c>
      <c r="R8" s="65">
        <f>VLOOKUP($A8,'Return Data'!$B$7:$R$2843,16,0)</f>
        <v>18.7182</v>
      </c>
      <c r="S8" s="67">
        <f t="shared" ref="S8:S30" si="4">RANK(R8,R$8:R$30,0)</f>
        <v>17</v>
      </c>
    </row>
    <row r="9" spans="1:20" x14ac:dyDescent="0.3">
      <c r="A9" s="63" t="s">
        <v>1448</v>
      </c>
      <c r="B9" s="64">
        <f>VLOOKUP($A9,'Return Data'!$B$7:$R$2843,3,0)</f>
        <v>44404</v>
      </c>
      <c r="C9" s="65">
        <f>VLOOKUP($A9,'Return Data'!$B$7:$R$2843,4,0)</f>
        <v>61</v>
      </c>
      <c r="D9" s="65">
        <f>VLOOKUP($A9,'Return Data'!$B$7:$R$2843,10,0)</f>
        <v>23.7072</v>
      </c>
      <c r="E9" s="66">
        <f t="shared" si="0"/>
        <v>17</v>
      </c>
      <c r="F9" s="65">
        <f>VLOOKUP($A9,'Return Data'!$B$7:$R$2843,11,0)</f>
        <v>42.656700000000001</v>
      </c>
      <c r="G9" s="66">
        <f t="shared" si="1"/>
        <v>19</v>
      </c>
      <c r="H9" s="65">
        <f>VLOOKUP($A9,'Return Data'!$B$7:$R$2843,12,0)</f>
        <v>65.536000000000001</v>
      </c>
      <c r="I9" s="66">
        <f t="shared" ref="I9:I30" si="5">RANK(H9,H$8:H$30,0)</f>
        <v>22</v>
      </c>
      <c r="J9" s="65">
        <f>VLOOKUP($A9,'Return Data'!$B$7:$R$2843,13,0)</f>
        <v>93.405199999999994</v>
      </c>
      <c r="K9" s="66">
        <f t="shared" ref="K9:K30" si="6">RANK(J9,J$8:J$30,0)</f>
        <v>20</v>
      </c>
      <c r="L9" s="65">
        <f>VLOOKUP($A9,'Return Data'!$B$7:$R$2843,17,0)</f>
        <v>42.741799999999998</v>
      </c>
      <c r="M9" s="66">
        <f t="shared" ref="M9:M30" si="7">RANK(L9,L$8:L$30,0)</f>
        <v>11</v>
      </c>
      <c r="N9" s="65">
        <f>VLOOKUP($A9,'Return Data'!$B$7:$R$2843,14,0)</f>
        <v>28.827999999999999</v>
      </c>
      <c r="O9" s="66">
        <f t="shared" ref="O9:O30" si="8">RANK(N9,N$8:N$30,0)</f>
        <v>2</v>
      </c>
      <c r="P9" s="65">
        <f>VLOOKUP($A9,'Return Data'!$B$7:$R$2843,15,0)</f>
        <v>22.6008</v>
      </c>
      <c r="Q9" s="66">
        <f t="shared" ref="Q9:Q30" si="9">RANK(P9,P$8:P$30,0)</f>
        <v>3</v>
      </c>
      <c r="R9" s="65">
        <f>VLOOKUP($A9,'Return Data'!$B$7:$R$2843,16,0)</f>
        <v>26.6144</v>
      </c>
      <c r="S9" s="67">
        <f t="shared" si="4"/>
        <v>10</v>
      </c>
    </row>
    <row r="10" spans="1:20" x14ac:dyDescent="0.3">
      <c r="A10" s="63" t="s">
        <v>1450</v>
      </c>
      <c r="B10" s="64">
        <f>VLOOKUP($A10,'Return Data'!$B$7:$R$2843,3,0)</f>
        <v>44404</v>
      </c>
      <c r="C10" s="65">
        <f>VLOOKUP($A10,'Return Data'!$B$7:$R$2843,4,0)</f>
        <v>25.14</v>
      </c>
      <c r="D10" s="65">
        <f>VLOOKUP($A10,'Return Data'!$B$7:$R$2843,10,0)</f>
        <v>25.261600000000001</v>
      </c>
      <c r="E10" s="66">
        <f t="shared" si="0"/>
        <v>11</v>
      </c>
      <c r="F10" s="65">
        <f>VLOOKUP($A10,'Return Data'!$B$7:$R$2843,11,0)</f>
        <v>49.642899999999997</v>
      </c>
      <c r="G10" s="66">
        <f t="shared" si="1"/>
        <v>7</v>
      </c>
      <c r="H10" s="65">
        <f>VLOOKUP($A10,'Return Data'!$B$7:$R$2843,12,0)</f>
        <v>77.292000000000002</v>
      </c>
      <c r="I10" s="66">
        <f t="shared" si="5"/>
        <v>9</v>
      </c>
      <c r="J10" s="65">
        <f>VLOOKUP($A10,'Return Data'!$B$7:$R$2843,13,0)</f>
        <v>116.72410000000001</v>
      </c>
      <c r="K10" s="66">
        <f t="shared" si="6"/>
        <v>3</v>
      </c>
      <c r="L10" s="65">
        <f>VLOOKUP($A10,'Return Data'!$B$7:$R$2843,17,0)</f>
        <v>59.554299999999998</v>
      </c>
      <c r="M10" s="66">
        <f t="shared" si="7"/>
        <v>2</v>
      </c>
      <c r="N10" s="65"/>
      <c r="O10" s="66"/>
      <c r="P10" s="65"/>
      <c r="Q10" s="66"/>
      <c r="R10" s="65">
        <f>VLOOKUP($A10,'Return Data'!$B$7:$R$2843,16,0)</f>
        <v>42.450099999999999</v>
      </c>
      <c r="S10" s="67">
        <f t="shared" si="4"/>
        <v>2</v>
      </c>
    </row>
    <row r="11" spans="1:20" x14ac:dyDescent="0.3">
      <c r="A11" s="63" t="s">
        <v>1452</v>
      </c>
      <c r="B11" s="64">
        <f>VLOOKUP($A11,'Return Data'!$B$7:$R$2843,3,0)</f>
        <v>44404</v>
      </c>
      <c r="C11" s="65">
        <f>VLOOKUP($A11,'Return Data'!$B$7:$R$2843,4,0)</f>
        <v>21.05</v>
      </c>
      <c r="D11" s="65">
        <f>VLOOKUP($A11,'Return Data'!$B$7:$R$2843,10,0)</f>
        <v>26.502400000000002</v>
      </c>
      <c r="E11" s="66">
        <f t="shared" si="0"/>
        <v>7</v>
      </c>
      <c r="F11" s="65">
        <f>VLOOKUP($A11,'Return Data'!$B$7:$R$2843,11,0)</f>
        <v>49.715499999999999</v>
      </c>
      <c r="G11" s="66">
        <f t="shared" si="1"/>
        <v>6</v>
      </c>
      <c r="H11" s="65">
        <f>VLOOKUP($A11,'Return Data'!$B$7:$R$2843,12,0)</f>
        <v>76.298199999999994</v>
      </c>
      <c r="I11" s="66">
        <f t="shared" si="5"/>
        <v>12</v>
      </c>
      <c r="J11" s="65">
        <f>VLOOKUP($A11,'Return Data'!$B$7:$R$2843,13,0)</f>
        <v>108.4158</v>
      </c>
      <c r="K11" s="66">
        <f t="shared" si="6"/>
        <v>10</v>
      </c>
      <c r="L11" s="65">
        <f>VLOOKUP($A11,'Return Data'!$B$7:$R$2843,17,0)</f>
        <v>49.718699999999998</v>
      </c>
      <c r="M11" s="66">
        <f t="shared" si="7"/>
        <v>5</v>
      </c>
      <c r="N11" s="65"/>
      <c r="O11" s="66"/>
      <c r="P11" s="65"/>
      <c r="Q11" s="66"/>
      <c r="R11" s="65">
        <f>VLOOKUP($A11,'Return Data'!$B$7:$R$2843,16,0)</f>
        <v>35.557699999999997</v>
      </c>
      <c r="S11" s="67">
        <f t="shared" si="4"/>
        <v>6</v>
      </c>
    </row>
    <row r="12" spans="1:20" x14ac:dyDescent="0.3">
      <c r="A12" s="63" t="s">
        <v>1454</v>
      </c>
      <c r="B12" s="64">
        <f>VLOOKUP($A12,'Return Data'!$B$7:$R$2843,3,0)</f>
        <v>44404</v>
      </c>
      <c r="C12" s="65">
        <f>VLOOKUP($A12,'Return Data'!$B$7:$R$2843,4,0)</f>
        <v>107.779</v>
      </c>
      <c r="D12" s="65">
        <f>VLOOKUP($A12,'Return Data'!$B$7:$R$2843,10,0)</f>
        <v>24.581299999999999</v>
      </c>
      <c r="E12" s="66">
        <f t="shared" si="0"/>
        <v>13</v>
      </c>
      <c r="F12" s="65">
        <f>VLOOKUP($A12,'Return Data'!$B$7:$R$2843,11,0)</f>
        <v>43.8108</v>
      </c>
      <c r="G12" s="66">
        <f t="shared" si="1"/>
        <v>18</v>
      </c>
      <c r="H12" s="65">
        <f>VLOOKUP($A12,'Return Data'!$B$7:$R$2843,12,0)</f>
        <v>66.636799999999994</v>
      </c>
      <c r="I12" s="66">
        <f t="shared" si="5"/>
        <v>21</v>
      </c>
      <c r="J12" s="65">
        <f>VLOOKUP($A12,'Return Data'!$B$7:$R$2843,13,0)</f>
        <v>99.542699999999996</v>
      </c>
      <c r="K12" s="66">
        <f t="shared" si="6"/>
        <v>18</v>
      </c>
      <c r="L12" s="65">
        <f>VLOOKUP($A12,'Return Data'!$B$7:$R$2843,17,0)</f>
        <v>43.537199999999999</v>
      </c>
      <c r="M12" s="66">
        <f t="shared" si="7"/>
        <v>10</v>
      </c>
      <c r="N12" s="65">
        <f>VLOOKUP($A12,'Return Data'!$B$7:$R$2843,14,0)</f>
        <v>21.801600000000001</v>
      </c>
      <c r="O12" s="66">
        <f t="shared" si="8"/>
        <v>8</v>
      </c>
      <c r="P12" s="65">
        <f>VLOOKUP($A12,'Return Data'!$B$7:$R$2843,15,0)</f>
        <v>16.4922</v>
      </c>
      <c r="Q12" s="66">
        <f t="shared" si="9"/>
        <v>10</v>
      </c>
      <c r="R12" s="65">
        <f>VLOOKUP($A12,'Return Data'!$B$7:$R$2843,16,0)</f>
        <v>23.5929</v>
      </c>
      <c r="S12" s="67">
        <f t="shared" si="4"/>
        <v>12</v>
      </c>
    </row>
    <row r="13" spans="1:20" x14ac:dyDescent="0.3">
      <c r="A13" s="63" t="s">
        <v>1456</v>
      </c>
      <c r="B13" s="64">
        <f>VLOOKUP($A13,'Return Data'!$B$7:$R$2843,3,0)</f>
        <v>44404</v>
      </c>
      <c r="C13" s="65">
        <f>VLOOKUP($A13,'Return Data'!$B$7:$R$2843,4,0)</f>
        <v>22.952000000000002</v>
      </c>
      <c r="D13" s="65">
        <f>VLOOKUP($A13,'Return Data'!$B$7:$R$2843,10,0)</f>
        <v>24.4011</v>
      </c>
      <c r="E13" s="66">
        <f t="shared" si="0"/>
        <v>16</v>
      </c>
      <c r="F13" s="65">
        <f>VLOOKUP($A13,'Return Data'!$B$7:$R$2843,11,0)</f>
        <v>46.312199999999997</v>
      </c>
      <c r="G13" s="66">
        <f t="shared" si="1"/>
        <v>11</v>
      </c>
      <c r="H13" s="65">
        <f>VLOOKUP($A13,'Return Data'!$B$7:$R$2843,12,0)</f>
        <v>77.221800000000002</v>
      </c>
      <c r="I13" s="66">
        <f t="shared" si="5"/>
        <v>10</v>
      </c>
      <c r="J13" s="65">
        <f>VLOOKUP($A13,'Return Data'!$B$7:$R$2843,13,0)</f>
        <v>108.38930000000001</v>
      </c>
      <c r="K13" s="66">
        <f t="shared" si="6"/>
        <v>11</v>
      </c>
      <c r="L13" s="65">
        <f>VLOOKUP($A13,'Return Data'!$B$7:$R$2843,17,0)</f>
        <v>49.833100000000002</v>
      </c>
      <c r="M13" s="66">
        <f t="shared" si="7"/>
        <v>4</v>
      </c>
      <c r="N13" s="65"/>
      <c r="O13" s="66"/>
      <c r="P13" s="65"/>
      <c r="Q13" s="66"/>
      <c r="R13" s="65">
        <f>VLOOKUP($A13,'Return Data'!$B$7:$R$2843,16,0)</f>
        <v>40.013599999999997</v>
      </c>
      <c r="S13" s="67">
        <f t="shared" si="4"/>
        <v>5</v>
      </c>
    </row>
    <row r="14" spans="1:20" x14ac:dyDescent="0.3">
      <c r="A14" s="63" t="s">
        <v>1459</v>
      </c>
      <c r="B14" s="64">
        <f>VLOOKUP($A14,'Return Data'!$B$7:$R$2843,3,0)</f>
        <v>44404</v>
      </c>
      <c r="C14" s="65">
        <f>VLOOKUP($A14,'Return Data'!$B$7:$R$2843,4,0)</f>
        <v>90.994600000000005</v>
      </c>
      <c r="D14" s="65">
        <f>VLOOKUP($A14,'Return Data'!$B$7:$R$2843,10,0)</f>
        <v>22.861899999999999</v>
      </c>
      <c r="E14" s="66">
        <f t="shared" si="0"/>
        <v>19</v>
      </c>
      <c r="F14" s="65">
        <f>VLOOKUP($A14,'Return Data'!$B$7:$R$2843,11,0)</f>
        <v>39.185899999999997</v>
      </c>
      <c r="G14" s="66">
        <f t="shared" si="1"/>
        <v>21</v>
      </c>
      <c r="H14" s="65">
        <f>VLOOKUP($A14,'Return Data'!$B$7:$R$2843,12,0)</f>
        <v>73.064599999999999</v>
      </c>
      <c r="I14" s="66">
        <f t="shared" si="5"/>
        <v>14</v>
      </c>
      <c r="J14" s="65">
        <f>VLOOKUP($A14,'Return Data'!$B$7:$R$2843,13,0)</f>
        <v>103.1828</v>
      </c>
      <c r="K14" s="66">
        <f t="shared" si="6"/>
        <v>16</v>
      </c>
      <c r="L14" s="65">
        <f>VLOOKUP($A14,'Return Data'!$B$7:$R$2843,17,0)</f>
        <v>31.427800000000001</v>
      </c>
      <c r="M14" s="66">
        <f t="shared" si="7"/>
        <v>20</v>
      </c>
      <c r="N14" s="65">
        <f>VLOOKUP($A14,'Return Data'!$B$7:$R$2843,14,0)</f>
        <v>14.3169</v>
      </c>
      <c r="O14" s="66">
        <f t="shared" si="8"/>
        <v>14</v>
      </c>
      <c r="P14" s="65">
        <f>VLOOKUP($A14,'Return Data'!$B$7:$R$2843,15,0)</f>
        <v>14.0242</v>
      </c>
      <c r="Q14" s="66">
        <f t="shared" si="9"/>
        <v>13</v>
      </c>
      <c r="R14" s="65">
        <f>VLOOKUP($A14,'Return Data'!$B$7:$R$2843,16,0)</f>
        <v>21.4483</v>
      </c>
      <c r="S14" s="67">
        <f t="shared" si="4"/>
        <v>15</v>
      </c>
    </row>
    <row r="15" spans="1:20" x14ac:dyDescent="0.3">
      <c r="A15" s="63" t="s">
        <v>1460</v>
      </c>
      <c r="B15" s="64">
        <f>VLOOKUP($A15,'Return Data'!$B$7:$R$2843,3,0)</f>
        <v>44404</v>
      </c>
      <c r="C15" s="65">
        <f>VLOOKUP($A15,'Return Data'!$B$7:$R$2843,4,0)</f>
        <v>77.022000000000006</v>
      </c>
      <c r="D15" s="65">
        <f>VLOOKUP($A15,'Return Data'!$B$7:$R$2843,10,0)</f>
        <v>29.3965</v>
      </c>
      <c r="E15" s="66">
        <f t="shared" si="0"/>
        <v>6</v>
      </c>
      <c r="F15" s="65">
        <f>VLOOKUP($A15,'Return Data'!$B$7:$R$2843,11,0)</f>
        <v>50.922899999999998</v>
      </c>
      <c r="G15" s="66">
        <f t="shared" si="1"/>
        <v>5</v>
      </c>
      <c r="H15" s="65">
        <f>VLOOKUP($A15,'Return Data'!$B$7:$R$2843,12,0)</f>
        <v>84.643000000000001</v>
      </c>
      <c r="I15" s="66">
        <f t="shared" si="5"/>
        <v>3</v>
      </c>
      <c r="J15" s="65">
        <f>VLOOKUP($A15,'Return Data'!$B$7:$R$2843,13,0)</f>
        <v>114.2953</v>
      </c>
      <c r="K15" s="66">
        <f t="shared" si="6"/>
        <v>6</v>
      </c>
      <c r="L15" s="65">
        <f>VLOOKUP($A15,'Return Data'!$B$7:$R$2843,17,0)</f>
        <v>35.405900000000003</v>
      </c>
      <c r="M15" s="66">
        <f t="shared" si="7"/>
        <v>17</v>
      </c>
      <c r="N15" s="65">
        <f>VLOOKUP($A15,'Return Data'!$B$7:$R$2843,14,0)</f>
        <v>17.700199999999999</v>
      </c>
      <c r="O15" s="66">
        <f t="shared" si="8"/>
        <v>9</v>
      </c>
      <c r="P15" s="65">
        <f>VLOOKUP($A15,'Return Data'!$B$7:$R$2843,15,0)</f>
        <v>20.63</v>
      </c>
      <c r="Q15" s="66">
        <f t="shared" si="9"/>
        <v>6</v>
      </c>
      <c r="R15" s="65">
        <f>VLOOKUP($A15,'Return Data'!$B$7:$R$2843,16,0)</f>
        <v>20.199400000000001</v>
      </c>
      <c r="S15" s="67">
        <f t="shared" si="4"/>
        <v>16</v>
      </c>
    </row>
    <row r="16" spans="1:20" x14ac:dyDescent="0.3">
      <c r="A16" s="63" t="s">
        <v>1463</v>
      </c>
      <c r="B16" s="64">
        <f>VLOOKUP($A16,'Return Data'!$B$7:$R$2843,3,0)</f>
        <v>44404</v>
      </c>
      <c r="C16" s="65">
        <f>VLOOKUP($A16,'Return Data'!$B$7:$R$2843,4,0)</f>
        <v>87.779399999999995</v>
      </c>
      <c r="D16" s="65">
        <f>VLOOKUP($A16,'Return Data'!$B$7:$R$2843,10,0)</f>
        <v>24.9344</v>
      </c>
      <c r="E16" s="66">
        <f t="shared" si="0"/>
        <v>12</v>
      </c>
      <c r="F16" s="65">
        <f>VLOOKUP($A16,'Return Data'!$B$7:$R$2843,11,0)</f>
        <v>45.101900000000001</v>
      </c>
      <c r="G16" s="66">
        <f t="shared" si="1"/>
        <v>14</v>
      </c>
      <c r="H16" s="65">
        <f>VLOOKUP($A16,'Return Data'!$B$7:$R$2843,12,0)</f>
        <v>72.001099999999994</v>
      </c>
      <c r="I16" s="66">
        <f t="shared" si="5"/>
        <v>16</v>
      </c>
      <c r="J16" s="65">
        <f>VLOOKUP($A16,'Return Data'!$B$7:$R$2843,13,0)</f>
        <v>103.1926</v>
      </c>
      <c r="K16" s="66">
        <f t="shared" si="6"/>
        <v>15</v>
      </c>
      <c r="L16" s="65">
        <f>VLOOKUP($A16,'Return Data'!$B$7:$R$2843,17,0)</f>
        <v>37.356299999999997</v>
      </c>
      <c r="M16" s="66">
        <f t="shared" si="7"/>
        <v>15</v>
      </c>
      <c r="N16" s="65">
        <f>VLOOKUP($A16,'Return Data'!$B$7:$R$2843,14,0)</f>
        <v>16.103100000000001</v>
      </c>
      <c r="O16" s="66">
        <f t="shared" si="8"/>
        <v>11</v>
      </c>
      <c r="P16" s="65">
        <f>VLOOKUP($A16,'Return Data'!$B$7:$R$2843,15,0)</f>
        <v>14.146599999999999</v>
      </c>
      <c r="Q16" s="66">
        <f t="shared" si="9"/>
        <v>11</v>
      </c>
      <c r="R16" s="65">
        <f>VLOOKUP($A16,'Return Data'!$B$7:$R$2843,16,0)</f>
        <v>18.364899999999999</v>
      </c>
      <c r="S16" s="67">
        <f t="shared" si="4"/>
        <v>18</v>
      </c>
    </row>
    <row r="17" spans="1:19" x14ac:dyDescent="0.3">
      <c r="A17" s="63" t="s">
        <v>1465</v>
      </c>
      <c r="B17" s="64">
        <f>VLOOKUP($A17,'Return Data'!$B$7:$R$2843,3,0)</f>
        <v>44404</v>
      </c>
      <c r="C17" s="65">
        <f>VLOOKUP($A17,'Return Data'!$B$7:$R$2843,4,0)</f>
        <v>50.87</v>
      </c>
      <c r="D17" s="65">
        <f>VLOOKUP($A17,'Return Data'!$B$7:$R$2843,10,0)</f>
        <v>29.770399999999999</v>
      </c>
      <c r="E17" s="66">
        <f t="shared" si="0"/>
        <v>3</v>
      </c>
      <c r="F17" s="65">
        <f>VLOOKUP($A17,'Return Data'!$B$7:$R$2843,11,0)</f>
        <v>48.395600000000002</v>
      </c>
      <c r="G17" s="66">
        <f t="shared" si="1"/>
        <v>8</v>
      </c>
      <c r="H17" s="65">
        <f>VLOOKUP($A17,'Return Data'!$B$7:$R$2843,12,0)</f>
        <v>82.788399999999996</v>
      </c>
      <c r="I17" s="66">
        <f t="shared" si="5"/>
        <v>6</v>
      </c>
      <c r="J17" s="65">
        <f>VLOOKUP($A17,'Return Data'!$B$7:$R$2843,13,0)</f>
        <v>115.45959999999999</v>
      </c>
      <c r="K17" s="66">
        <f t="shared" si="6"/>
        <v>4</v>
      </c>
      <c r="L17" s="65">
        <f>VLOOKUP($A17,'Return Data'!$B$7:$R$2843,17,0)</f>
        <v>41.440100000000001</v>
      </c>
      <c r="M17" s="66">
        <f t="shared" si="7"/>
        <v>12</v>
      </c>
      <c r="N17" s="65">
        <f>VLOOKUP($A17,'Return Data'!$B$7:$R$2843,14,0)</f>
        <v>24.665199999999999</v>
      </c>
      <c r="O17" s="66">
        <f t="shared" si="8"/>
        <v>4</v>
      </c>
      <c r="P17" s="65">
        <f>VLOOKUP($A17,'Return Data'!$B$7:$R$2843,15,0)</f>
        <v>18.741399999999999</v>
      </c>
      <c r="Q17" s="66">
        <f t="shared" si="9"/>
        <v>8</v>
      </c>
      <c r="R17" s="65">
        <f>VLOOKUP($A17,'Return Data'!$B$7:$R$2843,16,0)</f>
        <v>18.028199999999998</v>
      </c>
      <c r="S17" s="67">
        <f t="shared" si="4"/>
        <v>20</v>
      </c>
    </row>
    <row r="18" spans="1:19" x14ac:dyDescent="0.3">
      <c r="A18" s="63" t="s">
        <v>1467</v>
      </c>
      <c r="B18" s="64">
        <f>VLOOKUP($A18,'Return Data'!$B$7:$R$2843,3,0)</f>
        <v>44404</v>
      </c>
      <c r="C18" s="65">
        <f>VLOOKUP($A18,'Return Data'!$B$7:$R$2843,4,0)</f>
        <v>16.149999999999999</v>
      </c>
      <c r="D18" s="65">
        <f>VLOOKUP($A18,'Return Data'!$B$7:$R$2843,10,0)</f>
        <v>17.711400000000001</v>
      </c>
      <c r="E18" s="66">
        <f t="shared" si="0"/>
        <v>22</v>
      </c>
      <c r="F18" s="65">
        <f>VLOOKUP($A18,'Return Data'!$B$7:$R$2843,11,0)</f>
        <v>39.464599999999997</v>
      </c>
      <c r="G18" s="66">
        <f t="shared" si="1"/>
        <v>20</v>
      </c>
      <c r="H18" s="65">
        <f>VLOOKUP($A18,'Return Data'!$B$7:$R$2843,12,0)</f>
        <v>66.838800000000006</v>
      </c>
      <c r="I18" s="66">
        <f t="shared" si="5"/>
        <v>20</v>
      </c>
      <c r="J18" s="65">
        <f>VLOOKUP($A18,'Return Data'!$B$7:$R$2843,13,0)</f>
        <v>90.898300000000006</v>
      </c>
      <c r="K18" s="66">
        <f t="shared" si="6"/>
        <v>22</v>
      </c>
      <c r="L18" s="65">
        <f>VLOOKUP($A18,'Return Data'!$B$7:$R$2843,17,0)</f>
        <v>33.1145</v>
      </c>
      <c r="M18" s="66">
        <f t="shared" si="7"/>
        <v>18</v>
      </c>
      <c r="N18" s="65">
        <f>VLOOKUP($A18,'Return Data'!$B$7:$R$2843,14,0)</f>
        <v>15.307700000000001</v>
      </c>
      <c r="O18" s="66">
        <f t="shared" si="8"/>
        <v>13</v>
      </c>
      <c r="P18" s="65"/>
      <c r="Q18" s="66"/>
      <c r="R18" s="65">
        <f>VLOOKUP($A18,'Return Data'!$B$7:$R$2843,16,0)</f>
        <v>12.397500000000001</v>
      </c>
      <c r="S18" s="67">
        <f t="shared" si="4"/>
        <v>23</v>
      </c>
    </row>
    <row r="19" spans="1:19" x14ac:dyDescent="0.3">
      <c r="A19" s="63" t="s">
        <v>1468</v>
      </c>
      <c r="B19" s="64">
        <f>VLOOKUP($A19,'Return Data'!$B$7:$R$2843,3,0)</f>
        <v>44404</v>
      </c>
      <c r="C19" s="65">
        <f>VLOOKUP($A19,'Return Data'!$B$7:$R$2843,4,0)</f>
        <v>22.31</v>
      </c>
      <c r="D19" s="65">
        <f>VLOOKUP($A19,'Return Data'!$B$7:$R$2843,10,0)</f>
        <v>30.3154</v>
      </c>
      <c r="E19" s="66">
        <f t="shared" si="0"/>
        <v>2</v>
      </c>
      <c r="F19" s="65">
        <f>VLOOKUP($A19,'Return Data'!$B$7:$R$2843,11,0)</f>
        <v>44.588500000000003</v>
      </c>
      <c r="G19" s="66">
        <f t="shared" ref="G19" si="10">RANK(F19,F$8:F$30,0)</f>
        <v>15</v>
      </c>
      <c r="H19" s="65">
        <f>VLOOKUP($A19,'Return Data'!$B$7:$R$2843,12,0)</f>
        <v>75.117699999999999</v>
      </c>
      <c r="I19" s="66">
        <f t="shared" si="5"/>
        <v>13</v>
      </c>
      <c r="J19" s="65">
        <f>VLOOKUP($A19,'Return Data'!$B$7:$R$2843,13,0)</f>
        <v>110.6704</v>
      </c>
      <c r="K19" s="66">
        <f t="shared" si="6"/>
        <v>8</v>
      </c>
      <c r="L19" s="65"/>
      <c r="M19" s="66"/>
      <c r="N19" s="65"/>
      <c r="O19" s="66"/>
      <c r="P19" s="65"/>
      <c r="Q19" s="66"/>
      <c r="R19" s="65">
        <f>VLOOKUP($A19,'Return Data'!$B$7:$R$2843,16,0)</f>
        <v>76.021000000000001</v>
      </c>
      <c r="S19" s="67">
        <f t="shared" si="4"/>
        <v>1</v>
      </c>
    </row>
    <row r="20" spans="1:19" x14ac:dyDescent="0.3">
      <c r="A20" s="63" t="s">
        <v>1470</v>
      </c>
      <c r="B20" s="64">
        <f>VLOOKUP($A20,'Return Data'!$B$7:$R$2843,3,0)</f>
        <v>44404</v>
      </c>
      <c r="C20" s="65">
        <f>VLOOKUP($A20,'Return Data'!$B$7:$R$2843,4,0)</f>
        <v>20.84</v>
      </c>
      <c r="D20" s="65">
        <f>VLOOKUP($A20,'Return Data'!$B$7:$R$2843,10,0)</f>
        <v>29.440999999999999</v>
      </c>
      <c r="E20" s="66">
        <f t="shared" si="0"/>
        <v>5</v>
      </c>
      <c r="F20" s="65">
        <f>VLOOKUP($A20,'Return Data'!$B$7:$R$2843,11,0)</f>
        <v>47.801400000000001</v>
      </c>
      <c r="G20" s="66">
        <f>RANK(F20,F$8:F$30,0)</f>
        <v>9</v>
      </c>
      <c r="H20" s="65">
        <f>VLOOKUP($A20,'Return Data'!$B$7:$R$2843,12,0)</f>
        <v>80.589299999999994</v>
      </c>
      <c r="I20" s="66">
        <f t="shared" si="5"/>
        <v>8</v>
      </c>
      <c r="J20" s="65">
        <f>VLOOKUP($A20,'Return Data'!$B$7:$R$2843,13,0)</f>
        <v>98.476200000000006</v>
      </c>
      <c r="K20" s="66">
        <f t="shared" si="6"/>
        <v>19</v>
      </c>
      <c r="L20" s="65">
        <f>VLOOKUP($A20,'Return Data'!$B$7:$R$2843,17,0)</f>
        <v>46.122799999999998</v>
      </c>
      <c r="M20" s="66">
        <f t="shared" si="7"/>
        <v>8</v>
      </c>
      <c r="N20" s="65"/>
      <c r="O20" s="66"/>
      <c r="P20" s="65"/>
      <c r="Q20" s="66"/>
      <c r="R20" s="65">
        <f>VLOOKUP($A20,'Return Data'!$B$7:$R$2843,16,0)</f>
        <v>30.701699999999999</v>
      </c>
      <c r="S20" s="67">
        <f t="shared" si="4"/>
        <v>8</v>
      </c>
    </row>
    <row r="21" spans="1:19" x14ac:dyDescent="0.3">
      <c r="A21" s="63" t="s">
        <v>1472</v>
      </c>
      <c r="B21" s="64">
        <f>VLOOKUP($A21,'Return Data'!$B$7:$R$2843,3,0)</f>
        <v>44404</v>
      </c>
      <c r="C21" s="65">
        <f>VLOOKUP($A21,'Return Data'!$B$7:$R$2843,4,0)</f>
        <v>16.367100000000001</v>
      </c>
      <c r="D21" s="65">
        <f>VLOOKUP($A21,'Return Data'!$B$7:$R$2843,10,0)</f>
        <v>24.570699999999999</v>
      </c>
      <c r="E21" s="66">
        <f t="shared" si="0"/>
        <v>14</v>
      </c>
      <c r="F21" s="65">
        <f>VLOOKUP($A21,'Return Data'!$B$7:$R$2843,11,0)</f>
        <v>37.609200000000001</v>
      </c>
      <c r="G21" s="66">
        <f>RANK(F21,F$8:F$30,0)</f>
        <v>22</v>
      </c>
      <c r="H21" s="65">
        <f>VLOOKUP($A21,'Return Data'!$B$7:$R$2843,12,0)</f>
        <v>69.352800000000002</v>
      </c>
      <c r="I21" s="66">
        <f t="shared" si="5"/>
        <v>19</v>
      </c>
      <c r="J21" s="65">
        <f>VLOOKUP($A21,'Return Data'!$B$7:$R$2843,13,0)</f>
        <v>91.432500000000005</v>
      </c>
      <c r="K21" s="66">
        <f t="shared" si="6"/>
        <v>21</v>
      </c>
      <c r="L21" s="65"/>
      <c r="M21" s="66"/>
      <c r="N21" s="65"/>
      <c r="O21" s="66"/>
      <c r="P21" s="65"/>
      <c r="Q21" s="66"/>
      <c r="R21" s="65">
        <f>VLOOKUP($A21,'Return Data'!$B$7:$R$2843,16,0)</f>
        <v>40.759700000000002</v>
      </c>
      <c r="S21" s="67">
        <f t="shared" si="4"/>
        <v>4</v>
      </c>
    </row>
    <row r="22" spans="1:19" x14ac:dyDescent="0.3">
      <c r="A22" s="63" t="s">
        <v>1475</v>
      </c>
      <c r="B22" s="64">
        <f>VLOOKUP($A22,'Return Data'!$B$7:$R$2843,3,0)</f>
        <v>44404</v>
      </c>
      <c r="C22" s="65">
        <f>VLOOKUP($A22,'Return Data'!$B$7:$R$2843,4,0)</f>
        <v>165.64500000000001</v>
      </c>
      <c r="D22" s="65">
        <f>VLOOKUP($A22,'Return Data'!$B$7:$R$2843,10,0)</f>
        <v>22.834700000000002</v>
      </c>
      <c r="E22" s="66">
        <f t="shared" si="0"/>
        <v>20</v>
      </c>
      <c r="F22" s="65">
        <f>VLOOKUP($A22,'Return Data'!$B$7:$R$2843,11,0)</f>
        <v>46.569000000000003</v>
      </c>
      <c r="G22" s="66">
        <f t="shared" ref="G22:G30" si="11">RANK(F22,F$8:F$30,0)</f>
        <v>10</v>
      </c>
      <c r="H22" s="65">
        <f>VLOOKUP($A22,'Return Data'!$B$7:$R$2843,12,0)</f>
        <v>85.034800000000004</v>
      </c>
      <c r="I22" s="66">
        <f t="shared" si="5"/>
        <v>2</v>
      </c>
      <c r="J22" s="65">
        <f>VLOOKUP($A22,'Return Data'!$B$7:$R$2843,13,0)</f>
        <v>123.3677</v>
      </c>
      <c r="K22" s="66">
        <f t="shared" si="6"/>
        <v>2</v>
      </c>
      <c r="L22" s="65">
        <f>VLOOKUP($A22,'Return Data'!$B$7:$R$2843,17,0)</f>
        <v>51.395499999999998</v>
      </c>
      <c r="M22" s="66">
        <f t="shared" si="7"/>
        <v>3</v>
      </c>
      <c r="N22" s="65">
        <f>VLOOKUP($A22,'Return Data'!$B$7:$R$2843,14,0)</f>
        <v>27.788599999999999</v>
      </c>
      <c r="O22" s="66">
        <f t="shared" si="8"/>
        <v>3</v>
      </c>
      <c r="P22" s="65">
        <f>VLOOKUP($A22,'Return Data'!$B$7:$R$2843,15,0)</f>
        <v>21.626100000000001</v>
      </c>
      <c r="Q22" s="66">
        <f t="shared" si="9"/>
        <v>5</v>
      </c>
      <c r="R22" s="65">
        <f>VLOOKUP($A22,'Return Data'!$B$7:$R$2843,16,0)</f>
        <v>21.856999999999999</v>
      </c>
      <c r="S22" s="67">
        <f t="shared" si="4"/>
        <v>14</v>
      </c>
    </row>
    <row r="23" spans="1:19" x14ac:dyDescent="0.3">
      <c r="A23" s="63" t="s">
        <v>1476</v>
      </c>
      <c r="B23" s="64">
        <f>VLOOKUP($A23,'Return Data'!$B$7:$R$2843,3,0)</f>
        <v>44404</v>
      </c>
      <c r="C23" s="65">
        <f>VLOOKUP($A23,'Return Data'!$B$7:$R$2843,4,0)</f>
        <v>42.569000000000003</v>
      </c>
      <c r="D23" s="65">
        <f>VLOOKUP($A23,'Return Data'!$B$7:$R$2843,10,0)</f>
        <v>26.227599999999999</v>
      </c>
      <c r="E23" s="66">
        <f t="shared" si="0"/>
        <v>8</v>
      </c>
      <c r="F23" s="65">
        <f>VLOOKUP($A23,'Return Data'!$B$7:$R$2843,11,0)</f>
        <v>51.265000000000001</v>
      </c>
      <c r="G23" s="66">
        <f t="shared" si="11"/>
        <v>4</v>
      </c>
      <c r="H23" s="65">
        <f>VLOOKUP($A23,'Return Data'!$B$7:$R$2843,12,0)</f>
        <v>81.438100000000006</v>
      </c>
      <c r="I23" s="66">
        <f t="shared" si="5"/>
        <v>7</v>
      </c>
      <c r="J23" s="65">
        <f>VLOOKUP($A23,'Return Data'!$B$7:$R$2843,13,0)</f>
        <v>113.81789999999999</v>
      </c>
      <c r="K23" s="66">
        <f t="shared" si="6"/>
        <v>7</v>
      </c>
      <c r="L23" s="65">
        <f>VLOOKUP($A23,'Return Data'!$B$7:$R$2843,17,0)</f>
        <v>35.7102</v>
      </c>
      <c r="M23" s="66">
        <f t="shared" si="7"/>
        <v>16</v>
      </c>
      <c r="N23" s="65">
        <f>VLOOKUP($A23,'Return Data'!$B$7:$R$2843,14,0)</f>
        <v>16.187799999999999</v>
      </c>
      <c r="O23" s="66">
        <f t="shared" si="8"/>
        <v>10</v>
      </c>
      <c r="P23" s="65">
        <f>VLOOKUP($A23,'Return Data'!$B$7:$R$2843,15,0)</f>
        <v>19.941099999999999</v>
      </c>
      <c r="Q23" s="66">
        <f t="shared" si="9"/>
        <v>7</v>
      </c>
      <c r="R23" s="65">
        <f>VLOOKUP($A23,'Return Data'!$B$7:$R$2843,16,0)</f>
        <v>22.238499999999998</v>
      </c>
      <c r="S23" s="67">
        <f t="shared" si="4"/>
        <v>13</v>
      </c>
    </row>
    <row r="24" spans="1:19" x14ac:dyDescent="0.3">
      <c r="A24" s="63" t="s">
        <v>1479</v>
      </c>
      <c r="B24" s="64">
        <f>VLOOKUP($A24,'Return Data'!$B$7:$R$2843,3,0)</f>
        <v>44404</v>
      </c>
      <c r="C24" s="65">
        <f>VLOOKUP($A24,'Return Data'!$B$7:$R$2843,4,0)</f>
        <v>82.979299999999995</v>
      </c>
      <c r="D24" s="65">
        <f>VLOOKUP($A24,'Return Data'!$B$7:$R$2843,10,0)</f>
        <v>25.369900000000001</v>
      </c>
      <c r="E24" s="66">
        <f t="shared" si="0"/>
        <v>10</v>
      </c>
      <c r="F24" s="65">
        <f>VLOOKUP($A24,'Return Data'!$B$7:$R$2843,11,0)</f>
        <v>52.971299999999999</v>
      </c>
      <c r="G24" s="66">
        <f t="shared" si="11"/>
        <v>3</v>
      </c>
      <c r="H24" s="65">
        <f>VLOOKUP($A24,'Return Data'!$B$7:$R$2843,12,0)</f>
        <v>84.475499999999997</v>
      </c>
      <c r="I24" s="66">
        <f t="shared" si="5"/>
        <v>4</v>
      </c>
      <c r="J24" s="65">
        <f>VLOOKUP($A24,'Return Data'!$B$7:$R$2843,13,0)</f>
        <v>115.27849999999999</v>
      </c>
      <c r="K24" s="66">
        <f t="shared" si="6"/>
        <v>5</v>
      </c>
      <c r="L24" s="65">
        <f>VLOOKUP($A24,'Return Data'!$B$7:$R$2843,17,0)</f>
        <v>46.253300000000003</v>
      </c>
      <c r="M24" s="66">
        <f t="shared" si="7"/>
        <v>7</v>
      </c>
      <c r="N24" s="65">
        <f>VLOOKUP($A24,'Return Data'!$B$7:$R$2843,14,0)</f>
        <v>23.340900000000001</v>
      </c>
      <c r="O24" s="66">
        <f t="shared" si="8"/>
        <v>5</v>
      </c>
      <c r="P24" s="65">
        <f>VLOOKUP($A24,'Return Data'!$B$7:$R$2843,15,0)</f>
        <v>23.3797</v>
      </c>
      <c r="Q24" s="66">
        <f t="shared" si="9"/>
        <v>1</v>
      </c>
      <c r="R24" s="65">
        <f>VLOOKUP($A24,'Return Data'!$B$7:$R$2843,16,0)</f>
        <v>26.590399999999999</v>
      </c>
      <c r="S24" s="67">
        <f t="shared" si="4"/>
        <v>11</v>
      </c>
    </row>
    <row r="25" spans="1:19" x14ac:dyDescent="0.3">
      <c r="A25" s="63" t="s">
        <v>1480</v>
      </c>
      <c r="B25" s="64">
        <f>VLOOKUP($A25,'Return Data'!$B$7:$R$2843,3,0)</f>
        <v>44404</v>
      </c>
      <c r="C25" s="65">
        <f>VLOOKUP($A25,'Return Data'!$B$7:$R$2843,4,0)</f>
        <v>21.74</v>
      </c>
      <c r="D25" s="65">
        <f>VLOOKUP($A25,'Return Data'!$B$7:$R$2843,10,0)</f>
        <v>25.882999999999999</v>
      </c>
      <c r="E25" s="66">
        <f t="shared" si="0"/>
        <v>9</v>
      </c>
      <c r="F25" s="65">
        <f>VLOOKUP($A25,'Return Data'!$B$7:$R$2843,11,0)</f>
        <v>45.5154</v>
      </c>
      <c r="G25" s="66">
        <f t="shared" si="11"/>
        <v>13</v>
      </c>
      <c r="H25" s="65">
        <f>VLOOKUP($A25,'Return Data'!$B$7:$R$2843,12,0)</f>
        <v>76.748000000000005</v>
      </c>
      <c r="I25" s="66">
        <f t="shared" si="5"/>
        <v>11</v>
      </c>
      <c r="J25" s="65">
        <f>VLOOKUP($A25,'Return Data'!$B$7:$R$2843,13,0)</f>
        <v>102.9879</v>
      </c>
      <c r="K25" s="66">
        <f t="shared" si="6"/>
        <v>17</v>
      </c>
      <c r="L25" s="65"/>
      <c r="M25" s="66"/>
      <c r="N25" s="65"/>
      <c r="O25" s="66"/>
      <c r="P25" s="65"/>
      <c r="Q25" s="66"/>
      <c r="R25" s="65">
        <f>VLOOKUP($A25,'Return Data'!$B$7:$R$2843,16,0)</f>
        <v>42.144199999999998</v>
      </c>
      <c r="S25" s="67">
        <f t="shared" si="4"/>
        <v>3</v>
      </c>
    </row>
    <row r="26" spans="1:19" x14ac:dyDescent="0.3">
      <c r="A26" s="63" t="s">
        <v>1483</v>
      </c>
      <c r="B26" s="64">
        <f>VLOOKUP($A26,'Return Data'!$B$7:$R$2843,3,0)</f>
        <v>44404</v>
      </c>
      <c r="C26" s="65">
        <f>VLOOKUP($A26,'Return Data'!$B$7:$R$2843,4,0)</f>
        <v>129.86179999999999</v>
      </c>
      <c r="D26" s="65">
        <f>VLOOKUP($A26,'Return Data'!$B$7:$R$2843,10,0)</f>
        <v>33.435600000000001</v>
      </c>
      <c r="E26" s="66">
        <f t="shared" si="0"/>
        <v>1</v>
      </c>
      <c r="F26" s="65">
        <f>VLOOKUP($A26,'Return Data'!$B$7:$R$2843,11,0)</f>
        <v>78.897400000000005</v>
      </c>
      <c r="G26" s="66">
        <f t="shared" si="11"/>
        <v>1</v>
      </c>
      <c r="H26" s="65">
        <f>VLOOKUP($A26,'Return Data'!$B$7:$R$2843,12,0)</f>
        <v>108.7666</v>
      </c>
      <c r="I26" s="66">
        <f t="shared" si="5"/>
        <v>1</v>
      </c>
      <c r="J26" s="65">
        <f>VLOOKUP($A26,'Return Data'!$B$7:$R$2843,13,0)</f>
        <v>169.70930000000001</v>
      </c>
      <c r="K26" s="66">
        <f t="shared" si="6"/>
        <v>1</v>
      </c>
      <c r="L26" s="65">
        <f>VLOOKUP($A26,'Return Data'!$B$7:$R$2843,17,0)</f>
        <v>73.606700000000004</v>
      </c>
      <c r="M26" s="66">
        <f t="shared" si="7"/>
        <v>1</v>
      </c>
      <c r="N26" s="65">
        <f>VLOOKUP($A26,'Return Data'!$B$7:$R$2843,14,0)</f>
        <v>35.788899999999998</v>
      </c>
      <c r="O26" s="66">
        <f t="shared" si="8"/>
        <v>1</v>
      </c>
      <c r="P26" s="65">
        <f>VLOOKUP($A26,'Return Data'!$B$7:$R$2843,15,0)</f>
        <v>22.527999999999999</v>
      </c>
      <c r="Q26" s="66">
        <f t="shared" si="9"/>
        <v>4</v>
      </c>
      <c r="R26" s="65">
        <f>VLOOKUP($A26,'Return Data'!$B$7:$R$2843,16,0)</f>
        <v>16.9116</v>
      </c>
      <c r="S26" s="67">
        <f t="shared" si="4"/>
        <v>21</v>
      </c>
    </row>
    <row r="27" spans="1:19" x14ac:dyDescent="0.3">
      <c r="A27" s="63" t="s">
        <v>1484</v>
      </c>
      <c r="B27" s="64">
        <f>VLOOKUP($A27,'Return Data'!$B$7:$R$2843,3,0)</f>
        <v>44404</v>
      </c>
      <c r="C27" s="65">
        <f>VLOOKUP($A27,'Return Data'!$B$7:$R$2843,4,0)</f>
        <v>103.8914</v>
      </c>
      <c r="D27" s="65">
        <f>VLOOKUP($A27,'Return Data'!$B$7:$R$2843,10,0)</f>
        <v>15.987500000000001</v>
      </c>
      <c r="E27" s="66">
        <f t="shared" si="0"/>
        <v>23</v>
      </c>
      <c r="F27" s="65">
        <f>VLOOKUP($A27,'Return Data'!$B$7:$R$2843,11,0)</f>
        <v>32.769599999999997</v>
      </c>
      <c r="G27" s="66">
        <f t="shared" si="11"/>
        <v>23</v>
      </c>
      <c r="H27" s="65">
        <f>VLOOKUP($A27,'Return Data'!$B$7:$R$2843,12,0)</f>
        <v>61.596800000000002</v>
      </c>
      <c r="I27" s="66">
        <f t="shared" si="5"/>
        <v>23</v>
      </c>
      <c r="J27" s="65">
        <f>VLOOKUP($A27,'Return Data'!$B$7:$R$2843,13,0)</f>
        <v>87.159000000000006</v>
      </c>
      <c r="K27" s="66">
        <f t="shared" si="6"/>
        <v>23</v>
      </c>
      <c r="L27" s="65">
        <f>VLOOKUP($A27,'Return Data'!$B$7:$R$2843,17,0)</f>
        <v>40.450200000000002</v>
      </c>
      <c r="M27" s="66">
        <f t="shared" si="7"/>
        <v>13</v>
      </c>
      <c r="N27" s="65">
        <f>VLOOKUP($A27,'Return Data'!$B$7:$R$2843,14,0)</f>
        <v>22.959399999999999</v>
      </c>
      <c r="O27" s="66">
        <f t="shared" si="8"/>
        <v>6</v>
      </c>
      <c r="P27" s="65">
        <f>VLOOKUP($A27,'Return Data'!$B$7:$R$2843,15,0)</f>
        <v>23.275300000000001</v>
      </c>
      <c r="Q27" s="66">
        <f t="shared" si="9"/>
        <v>2</v>
      </c>
      <c r="R27" s="65">
        <f>VLOOKUP($A27,'Return Data'!$B$7:$R$2843,16,0)</f>
        <v>27.690300000000001</v>
      </c>
      <c r="S27" s="67">
        <f t="shared" si="4"/>
        <v>9</v>
      </c>
    </row>
    <row r="28" spans="1:19" x14ac:dyDescent="0.3">
      <c r="A28" s="63" t="s">
        <v>1487</v>
      </c>
      <c r="B28" s="64">
        <f>VLOOKUP($A28,'Return Data'!$B$7:$R$2843,3,0)</f>
        <v>44404</v>
      </c>
      <c r="C28" s="65">
        <f>VLOOKUP($A28,'Return Data'!$B$7:$R$2843,4,0)</f>
        <v>142.9462</v>
      </c>
      <c r="D28" s="65">
        <f>VLOOKUP($A28,'Return Data'!$B$7:$R$2843,10,0)</f>
        <v>22.238299999999999</v>
      </c>
      <c r="E28" s="66">
        <f t="shared" si="0"/>
        <v>21</v>
      </c>
      <c r="F28" s="65">
        <f>VLOOKUP($A28,'Return Data'!$B$7:$R$2843,11,0)</f>
        <v>43.872</v>
      </c>
      <c r="G28" s="66">
        <f t="shared" si="11"/>
        <v>16</v>
      </c>
      <c r="H28" s="65">
        <f>VLOOKUP($A28,'Return Data'!$B$7:$R$2843,12,0)</f>
        <v>70.474199999999996</v>
      </c>
      <c r="I28" s="66">
        <f t="shared" si="5"/>
        <v>17</v>
      </c>
      <c r="J28" s="65">
        <f>VLOOKUP($A28,'Return Data'!$B$7:$R$2843,13,0)</f>
        <v>104.7556</v>
      </c>
      <c r="K28" s="66">
        <f t="shared" si="6"/>
        <v>14</v>
      </c>
      <c r="L28" s="65">
        <f>VLOOKUP($A28,'Return Data'!$B$7:$R$2843,17,0)</f>
        <v>37.518999999999998</v>
      </c>
      <c r="M28" s="66">
        <f t="shared" si="7"/>
        <v>14</v>
      </c>
      <c r="N28" s="65">
        <f>VLOOKUP($A28,'Return Data'!$B$7:$R$2843,14,0)</f>
        <v>15.793699999999999</v>
      </c>
      <c r="O28" s="66">
        <f t="shared" si="8"/>
        <v>12</v>
      </c>
      <c r="P28" s="65">
        <f>VLOOKUP($A28,'Return Data'!$B$7:$R$2843,15,0)</f>
        <v>12.9983</v>
      </c>
      <c r="Q28" s="66">
        <f t="shared" si="9"/>
        <v>14</v>
      </c>
      <c r="R28" s="65">
        <f>VLOOKUP($A28,'Return Data'!$B$7:$R$2843,16,0)</f>
        <v>18.032499999999999</v>
      </c>
      <c r="S28" s="67">
        <f t="shared" si="4"/>
        <v>19</v>
      </c>
    </row>
    <row r="29" spans="1:19" x14ac:dyDescent="0.3">
      <c r="A29" s="63" t="s">
        <v>1488</v>
      </c>
      <c r="B29" s="64">
        <f>VLOOKUP($A29,'Return Data'!$B$7:$R$2843,3,0)</f>
        <v>44404</v>
      </c>
      <c r="C29" s="65">
        <f>VLOOKUP($A29,'Return Data'!$B$7:$R$2843,4,0)</f>
        <v>21.0807</v>
      </c>
      <c r="D29" s="65">
        <f>VLOOKUP($A29,'Return Data'!$B$7:$R$2843,10,0)</f>
        <v>29.636399999999998</v>
      </c>
      <c r="E29" s="66">
        <f t="shared" si="0"/>
        <v>4</v>
      </c>
      <c r="F29" s="65">
        <f>VLOOKUP($A29,'Return Data'!$B$7:$R$2843,11,0)</f>
        <v>56.45</v>
      </c>
      <c r="G29" s="66">
        <f t="shared" si="11"/>
        <v>2</v>
      </c>
      <c r="H29" s="65">
        <f>VLOOKUP($A29,'Return Data'!$B$7:$R$2843,12,0)</f>
        <v>83.956699999999998</v>
      </c>
      <c r="I29" s="66">
        <f t="shared" si="5"/>
        <v>5</v>
      </c>
      <c r="J29" s="65">
        <f>VLOOKUP($A29,'Return Data'!$B$7:$R$2843,13,0)</f>
        <v>106.19240000000001</v>
      </c>
      <c r="K29" s="66">
        <f t="shared" si="6"/>
        <v>12</v>
      </c>
      <c r="L29" s="65">
        <f>VLOOKUP($A29,'Return Data'!$B$7:$R$2843,17,0)</f>
        <v>45.569099999999999</v>
      </c>
      <c r="M29" s="66">
        <f t="shared" si="7"/>
        <v>9</v>
      </c>
      <c r="N29" s="65"/>
      <c r="O29" s="66"/>
      <c r="P29" s="65"/>
      <c r="Q29" s="66"/>
      <c r="R29" s="65">
        <f>VLOOKUP($A29,'Return Data'!$B$7:$R$2843,16,0)</f>
        <v>31.720700000000001</v>
      </c>
      <c r="S29" s="67">
        <f t="shared" si="4"/>
        <v>7</v>
      </c>
    </row>
    <row r="30" spans="1:19" x14ac:dyDescent="0.3">
      <c r="A30" s="63" t="s">
        <v>1490</v>
      </c>
      <c r="B30" s="64">
        <f>VLOOKUP($A30,'Return Data'!$B$7:$R$2843,3,0)</f>
        <v>44404</v>
      </c>
      <c r="C30" s="65">
        <f>VLOOKUP($A30,'Return Data'!$B$7:$R$2843,4,0)</f>
        <v>28.7</v>
      </c>
      <c r="D30" s="65">
        <f>VLOOKUP($A30,'Return Data'!$B$7:$R$2843,10,0)</f>
        <v>24.404</v>
      </c>
      <c r="E30" s="66">
        <f t="shared" si="0"/>
        <v>15</v>
      </c>
      <c r="F30" s="65">
        <f>VLOOKUP($A30,'Return Data'!$B$7:$R$2843,11,0)</f>
        <v>46.130299999999998</v>
      </c>
      <c r="G30" s="66">
        <f t="shared" si="11"/>
        <v>12</v>
      </c>
      <c r="H30" s="65">
        <f>VLOOKUP($A30,'Return Data'!$B$7:$R$2843,12,0)</f>
        <v>70.326400000000007</v>
      </c>
      <c r="I30" s="66">
        <f t="shared" si="5"/>
        <v>18</v>
      </c>
      <c r="J30" s="65">
        <f>VLOOKUP($A30,'Return Data'!$B$7:$R$2843,13,0)</f>
        <v>106.03019999999999</v>
      </c>
      <c r="K30" s="66">
        <f t="shared" si="6"/>
        <v>13</v>
      </c>
      <c r="L30" s="65">
        <f>VLOOKUP($A30,'Return Data'!$B$7:$R$2843,17,0)</f>
        <v>48.1952</v>
      </c>
      <c r="M30" s="66">
        <f t="shared" si="7"/>
        <v>6</v>
      </c>
      <c r="N30" s="65">
        <f>VLOOKUP($A30,'Return Data'!$B$7:$R$2843,14,0)</f>
        <v>22.4057</v>
      </c>
      <c r="O30" s="66">
        <f t="shared" si="8"/>
        <v>7</v>
      </c>
      <c r="P30" s="65">
        <f>VLOOKUP($A30,'Return Data'!$B$7:$R$2843,15,0)</f>
        <v>16.830500000000001</v>
      </c>
      <c r="Q30" s="66">
        <f t="shared" si="9"/>
        <v>9</v>
      </c>
      <c r="R30" s="65">
        <f>VLOOKUP($A30,'Return Data'!$B$7:$R$2843,16,0)</f>
        <v>15.926</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25.3333652173913</v>
      </c>
      <c r="E32" s="74"/>
      <c r="F32" s="75">
        <f>AVERAGE(F8:F30)</f>
        <v>47.107817391304351</v>
      </c>
      <c r="G32" s="74"/>
      <c r="H32" s="75">
        <f>AVERAGE(H8:H30)</f>
        <v>76.650821739130421</v>
      </c>
      <c r="I32" s="74"/>
      <c r="J32" s="75">
        <f>AVERAGE(J8:J30)</f>
        <v>108.3486739130435</v>
      </c>
      <c r="K32" s="74"/>
      <c r="L32" s="75">
        <f>AVERAGE(L8:L30)</f>
        <v>44.058695</v>
      </c>
      <c r="M32" s="74"/>
      <c r="N32" s="75">
        <f>AVERAGE(N8:N30)</f>
        <v>21.035906666666669</v>
      </c>
      <c r="O32" s="74"/>
      <c r="P32" s="75">
        <f>AVERAGE(P8:P30)</f>
        <v>18.661914285714285</v>
      </c>
      <c r="Q32" s="74"/>
      <c r="R32" s="75">
        <f>AVERAGE(R8:R30)</f>
        <v>28.172991304347825</v>
      </c>
      <c r="S32" s="76"/>
    </row>
    <row r="33" spans="1:19" x14ac:dyDescent="0.3">
      <c r="A33" s="73" t="s">
        <v>28</v>
      </c>
      <c r="B33" s="74"/>
      <c r="C33" s="74"/>
      <c r="D33" s="75">
        <f>MIN(D8:D30)</f>
        <v>15.987500000000001</v>
      </c>
      <c r="E33" s="74"/>
      <c r="F33" s="75">
        <f>MIN(F8:F30)</f>
        <v>32.769599999999997</v>
      </c>
      <c r="G33" s="74"/>
      <c r="H33" s="75">
        <f>MIN(H8:H30)</f>
        <v>61.596800000000002</v>
      </c>
      <c r="I33" s="74"/>
      <c r="J33" s="75">
        <f>MIN(J8:J30)</f>
        <v>87.159000000000006</v>
      </c>
      <c r="K33" s="74"/>
      <c r="L33" s="75">
        <f>MIN(L8:L30)</f>
        <v>31.427800000000001</v>
      </c>
      <c r="M33" s="74"/>
      <c r="N33" s="75">
        <f>MIN(N8:N30)</f>
        <v>12.5509</v>
      </c>
      <c r="O33" s="74"/>
      <c r="P33" s="75">
        <f>MIN(P8:P30)</f>
        <v>12.9983</v>
      </c>
      <c r="Q33" s="74"/>
      <c r="R33" s="75">
        <f>MIN(R8:R30)</f>
        <v>12.397500000000001</v>
      </c>
      <c r="S33" s="76"/>
    </row>
    <row r="34" spans="1:19" ht="15" thickBot="1" x14ac:dyDescent="0.35">
      <c r="A34" s="77" t="s">
        <v>29</v>
      </c>
      <c r="B34" s="78"/>
      <c r="C34" s="78"/>
      <c r="D34" s="79">
        <f>MAX(D8:D30)</f>
        <v>33.435600000000001</v>
      </c>
      <c r="E34" s="78"/>
      <c r="F34" s="79">
        <f>MAX(F8:F30)</f>
        <v>78.897400000000005</v>
      </c>
      <c r="G34" s="78"/>
      <c r="H34" s="79">
        <f>MAX(H8:H30)</f>
        <v>108.7666</v>
      </c>
      <c r="I34" s="78"/>
      <c r="J34" s="79">
        <f>MAX(J8:J30)</f>
        <v>169.70930000000001</v>
      </c>
      <c r="K34" s="78"/>
      <c r="L34" s="79">
        <f>MAX(L8:L30)</f>
        <v>73.606700000000004</v>
      </c>
      <c r="M34" s="78"/>
      <c r="N34" s="79">
        <f>MAX(N8:N30)</f>
        <v>35.788899999999998</v>
      </c>
      <c r="O34" s="78"/>
      <c r="P34" s="79">
        <f>MAX(P8:P30)</f>
        <v>23.3797</v>
      </c>
      <c r="Q34" s="78"/>
      <c r="R34" s="79">
        <f>MAX(R8:R30)</f>
        <v>76.021000000000001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44404</v>
      </c>
      <c r="C8" s="65">
        <f>VLOOKUP($A8,'Return Data'!$B$7:$R$2843,4,0)</f>
        <v>53.000500000000002</v>
      </c>
      <c r="D8" s="65">
        <f>VLOOKUP($A8,'Return Data'!$B$7:$R$2843,10,0)</f>
        <v>22.8704</v>
      </c>
      <c r="E8" s="66">
        <f t="shared" ref="E8:E30" si="0">RANK(D8,D$8:D$30,0)</f>
        <v>18</v>
      </c>
      <c r="F8" s="65">
        <f>VLOOKUP($A8,'Return Data'!$B$7:$R$2843,11,0)</f>
        <v>43.139400000000002</v>
      </c>
      <c r="G8" s="66">
        <f t="shared" ref="G8" si="1">RANK(F8,F$8:F$30,0)</f>
        <v>18</v>
      </c>
      <c r="H8" s="65">
        <f>VLOOKUP($A8,'Return Data'!$B$7:$R$2843,12,0)</f>
        <v>71.484899999999996</v>
      </c>
      <c r="I8" s="66">
        <f t="shared" ref="I8" si="2">RANK(H8,H$8:H$30,0)</f>
        <v>15</v>
      </c>
      <c r="J8" s="65">
        <f>VLOOKUP($A8,'Return Data'!$B$7:$R$2843,13,0)</f>
        <v>106.42919999999999</v>
      </c>
      <c r="K8" s="66">
        <f t="shared" ref="K8" si="3">RANK(J8,J$8:J$30,0)</f>
        <v>9</v>
      </c>
      <c r="L8" s="65">
        <f>VLOOKUP($A8,'Return Data'!$B$7:$R$2843,17,0)</f>
        <v>30.755400000000002</v>
      </c>
      <c r="M8" s="66">
        <f>RANK(L8,L$8:L$30,0)</f>
        <v>19</v>
      </c>
      <c r="N8" s="65">
        <f>VLOOKUP($A8,'Return Data'!$B$7:$R$2843,14,0)</f>
        <v>11.279400000000001</v>
      </c>
      <c r="O8" s="66">
        <f>RANK(N8,N$8:N$30,0)</f>
        <v>15</v>
      </c>
      <c r="P8" s="65">
        <f>VLOOKUP($A8,'Return Data'!$B$7:$R$2843,15,0)</f>
        <v>12.7661</v>
      </c>
      <c r="Q8" s="66">
        <f>RANK(P8,P$8:P$30,0)</f>
        <v>13</v>
      </c>
      <c r="R8" s="65">
        <f>VLOOKUP($A8,'Return Data'!$B$7:$R$2843,16,0)</f>
        <v>12.3979</v>
      </c>
      <c r="S8" s="67">
        <f t="shared" ref="S8" si="4">RANK(R8,R$8:R$30,0)</f>
        <v>20</v>
      </c>
    </row>
    <row r="9" spans="1:20" x14ac:dyDescent="0.3">
      <c r="A9" s="63" t="s">
        <v>1449</v>
      </c>
      <c r="B9" s="64">
        <f>VLOOKUP($A9,'Return Data'!$B$7:$R$2843,3,0)</f>
        <v>44404</v>
      </c>
      <c r="C9" s="65">
        <f>VLOOKUP($A9,'Return Data'!$B$7:$R$2843,4,0)</f>
        <v>55.45</v>
      </c>
      <c r="D9" s="65">
        <f>VLOOKUP($A9,'Return Data'!$B$7:$R$2843,10,0)</f>
        <v>23.222200000000001</v>
      </c>
      <c r="E9" s="66">
        <f t="shared" si="0"/>
        <v>17</v>
      </c>
      <c r="F9" s="65">
        <f>VLOOKUP($A9,'Return Data'!$B$7:$R$2843,11,0)</f>
        <v>41.526299999999999</v>
      </c>
      <c r="G9" s="66">
        <f t="shared" ref="G9:G30" si="5">RANK(F9,F$8:F$30,0)</f>
        <v>19</v>
      </c>
      <c r="H9" s="65">
        <f>VLOOKUP($A9,'Return Data'!$B$7:$R$2843,12,0)</f>
        <v>63.569299999999998</v>
      </c>
      <c r="I9" s="66">
        <f t="shared" ref="I9:I30" si="6">RANK(H9,H$8:H$30,0)</f>
        <v>22</v>
      </c>
      <c r="J9" s="65">
        <f>VLOOKUP($A9,'Return Data'!$B$7:$R$2843,13,0)</f>
        <v>90.222999999999999</v>
      </c>
      <c r="K9" s="66">
        <f t="shared" ref="K9:K30" si="7">RANK(J9,J$8:J$30,0)</f>
        <v>20</v>
      </c>
      <c r="L9" s="65">
        <f>VLOOKUP($A9,'Return Data'!$B$7:$R$2843,17,0)</f>
        <v>40.443899999999999</v>
      </c>
      <c r="M9" s="66">
        <f t="shared" ref="M9:M30" si="8">RANK(L9,L$8:L$30,0)</f>
        <v>11</v>
      </c>
      <c r="N9" s="65">
        <f>VLOOKUP($A9,'Return Data'!$B$7:$R$2843,14,0)</f>
        <v>26.9725</v>
      </c>
      <c r="O9" s="66">
        <f t="shared" ref="O9:O30" si="9">RANK(N9,N$8:N$30,0)</f>
        <v>2</v>
      </c>
      <c r="P9" s="65">
        <f>VLOOKUP($A9,'Return Data'!$B$7:$R$2843,15,0)</f>
        <v>21.008199999999999</v>
      </c>
      <c r="Q9" s="66">
        <f t="shared" ref="Q9:Q30" si="10">RANK(P9,P$8:P$30,0)</f>
        <v>4</v>
      </c>
      <c r="R9" s="65">
        <f>VLOOKUP($A9,'Return Data'!$B$7:$R$2843,16,0)</f>
        <v>25.047999999999998</v>
      </c>
      <c r="S9" s="67">
        <f t="shared" ref="S9:S30" si="11">RANK(R9,R$8:R$30,0)</f>
        <v>9</v>
      </c>
    </row>
    <row r="10" spans="1:20" x14ac:dyDescent="0.3">
      <c r="A10" s="63" t="s">
        <v>1451</v>
      </c>
      <c r="B10" s="64">
        <f>VLOOKUP($A10,'Return Data'!$B$7:$R$2843,3,0)</f>
        <v>44404</v>
      </c>
      <c r="C10" s="65">
        <f>VLOOKUP($A10,'Return Data'!$B$7:$R$2843,4,0)</f>
        <v>23.97</v>
      </c>
      <c r="D10" s="65">
        <f>VLOOKUP($A10,'Return Data'!$B$7:$R$2843,10,0)</f>
        <v>24.7788</v>
      </c>
      <c r="E10" s="66">
        <f t="shared" si="0"/>
        <v>11</v>
      </c>
      <c r="F10" s="65">
        <f>VLOOKUP($A10,'Return Data'!$B$7:$R$2843,11,0)</f>
        <v>48.421100000000003</v>
      </c>
      <c r="G10" s="66">
        <f t="shared" si="5"/>
        <v>6</v>
      </c>
      <c r="H10" s="65">
        <f>VLOOKUP($A10,'Return Data'!$B$7:$R$2843,12,0)</f>
        <v>74.963499999999996</v>
      </c>
      <c r="I10" s="66">
        <f t="shared" si="6"/>
        <v>10</v>
      </c>
      <c r="J10" s="65">
        <f>VLOOKUP($A10,'Return Data'!$B$7:$R$2843,13,0)</f>
        <v>112.87739999999999</v>
      </c>
      <c r="K10" s="66">
        <f t="shared" si="7"/>
        <v>4</v>
      </c>
      <c r="L10" s="65">
        <f>VLOOKUP($A10,'Return Data'!$B$7:$R$2843,17,0)</f>
        <v>56.682400000000001</v>
      </c>
      <c r="M10" s="66">
        <f t="shared" si="8"/>
        <v>2</v>
      </c>
      <c r="N10" s="65"/>
      <c r="O10" s="66"/>
      <c r="P10" s="65"/>
      <c r="Q10" s="66"/>
      <c r="R10" s="65">
        <f>VLOOKUP($A10,'Return Data'!$B$7:$R$2843,16,0)</f>
        <v>39.868200000000002</v>
      </c>
      <c r="S10" s="67">
        <f t="shared" si="11"/>
        <v>2</v>
      </c>
    </row>
    <row r="11" spans="1:20" x14ac:dyDescent="0.3">
      <c r="A11" s="63" t="s">
        <v>1453</v>
      </c>
      <c r="B11" s="64">
        <f>VLOOKUP($A11,'Return Data'!$B$7:$R$2843,3,0)</f>
        <v>44404</v>
      </c>
      <c r="C11" s="65">
        <f>VLOOKUP($A11,'Return Data'!$B$7:$R$2843,4,0)</f>
        <v>20.170000000000002</v>
      </c>
      <c r="D11" s="65">
        <f>VLOOKUP($A11,'Return Data'!$B$7:$R$2843,10,0)</f>
        <v>25.905100000000001</v>
      </c>
      <c r="E11" s="66">
        <f t="shared" si="0"/>
        <v>7</v>
      </c>
      <c r="F11" s="65">
        <f>VLOOKUP($A11,'Return Data'!$B$7:$R$2843,11,0)</f>
        <v>48.417999999999999</v>
      </c>
      <c r="G11" s="66">
        <f t="shared" si="5"/>
        <v>7</v>
      </c>
      <c r="H11" s="65">
        <f>VLOOKUP($A11,'Return Data'!$B$7:$R$2843,12,0)</f>
        <v>73.879300000000001</v>
      </c>
      <c r="I11" s="66">
        <f t="shared" si="6"/>
        <v>12</v>
      </c>
      <c r="J11" s="65">
        <f>VLOOKUP($A11,'Return Data'!$B$7:$R$2843,13,0)</f>
        <v>104.97969999999999</v>
      </c>
      <c r="K11" s="66">
        <f t="shared" si="7"/>
        <v>11</v>
      </c>
      <c r="L11" s="65">
        <f>VLOOKUP($A11,'Return Data'!$B$7:$R$2843,17,0)</f>
        <v>47.113399999999999</v>
      </c>
      <c r="M11" s="66">
        <f t="shared" si="8"/>
        <v>5</v>
      </c>
      <c r="N11" s="65"/>
      <c r="O11" s="66"/>
      <c r="P11" s="65"/>
      <c r="Q11" s="66"/>
      <c r="R11" s="65">
        <f>VLOOKUP($A11,'Return Data'!$B$7:$R$2843,16,0)</f>
        <v>33.212200000000003</v>
      </c>
      <c r="S11" s="67">
        <f t="shared" si="11"/>
        <v>6</v>
      </c>
    </row>
    <row r="12" spans="1:20" x14ac:dyDescent="0.3">
      <c r="A12" s="63" t="s">
        <v>1455</v>
      </c>
      <c r="B12" s="64">
        <f>VLOOKUP($A12,'Return Data'!$B$7:$R$2843,3,0)</f>
        <v>44404</v>
      </c>
      <c r="C12" s="65">
        <f>VLOOKUP($A12,'Return Data'!$B$7:$R$2843,4,0)</f>
        <v>101.605</v>
      </c>
      <c r="D12" s="65">
        <f>VLOOKUP($A12,'Return Data'!$B$7:$R$2843,10,0)</f>
        <v>24.311800000000002</v>
      </c>
      <c r="E12" s="66">
        <f t="shared" si="0"/>
        <v>13</v>
      </c>
      <c r="F12" s="65">
        <f>VLOOKUP($A12,'Return Data'!$B$7:$R$2843,11,0)</f>
        <v>43.180199999999999</v>
      </c>
      <c r="G12" s="66">
        <f t="shared" si="5"/>
        <v>16</v>
      </c>
      <c r="H12" s="65">
        <f>VLOOKUP($A12,'Return Data'!$B$7:$R$2843,12,0)</f>
        <v>65.526300000000006</v>
      </c>
      <c r="I12" s="66">
        <f t="shared" si="6"/>
        <v>21</v>
      </c>
      <c r="J12" s="65">
        <f>VLOOKUP($A12,'Return Data'!$B$7:$R$2843,13,0)</f>
        <v>97.786699999999996</v>
      </c>
      <c r="K12" s="66">
        <f t="shared" si="7"/>
        <v>18</v>
      </c>
      <c r="L12" s="65">
        <f>VLOOKUP($A12,'Return Data'!$B$7:$R$2843,17,0)</f>
        <v>42.273299999999999</v>
      </c>
      <c r="M12" s="66">
        <f t="shared" si="8"/>
        <v>10</v>
      </c>
      <c r="N12" s="65">
        <f>VLOOKUP($A12,'Return Data'!$B$7:$R$2843,14,0)</f>
        <v>20.7818</v>
      </c>
      <c r="O12" s="66">
        <f t="shared" si="9"/>
        <v>8</v>
      </c>
      <c r="P12" s="65">
        <f>VLOOKUP($A12,'Return Data'!$B$7:$R$2843,15,0)</f>
        <v>15.689299999999999</v>
      </c>
      <c r="Q12" s="66">
        <f t="shared" si="10"/>
        <v>10</v>
      </c>
      <c r="R12" s="65">
        <f>VLOOKUP($A12,'Return Data'!$B$7:$R$2843,16,0)</f>
        <v>17.832999999999998</v>
      </c>
      <c r="S12" s="67">
        <f t="shared" si="11"/>
        <v>14</v>
      </c>
    </row>
    <row r="13" spans="1:20" x14ac:dyDescent="0.3">
      <c r="A13" s="63" t="s">
        <v>1457</v>
      </c>
      <c r="B13" s="64">
        <f>VLOOKUP($A13,'Return Data'!$B$7:$R$2843,3,0)</f>
        <v>44404</v>
      </c>
      <c r="C13" s="65">
        <f>VLOOKUP($A13,'Return Data'!$B$7:$R$2843,4,0)</f>
        <v>22.09</v>
      </c>
      <c r="D13" s="65">
        <f>VLOOKUP($A13,'Return Data'!$B$7:$R$2843,10,0)</f>
        <v>23.8993</v>
      </c>
      <c r="E13" s="66">
        <f t="shared" si="0"/>
        <v>15</v>
      </c>
      <c r="F13" s="65">
        <f>VLOOKUP($A13,'Return Data'!$B$7:$R$2843,11,0)</f>
        <v>45.1571</v>
      </c>
      <c r="G13" s="66">
        <f t="shared" si="5"/>
        <v>12</v>
      </c>
      <c r="H13" s="65">
        <f>VLOOKUP($A13,'Return Data'!$B$7:$R$2843,12,0)</f>
        <v>75.122900000000001</v>
      </c>
      <c r="I13" s="66">
        <f t="shared" si="6"/>
        <v>9</v>
      </c>
      <c r="J13" s="65">
        <f>VLOOKUP($A13,'Return Data'!$B$7:$R$2843,13,0)</f>
        <v>105.1258</v>
      </c>
      <c r="K13" s="66">
        <f t="shared" si="7"/>
        <v>10</v>
      </c>
      <c r="L13" s="65">
        <f>VLOOKUP($A13,'Return Data'!$B$7:$R$2843,17,0)</f>
        <v>47.498600000000003</v>
      </c>
      <c r="M13" s="66">
        <f t="shared" si="8"/>
        <v>4</v>
      </c>
      <c r="N13" s="65"/>
      <c r="O13" s="66"/>
      <c r="P13" s="65"/>
      <c r="Q13" s="66"/>
      <c r="R13" s="65">
        <f>VLOOKUP($A13,'Return Data'!$B$7:$R$2843,16,0)</f>
        <v>37.859099999999998</v>
      </c>
      <c r="S13" s="67">
        <f t="shared" si="11"/>
        <v>4</v>
      </c>
    </row>
    <row r="14" spans="1:20" x14ac:dyDescent="0.3">
      <c r="A14" s="63" t="s">
        <v>1458</v>
      </c>
      <c r="B14" s="64">
        <f>VLOOKUP($A14,'Return Data'!$B$7:$R$2843,3,0)</f>
        <v>44404</v>
      </c>
      <c r="C14" s="65">
        <f>VLOOKUP($A14,'Return Data'!$B$7:$R$2843,4,0)</f>
        <v>83.124600000000001</v>
      </c>
      <c r="D14" s="65">
        <f>VLOOKUP($A14,'Return Data'!$B$7:$R$2843,10,0)</f>
        <v>22.604500000000002</v>
      </c>
      <c r="E14" s="66">
        <f t="shared" si="0"/>
        <v>19</v>
      </c>
      <c r="F14" s="65">
        <f>VLOOKUP($A14,'Return Data'!$B$7:$R$2843,11,0)</f>
        <v>38.607999999999997</v>
      </c>
      <c r="G14" s="66">
        <f t="shared" si="5"/>
        <v>21</v>
      </c>
      <c r="H14" s="65">
        <f>VLOOKUP($A14,'Return Data'!$B$7:$R$2843,12,0)</f>
        <v>71.991699999999994</v>
      </c>
      <c r="I14" s="66">
        <f t="shared" si="6"/>
        <v>14</v>
      </c>
      <c r="J14" s="65">
        <f>VLOOKUP($A14,'Return Data'!$B$7:$R$2843,13,0)</f>
        <v>101.4956</v>
      </c>
      <c r="K14" s="66">
        <f t="shared" si="7"/>
        <v>15</v>
      </c>
      <c r="L14" s="65">
        <f>VLOOKUP($A14,'Return Data'!$B$7:$R$2843,17,0)</f>
        <v>30.297599999999999</v>
      </c>
      <c r="M14" s="66">
        <f t="shared" si="8"/>
        <v>20</v>
      </c>
      <c r="N14" s="65">
        <f>VLOOKUP($A14,'Return Data'!$B$7:$R$2843,14,0)</f>
        <v>13.2424</v>
      </c>
      <c r="O14" s="66">
        <f t="shared" si="9"/>
        <v>14</v>
      </c>
      <c r="P14" s="65">
        <f>VLOOKUP($A14,'Return Data'!$B$7:$R$2843,15,0)</f>
        <v>12.811999999999999</v>
      </c>
      <c r="Q14" s="66">
        <f t="shared" si="10"/>
        <v>12</v>
      </c>
      <c r="R14" s="65">
        <f>VLOOKUP($A14,'Return Data'!$B$7:$R$2843,16,0)</f>
        <v>14.594799999999999</v>
      </c>
      <c r="S14" s="67">
        <f t="shared" si="11"/>
        <v>18</v>
      </c>
    </row>
    <row r="15" spans="1:20" x14ac:dyDescent="0.3">
      <c r="A15" s="63" t="s">
        <v>1461</v>
      </c>
      <c r="B15" s="64">
        <f>VLOOKUP($A15,'Return Data'!$B$7:$R$2843,3,0)</f>
        <v>44404</v>
      </c>
      <c r="C15" s="65">
        <f>VLOOKUP($A15,'Return Data'!$B$7:$R$2843,4,0)</f>
        <v>70.302999999999997</v>
      </c>
      <c r="D15" s="65">
        <f>VLOOKUP($A15,'Return Data'!$B$7:$R$2843,10,0)</f>
        <v>29.076899999999998</v>
      </c>
      <c r="E15" s="66">
        <f t="shared" si="0"/>
        <v>4</v>
      </c>
      <c r="F15" s="65">
        <f>VLOOKUP($A15,'Return Data'!$B$7:$R$2843,11,0)</f>
        <v>50.210500000000003</v>
      </c>
      <c r="G15" s="66">
        <f t="shared" si="5"/>
        <v>5</v>
      </c>
      <c r="H15" s="65">
        <f>VLOOKUP($A15,'Return Data'!$B$7:$R$2843,12,0)</f>
        <v>83.324200000000005</v>
      </c>
      <c r="I15" s="66">
        <f t="shared" si="6"/>
        <v>2</v>
      </c>
      <c r="J15" s="65">
        <f>VLOOKUP($A15,'Return Data'!$B$7:$R$2843,13,0)</f>
        <v>112.2419</v>
      </c>
      <c r="K15" s="66">
        <f t="shared" si="7"/>
        <v>6</v>
      </c>
      <c r="L15" s="65">
        <f>VLOOKUP($A15,'Return Data'!$B$7:$R$2843,17,0)</f>
        <v>34.065300000000001</v>
      </c>
      <c r="M15" s="66">
        <f t="shared" si="8"/>
        <v>17</v>
      </c>
      <c r="N15" s="65">
        <f>VLOOKUP($A15,'Return Data'!$B$7:$R$2843,14,0)</f>
        <v>16.401599999999998</v>
      </c>
      <c r="O15" s="66">
        <f t="shared" si="9"/>
        <v>9</v>
      </c>
      <c r="P15" s="65">
        <f>VLOOKUP($A15,'Return Data'!$B$7:$R$2843,15,0)</f>
        <v>19.222100000000001</v>
      </c>
      <c r="Q15" s="66">
        <f t="shared" si="10"/>
        <v>6</v>
      </c>
      <c r="R15" s="65">
        <f>VLOOKUP($A15,'Return Data'!$B$7:$R$2843,16,0)</f>
        <v>15.763299999999999</v>
      </c>
      <c r="S15" s="67">
        <f t="shared" si="11"/>
        <v>16</v>
      </c>
    </row>
    <row r="16" spans="1:20" x14ac:dyDescent="0.3">
      <c r="A16" s="63" t="s">
        <v>1462</v>
      </c>
      <c r="B16" s="64">
        <f>VLOOKUP($A16,'Return Data'!$B$7:$R$2843,3,0)</f>
        <v>44404</v>
      </c>
      <c r="C16" s="65">
        <f>VLOOKUP($A16,'Return Data'!$B$7:$R$2843,4,0)</f>
        <v>81.124200000000002</v>
      </c>
      <c r="D16" s="65">
        <f>VLOOKUP($A16,'Return Data'!$B$7:$R$2843,10,0)</f>
        <v>24.491199999999999</v>
      </c>
      <c r="E16" s="66">
        <f t="shared" si="0"/>
        <v>12</v>
      </c>
      <c r="F16" s="65">
        <f>VLOOKUP($A16,'Return Data'!$B$7:$R$2843,11,0)</f>
        <v>44.077399999999997</v>
      </c>
      <c r="G16" s="66">
        <f t="shared" si="5"/>
        <v>14</v>
      </c>
      <c r="H16" s="65">
        <f>VLOOKUP($A16,'Return Data'!$B$7:$R$2843,12,0)</f>
        <v>70.177999999999997</v>
      </c>
      <c r="I16" s="66">
        <f t="shared" si="6"/>
        <v>16</v>
      </c>
      <c r="J16" s="65">
        <f>VLOOKUP($A16,'Return Data'!$B$7:$R$2843,13,0)</f>
        <v>100.32</v>
      </c>
      <c r="K16" s="66">
        <f t="shared" si="7"/>
        <v>16</v>
      </c>
      <c r="L16" s="65">
        <f>VLOOKUP($A16,'Return Data'!$B$7:$R$2843,17,0)</f>
        <v>35.433599999999998</v>
      </c>
      <c r="M16" s="66">
        <f t="shared" si="8"/>
        <v>15</v>
      </c>
      <c r="N16" s="65">
        <f>VLOOKUP($A16,'Return Data'!$B$7:$R$2843,14,0)</f>
        <v>14.6729</v>
      </c>
      <c r="O16" s="66">
        <f t="shared" si="9"/>
        <v>12</v>
      </c>
      <c r="P16" s="65">
        <f>VLOOKUP($A16,'Return Data'!$B$7:$R$2843,15,0)</f>
        <v>12.9671</v>
      </c>
      <c r="Q16" s="66">
        <f t="shared" si="10"/>
        <v>11</v>
      </c>
      <c r="R16" s="65">
        <f>VLOOKUP($A16,'Return Data'!$B$7:$R$2843,16,0)</f>
        <v>13.7943</v>
      </c>
      <c r="S16" s="67">
        <f t="shared" si="11"/>
        <v>19</v>
      </c>
    </row>
    <row r="17" spans="1:19" x14ac:dyDescent="0.3">
      <c r="A17" s="63" t="s">
        <v>1464</v>
      </c>
      <c r="B17" s="64">
        <f>VLOOKUP($A17,'Return Data'!$B$7:$R$2843,3,0)</f>
        <v>44404</v>
      </c>
      <c r="C17" s="65">
        <f>VLOOKUP($A17,'Return Data'!$B$7:$R$2843,4,0)</f>
        <v>47.5</v>
      </c>
      <c r="D17" s="65">
        <f>VLOOKUP($A17,'Return Data'!$B$7:$R$2843,10,0)</f>
        <v>29.286899999999999</v>
      </c>
      <c r="E17" s="66">
        <f t="shared" si="0"/>
        <v>3</v>
      </c>
      <c r="F17" s="65">
        <f>VLOOKUP($A17,'Return Data'!$B$7:$R$2843,11,0)</f>
        <v>47.3782</v>
      </c>
      <c r="G17" s="66">
        <f t="shared" si="5"/>
        <v>8</v>
      </c>
      <c r="H17" s="65">
        <f>VLOOKUP($A17,'Return Data'!$B$7:$R$2843,12,0)</f>
        <v>80.883499999999998</v>
      </c>
      <c r="I17" s="66">
        <f t="shared" si="6"/>
        <v>6</v>
      </c>
      <c r="J17" s="65">
        <f>VLOOKUP($A17,'Return Data'!$B$7:$R$2843,13,0)</f>
        <v>112.33799999999999</v>
      </c>
      <c r="K17" s="66">
        <f t="shared" si="7"/>
        <v>5</v>
      </c>
      <c r="L17" s="65">
        <f>VLOOKUP($A17,'Return Data'!$B$7:$R$2843,17,0)</f>
        <v>39.398000000000003</v>
      </c>
      <c r="M17" s="66">
        <f t="shared" si="8"/>
        <v>12</v>
      </c>
      <c r="N17" s="65">
        <f>VLOOKUP($A17,'Return Data'!$B$7:$R$2843,14,0)</f>
        <v>23.0502</v>
      </c>
      <c r="O17" s="66">
        <f t="shared" si="9"/>
        <v>4</v>
      </c>
      <c r="P17" s="65">
        <f>VLOOKUP($A17,'Return Data'!$B$7:$R$2843,15,0)</f>
        <v>17.5764</v>
      </c>
      <c r="Q17" s="66">
        <f t="shared" si="10"/>
        <v>8</v>
      </c>
      <c r="R17" s="65">
        <f>VLOOKUP($A17,'Return Data'!$B$7:$R$2843,16,0)</f>
        <v>11.9681</v>
      </c>
      <c r="S17" s="67">
        <f t="shared" si="11"/>
        <v>21</v>
      </c>
    </row>
    <row r="18" spans="1:19" x14ac:dyDescent="0.3">
      <c r="A18" s="63" t="s">
        <v>1466</v>
      </c>
      <c r="B18" s="64">
        <f>VLOOKUP($A18,'Return Data'!$B$7:$R$2843,3,0)</f>
        <v>44404</v>
      </c>
      <c r="C18" s="65">
        <f>VLOOKUP($A18,'Return Data'!$B$7:$R$2843,4,0)</f>
        <v>15.04</v>
      </c>
      <c r="D18" s="65">
        <f>VLOOKUP($A18,'Return Data'!$B$7:$R$2843,10,0)</f>
        <v>17.408300000000001</v>
      </c>
      <c r="E18" s="66">
        <f t="shared" si="0"/>
        <v>22</v>
      </c>
      <c r="F18" s="65">
        <f>VLOOKUP($A18,'Return Data'!$B$7:$R$2843,11,0)</f>
        <v>38.745399999999997</v>
      </c>
      <c r="G18" s="66">
        <f t="shared" si="5"/>
        <v>20</v>
      </c>
      <c r="H18" s="65">
        <f>VLOOKUP($A18,'Return Data'!$B$7:$R$2843,12,0)</f>
        <v>65.638800000000003</v>
      </c>
      <c r="I18" s="66">
        <f t="shared" si="6"/>
        <v>20</v>
      </c>
      <c r="J18" s="65">
        <f>VLOOKUP($A18,'Return Data'!$B$7:$R$2843,13,0)</f>
        <v>89.182400000000001</v>
      </c>
      <c r="K18" s="66">
        <f t="shared" si="7"/>
        <v>21</v>
      </c>
      <c r="L18" s="65">
        <f>VLOOKUP($A18,'Return Data'!$B$7:$R$2843,17,0)</f>
        <v>31.761199999999999</v>
      </c>
      <c r="M18" s="66">
        <f t="shared" si="8"/>
        <v>18</v>
      </c>
      <c r="N18" s="65">
        <f>VLOOKUP($A18,'Return Data'!$B$7:$R$2843,14,0)</f>
        <v>13.768700000000001</v>
      </c>
      <c r="O18" s="66">
        <f t="shared" si="9"/>
        <v>13</v>
      </c>
      <c r="P18" s="65"/>
      <c r="Q18" s="66"/>
      <c r="R18" s="65">
        <f>VLOOKUP($A18,'Return Data'!$B$7:$R$2843,16,0)</f>
        <v>10.462999999999999</v>
      </c>
      <c r="S18" s="67">
        <f t="shared" si="11"/>
        <v>23</v>
      </c>
    </row>
    <row r="19" spans="1:19" x14ac:dyDescent="0.3">
      <c r="A19" s="63" t="s">
        <v>1469</v>
      </c>
      <c r="B19" s="64">
        <f>VLOOKUP($A19,'Return Data'!$B$7:$R$2843,3,0)</f>
        <v>44404</v>
      </c>
      <c r="C19" s="65">
        <f>VLOOKUP($A19,'Return Data'!$B$7:$R$2843,4,0)</f>
        <v>21.71</v>
      </c>
      <c r="D19" s="65">
        <f>VLOOKUP($A19,'Return Data'!$B$7:$R$2843,10,0)</f>
        <v>29.689399999999999</v>
      </c>
      <c r="E19" s="66">
        <f t="shared" si="0"/>
        <v>2</v>
      </c>
      <c r="F19" s="65">
        <f>VLOOKUP($A19,'Return Data'!$B$7:$R$2843,11,0)</f>
        <v>43.3003</v>
      </c>
      <c r="G19" s="66">
        <f t="shared" si="5"/>
        <v>15</v>
      </c>
      <c r="H19" s="65">
        <f>VLOOKUP($A19,'Return Data'!$B$7:$R$2843,12,0)</f>
        <v>72.712800000000001</v>
      </c>
      <c r="I19" s="66">
        <f t="shared" si="6"/>
        <v>13</v>
      </c>
      <c r="J19" s="65">
        <f>VLOOKUP($A19,'Return Data'!$B$7:$R$2843,13,0)</f>
        <v>106.5652</v>
      </c>
      <c r="K19" s="66">
        <f t="shared" si="7"/>
        <v>8</v>
      </c>
      <c r="L19" s="65"/>
      <c r="M19" s="66"/>
      <c r="N19" s="65"/>
      <c r="O19" s="66"/>
      <c r="P19" s="65"/>
      <c r="Q19" s="66"/>
      <c r="R19" s="65">
        <f>VLOOKUP($A19,'Return Data'!$B$7:$R$2843,16,0)</f>
        <v>72.671899999999994</v>
      </c>
      <c r="S19" s="67">
        <f t="shared" si="11"/>
        <v>1</v>
      </c>
    </row>
    <row r="20" spans="1:19" x14ac:dyDescent="0.3">
      <c r="A20" s="63" t="s">
        <v>1471</v>
      </c>
      <c r="B20" s="64">
        <f>VLOOKUP($A20,'Return Data'!$B$7:$R$2843,3,0)</f>
        <v>44404</v>
      </c>
      <c r="C20" s="65">
        <f>VLOOKUP($A20,'Return Data'!$B$7:$R$2843,4,0)</f>
        <v>19.93</v>
      </c>
      <c r="D20" s="65">
        <f>VLOOKUP($A20,'Return Data'!$B$7:$R$2843,10,0)</f>
        <v>28.9133</v>
      </c>
      <c r="E20" s="66">
        <f t="shared" si="0"/>
        <v>6</v>
      </c>
      <c r="F20" s="65">
        <f>VLOOKUP($A20,'Return Data'!$B$7:$R$2843,11,0)</f>
        <v>46.5441</v>
      </c>
      <c r="G20" s="66">
        <f t="shared" si="5"/>
        <v>9</v>
      </c>
      <c r="H20" s="65">
        <f>VLOOKUP($A20,'Return Data'!$B$7:$R$2843,12,0)</f>
        <v>78.424400000000006</v>
      </c>
      <c r="I20" s="66">
        <f t="shared" si="6"/>
        <v>8</v>
      </c>
      <c r="J20" s="65">
        <f>VLOOKUP($A20,'Return Data'!$B$7:$R$2843,13,0)</f>
        <v>95.200800000000001</v>
      </c>
      <c r="K20" s="66">
        <f t="shared" si="7"/>
        <v>19</v>
      </c>
      <c r="L20" s="65">
        <f>VLOOKUP($A20,'Return Data'!$B$7:$R$2843,17,0)</f>
        <v>43.791699999999999</v>
      </c>
      <c r="M20" s="66">
        <f t="shared" si="8"/>
        <v>8</v>
      </c>
      <c r="N20" s="65"/>
      <c r="O20" s="66"/>
      <c r="P20" s="65"/>
      <c r="Q20" s="66"/>
      <c r="R20" s="65">
        <f>VLOOKUP($A20,'Return Data'!$B$7:$R$2843,16,0)</f>
        <v>28.591100000000001</v>
      </c>
      <c r="S20" s="67">
        <f t="shared" si="11"/>
        <v>8</v>
      </c>
    </row>
    <row r="21" spans="1:19" x14ac:dyDescent="0.3">
      <c r="A21" s="63" t="s">
        <v>1473</v>
      </c>
      <c r="B21" s="64">
        <f>VLOOKUP($A21,'Return Data'!$B$7:$R$2843,3,0)</f>
        <v>44404</v>
      </c>
      <c r="C21" s="65">
        <f>VLOOKUP($A21,'Return Data'!$B$7:$R$2843,4,0)</f>
        <v>15.8543</v>
      </c>
      <c r="D21" s="65">
        <f>VLOOKUP($A21,'Return Data'!$B$7:$R$2843,10,0)</f>
        <v>23.874300000000002</v>
      </c>
      <c r="E21" s="66">
        <f t="shared" si="0"/>
        <v>16</v>
      </c>
      <c r="F21" s="65">
        <f>VLOOKUP($A21,'Return Data'!$B$7:$R$2843,11,0)</f>
        <v>36.109400000000001</v>
      </c>
      <c r="G21" s="66">
        <f t="shared" si="5"/>
        <v>22</v>
      </c>
      <c r="H21" s="65">
        <f>VLOOKUP($A21,'Return Data'!$B$7:$R$2843,12,0)</f>
        <v>66.596299999999999</v>
      </c>
      <c r="I21" s="66">
        <f t="shared" si="6"/>
        <v>19</v>
      </c>
      <c r="J21" s="65">
        <f>VLOOKUP($A21,'Return Data'!$B$7:$R$2843,13,0)</f>
        <v>87.265799999999999</v>
      </c>
      <c r="K21" s="66">
        <f t="shared" si="7"/>
        <v>22</v>
      </c>
      <c r="L21" s="65"/>
      <c r="M21" s="66"/>
      <c r="N21" s="65"/>
      <c r="O21" s="66"/>
      <c r="P21" s="65"/>
      <c r="Q21" s="66"/>
      <c r="R21" s="65">
        <f>VLOOKUP($A21,'Return Data'!$B$7:$R$2843,16,0)</f>
        <v>37.684600000000003</v>
      </c>
      <c r="S21" s="67">
        <f t="shared" si="11"/>
        <v>5</v>
      </c>
    </row>
    <row r="22" spans="1:19" x14ac:dyDescent="0.3">
      <c r="A22" s="63" t="s">
        <v>1474</v>
      </c>
      <c r="B22" s="64">
        <f>VLOOKUP($A22,'Return Data'!$B$7:$R$2843,3,0)</f>
        <v>44404</v>
      </c>
      <c r="C22" s="65">
        <f>VLOOKUP($A22,'Return Data'!$B$7:$R$2843,4,0)</f>
        <v>148.482</v>
      </c>
      <c r="D22" s="65">
        <f>VLOOKUP($A22,'Return Data'!$B$7:$R$2843,10,0)</f>
        <v>22.3887</v>
      </c>
      <c r="E22" s="66">
        <f t="shared" si="0"/>
        <v>20</v>
      </c>
      <c r="F22" s="65">
        <f>VLOOKUP($A22,'Return Data'!$B$7:$R$2843,11,0)</f>
        <v>45.503500000000003</v>
      </c>
      <c r="G22" s="66">
        <f t="shared" si="5"/>
        <v>11</v>
      </c>
      <c r="H22" s="65">
        <f>VLOOKUP($A22,'Return Data'!$B$7:$R$2843,12,0)</f>
        <v>83.017399999999995</v>
      </c>
      <c r="I22" s="66">
        <f t="shared" si="6"/>
        <v>4</v>
      </c>
      <c r="J22" s="65">
        <f>VLOOKUP($A22,'Return Data'!$B$7:$R$2843,13,0)</f>
        <v>120.1168</v>
      </c>
      <c r="K22" s="66">
        <f t="shared" si="7"/>
        <v>2</v>
      </c>
      <c r="L22" s="65">
        <f>VLOOKUP($A22,'Return Data'!$B$7:$R$2843,17,0)</f>
        <v>49.257599999999996</v>
      </c>
      <c r="M22" s="66">
        <f t="shared" si="8"/>
        <v>3</v>
      </c>
      <c r="N22" s="65">
        <f>VLOOKUP($A22,'Return Data'!$B$7:$R$2843,14,0)</f>
        <v>26.0487</v>
      </c>
      <c r="O22" s="66">
        <f t="shared" si="9"/>
        <v>3</v>
      </c>
      <c r="P22" s="65">
        <f>VLOOKUP($A22,'Return Data'!$B$7:$R$2843,15,0)</f>
        <v>19.926500000000001</v>
      </c>
      <c r="Q22" s="66">
        <f t="shared" si="10"/>
        <v>5</v>
      </c>
      <c r="R22" s="65">
        <f>VLOOKUP($A22,'Return Data'!$B$7:$R$2843,16,0)</f>
        <v>17.845400000000001</v>
      </c>
      <c r="S22" s="67">
        <f t="shared" si="11"/>
        <v>13</v>
      </c>
    </row>
    <row r="23" spans="1:19" x14ac:dyDescent="0.3">
      <c r="A23" s="63" t="s">
        <v>1477</v>
      </c>
      <c r="B23" s="64">
        <f>VLOOKUP($A23,'Return Data'!$B$7:$R$2843,3,0)</f>
        <v>44404</v>
      </c>
      <c r="C23" s="65">
        <f>VLOOKUP($A23,'Return Data'!$B$7:$R$2843,4,0)</f>
        <v>39.930999999999997</v>
      </c>
      <c r="D23" s="65">
        <f>VLOOKUP($A23,'Return Data'!$B$7:$R$2843,10,0)</f>
        <v>25.8978</v>
      </c>
      <c r="E23" s="66">
        <f t="shared" si="0"/>
        <v>8</v>
      </c>
      <c r="F23" s="65">
        <f>VLOOKUP($A23,'Return Data'!$B$7:$R$2843,11,0)</f>
        <v>50.484299999999998</v>
      </c>
      <c r="G23" s="66">
        <f t="shared" si="5"/>
        <v>4</v>
      </c>
      <c r="H23" s="65">
        <f>VLOOKUP($A23,'Return Data'!$B$7:$R$2843,12,0)</f>
        <v>80.015299999999996</v>
      </c>
      <c r="I23" s="66">
        <f t="shared" si="6"/>
        <v>7</v>
      </c>
      <c r="J23" s="65">
        <f>VLOOKUP($A23,'Return Data'!$B$7:$R$2843,13,0)</f>
        <v>111.5774</v>
      </c>
      <c r="K23" s="66">
        <f t="shared" si="7"/>
        <v>7</v>
      </c>
      <c r="L23" s="65">
        <f>VLOOKUP($A23,'Return Data'!$B$7:$R$2843,17,0)</f>
        <v>34.225099999999998</v>
      </c>
      <c r="M23" s="66">
        <f t="shared" si="8"/>
        <v>16</v>
      </c>
      <c r="N23" s="65">
        <f>VLOOKUP($A23,'Return Data'!$B$7:$R$2843,14,0)</f>
        <v>14.915800000000001</v>
      </c>
      <c r="O23" s="66">
        <f t="shared" si="9"/>
        <v>10</v>
      </c>
      <c r="P23" s="65">
        <f>VLOOKUP($A23,'Return Data'!$B$7:$R$2843,15,0)</f>
        <v>18.761199999999999</v>
      </c>
      <c r="Q23" s="66">
        <f t="shared" si="10"/>
        <v>7</v>
      </c>
      <c r="R23" s="65">
        <f>VLOOKUP($A23,'Return Data'!$B$7:$R$2843,16,0)</f>
        <v>21.159300000000002</v>
      </c>
      <c r="S23" s="67">
        <f t="shared" si="11"/>
        <v>10</v>
      </c>
    </row>
    <row r="24" spans="1:19" x14ac:dyDescent="0.3">
      <c r="A24" s="63" t="s">
        <v>1478</v>
      </c>
      <c r="B24" s="64">
        <f>VLOOKUP($A24,'Return Data'!$B$7:$R$2843,3,0)</f>
        <v>44404</v>
      </c>
      <c r="C24" s="65">
        <f>VLOOKUP($A24,'Return Data'!$B$7:$R$2843,4,0)</f>
        <v>76.561800000000005</v>
      </c>
      <c r="D24" s="65">
        <f>VLOOKUP($A24,'Return Data'!$B$7:$R$2843,10,0)</f>
        <v>25.1053</v>
      </c>
      <c r="E24" s="66">
        <f t="shared" si="0"/>
        <v>10</v>
      </c>
      <c r="F24" s="65">
        <f>VLOOKUP($A24,'Return Data'!$B$7:$R$2843,11,0)</f>
        <v>52.313299999999998</v>
      </c>
      <c r="G24" s="66">
        <f t="shared" si="5"/>
        <v>3</v>
      </c>
      <c r="H24" s="65">
        <f>VLOOKUP($A24,'Return Data'!$B$7:$R$2843,12,0)</f>
        <v>83.288499999999999</v>
      </c>
      <c r="I24" s="66">
        <f t="shared" si="6"/>
        <v>3</v>
      </c>
      <c r="J24" s="65">
        <f>VLOOKUP($A24,'Return Data'!$B$7:$R$2843,13,0)</f>
        <v>113.4508</v>
      </c>
      <c r="K24" s="66">
        <f t="shared" si="7"/>
        <v>3</v>
      </c>
      <c r="L24" s="65">
        <f>VLOOKUP($A24,'Return Data'!$B$7:$R$2843,17,0)</f>
        <v>45.014099999999999</v>
      </c>
      <c r="M24" s="66">
        <f t="shared" si="8"/>
        <v>7</v>
      </c>
      <c r="N24" s="65">
        <f>VLOOKUP($A24,'Return Data'!$B$7:$R$2843,14,0)</f>
        <v>22.215199999999999</v>
      </c>
      <c r="O24" s="66">
        <f t="shared" si="9"/>
        <v>5</v>
      </c>
      <c r="P24" s="65">
        <f>VLOOKUP($A24,'Return Data'!$B$7:$R$2843,15,0)</f>
        <v>22.111899999999999</v>
      </c>
      <c r="Q24" s="66">
        <f t="shared" si="10"/>
        <v>1</v>
      </c>
      <c r="R24" s="65">
        <f>VLOOKUP($A24,'Return Data'!$B$7:$R$2843,16,0)</f>
        <v>20.597200000000001</v>
      </c>
      <c r="S24" s="67">
        <f t="shared" si="11"/>
        <v>12</v>
      </c>
    </row>
    <row r="25" spans="1:19" x14ac:dyDescent="0.3">
      <c r="A25" s="63" t="s">
        <v>1481</v>
      </c>
      <c r="B25" s="64">
        <f>VLOOKUP($A25,'Return Data'!$B$7:$R$2843,3,0)</f>
        <v>44404</v>
      </c>
      <c r="C25" s="65">
        <f>VLOOKUP($A25,'Return Data'!$B$7:$R$2843,4,0)</f>
        <v>20.9</v>
      </c>
      <c r="D25" s="65">
        <f>VLOOKUP($A25,'Return Data'!$B$7:$R$2843,10,0)</f>
        <v>25.299800000000001</v>
      </c>
      <c r="E25" s="66">
        <f t="shared" si="0"/>
        <v>9</v>
      </c>
      <c r="F25" s="65">
        <f>VLOOKUP($A25,'Return Data'!$B$7:$R$2843,11,0)</f>
        <v>44.237400000000001</v>
      </c>
      <c r="G25" s="66">
        <f t="shared" si="5"/>
        <v>13</v>
      </c>
      <c r="H25" s="65">
        <f>VLOOKUP($A25,'Return Data'!$B$7:$R$2843,12,0)</f>
        <v>74.457400000000007</v>
      </c>
      <c r="I25" s="66">
        <f t="shared" si="6"/>
        <v>11</v>
      </c>
      <c r="J25" s="65">
        <f>VLOOKUP($A25,'Return Data'!$B$7:$R$2843,13,0)</f>
        <v>99.427499999999995</v>
      </c>
      <c r="K25" s="66">
        <f t="shared" si="7"/>
        <v>17</v>
      </c>
      <c r="L25" s="65"/>
      <c r="M25" s="66"/>
      <c r="N25" s="65"/>
      <c r="O25" s="66"/>
      <c r="P25" s="65"/>
      <c r="Q25" s="66"/>
      <c r="R25" s="65">
        <f>VLOOKUP($A25,'Return Data'!$B$7:$R$2843,16,0)</f>
        <v>39.630200000000002</v>
      </c>
      <c r="S25" s="67">
        <f t="shared" si="11"/>
        <v>3</v>
      </c>
    </row>
    <row r="26" spans="1:19" x14ac:dyDescent="0.3">
      <c r="A26" s="63" t="s">
        <v>1482</v>
      </c>
      <c r="B26" s="64">
        <f>VLOOKUP($A26,'Return Data'!$B$7:$R$2843,3,0)</f>
        <v>44404</v>
      </c>
      <c r="C26" s="65">
        <f>VLOOKUP($A26,'Return Data'!$B$7:$R$2843,4,0)</f>
        <v>141.069435722257</v>
      </c>
      <c r="D26" s="65">
        <f>VLOOKUP($A26,'Return Data'!$B$7:$R$2843,10,0)</f>
        <v>32.769799999999996</v>
      </c>
      <c r="E26" s="66">
        <f t="shared" si="0"/>
        <v>1</v>
      </c>
      <c r="F26" s="65">
        <f>VLOOKUP($A26,'Return Data'!$B$7:$R$2843,11,0)</f>
        <v>77.092399999999998</v>
      </c>
      <c r="G26" s="66">
        <f t="shared" si="5"/>
        <v>1</v>
      </c>
      <c r="H26" s="65">
        <f>VLOOKUP($A26,'Return Data'!$B$7:$R$2843,12,0)</f>
        <v>105.9207</v>
      </c>
      <c r="I26" s="66">
        <f t="shared" si="6"/>
        <v>1</v>
      </c>
      <c r="J26" s="65">
        <f>VLOOKUP($A26,'Return Data'!$B$7:$R$2843,13,0)</f>
        <v>165.73099999999999</v>
      </c>
      <c r="K26" s="66">
        <f t="shared" si="7"/>
        <v>1</v>
      </c>
      <c r="L26" s="65">
        <f>VLOOKUP($A26,'Return Data'!$B$7:$R$2843,17,0)</f>
        <v>72.069199999999995</v>
      </c>
      <c r="M26" s="66">
        <f t="shared" si="8"/>
        <v>1</v>
      </c>
      <c r="N26" s="65">
        <f>VLOOKUP($A26,'Return Data'!$B$7:$R$2843,14,0)</f>
        <v>34.790399999999998</v>
      </c>
      <c r="O26" s="66">
        <f t="shared" si="9"/>
        <v>1</v>
      </c>
      <c r="P26" s="65">
        <f>VLOOKUP($A26,'Return Data'!$B$7:$R$2843,15,0)</f>
        <v>21.911999999999999</v>
      </c>
      <c r="Q26" s="66">
        <f t="shared" si="10"/>
        <v>2</v>
      </c>
      <c r="R26" s="65">
        <f>VLOOKUP($A26,'Return Data'!$B$7:$R$2843,16,0)</f>
        <v>11.264900000000001</v>
      </c>
      <c r="S26" s="67">
        <f t="shared" si="11"/>
        <v>22</v>
      </c>
    </row>
    <row r="27" spans="1:19" x14ac:dyDescent="0.3">
      <c r="A27" s="63" t="s">
        <v>1485</v>
      </c>
      <c r="B27" s="64">
        <f>VLOOKUP($A27,'Return Data'!$B$7:$R$2843,3,0)</f>
        <v>44404</v>
      </c>
      <c r="C27" s="65">
        <f>VLOOKUP($A27,'Return Data'!$B$7:$R$2843,4,0)</f>
        <v>94.404300000000006</v>
      </c>
      <c r="D27" s="65">
        <f>VLOOKUP($A27,'Return Data'!$B$7:$R$2843,10,0)</f>
        <v>15.658899999999999</v>
      </c>
      <c r="E27" s="66">
        <f t="shared" si="0"/>
        <v>23</v>
      </c>
      <c r="F27" s="65">
        <f>VLOOKUP($A27,'Return Data'!$B$7:$R$2843,11,0)</f>
        <v>32.041899999999998</v>
      </c>
      <c r="G27" s="66">
        <f t="shared" si="5"/>
        <v>23</v>
      </c>
      <c r="H27" s="65">
        <f>VLOOKUP($A27,'Return Data'!$B$7:$R$2843,12,0)</f>
        <v>60.296900000000001</v>
      </c>
      <c r="I27" s="66">
        <f t="shared" si="6"/>
        <v>23</v>
      </c>
      <c r="J27" s="65">
        <f>VLOOKUP($A27,'Return Data'!$B$7:$R$2843,13,0)</f>
        <v>85.213999999999999</v>
      </c>
      <c r="K27" s="66">
        <f t="shared" si="7"/>
        <v>23</v>
      </c>
      <c r="L27" s="65">
        <f>VLOOKUP($A27,'Return Data'!$B$7:$R$2843,17,0)</f>
        <v>38.829900000000002</v>
      </c>
      <c r="M27" s="66">
        <f t="shared" si="8"/>
        <v>13</v>
      </c>
      <c r="N27" s="65">
        <f>VLOOKUP($A27,'Return Data'!$B$7:$R$2843,14,0)</f>
        <v>21.5214</v>
      </c>
      <c r="O27" s="66">
        <f t="shared" si="9"/>
        <v>7</v>
      </c>
      <c r="P27" s="65">
        <f>VLOOKUP($A27,'Return Data'!$B$7:$R$2843,15,0)</f>
        <v>21.875299999999999</v>
      </c>
      <c r="Q27" s="66">
        <f t="shared" si="10"/>
        <v>3</v>
      </c>
      <c r="R27" s="65">
        <f>VLOOKUP($A27,'Return Data'!$B$7:$R$2843,16,0)</f>
        <v>20.786100000000001</v>
      </c>
      <c r="S27" s="67">
        <f t="shared" si="11"/>
        <v>11</v>
      </c>
    </row>
    <row r="28" spans="1:19" x14ac:dyDescent="0.3">
      <c r="A28" s="63" t="s">
        <v>1486</v>
      </c>
      <c r="B28" s="64">
        <f>VLOOKUP($A28,'Return Data'!$B$7:$R$2843,3,0)</f>
        <v>44404</v>
      </c>
      <c r="C28" s="65">
        <f>VLOOKUP($A28,'Return Data'!$B$7:$R$2843,4,0)</f>
        <v>135.00399999999999</v>
      </c>
      <c r="D28" s="65">
        <f>VLOOKUP($A28,'Return Data'!$B$7:$R$2843,10,0)</f>
        <v>21.928799999999999</v>
      </c>
      <c r="E28" s="66">
        <f t="shared" si="0"/>
        <v>21</v>
      </c>
      <c r="F28" s="65">
        <f>VLOOKUP($A28,'Return Data'!$B$7:$R$2843,11,0)</f>
        <v>43.151299999999999</v>
      </c>
      <c r="G28" s="66">
        <f t="shared" si="5"/>
        <v>17</v>
      </c>
      <c r="H28" s="65">
        <f>VLOOKUP($A28,'Return Data'!$B$7:$R$2843,12,0)</f>
        <v>69.194699999999997</v>
      </c>
      <c r="I28" s="66">
        <f t="shared" si="6"/>
        <v>18</v>
      </c>
      <c r="J28" s="65">
        <f>VLOOKUP($A28,'Return Data'!$B$7:$R$2843,13,0)</f>
        <v>102.70350000000001</v>
      </c>
      <c r="K28" s="66">
        <f t="shared" si="7"/>
        <v>13</v>
      </c>
      <c r="L28" s="65">
        <f>VLOOKUP($A28,'Return Data'!$B$7:$R$2843,17,0)</f>
        <v>36.189300000000003</v>
      </c>
      <c r="M28" s="66">
        <f t="shared" si="8"/>
        <v>14</v>
      </c>
      <c r="N28" s="65">
        <f>VLOOKUP($A28,'Return Data'!$B$7:$R$2843,14,0)</f>
        <v>14.7135</v>
      </c>
      <c r="O28" s="66">
        <f t="shared" si="9"/>
        <v>11</v>
      </c>
      <c r="P28" s="65">
        <f>VLOOKUP($A28,'Return Data'!$B$7:$R$2843,15,0)</f>
        <v>12.088200000000001</v>
      </c>
      <c r="Q28" s="66">
        <f t="shared" si="10"/>
        <v>14</v>
      </c>
      <c r="R28" s="65">
        <f>VLOOKUP($A28,'Return Data'!$B$7:$R$2843,16,0)</f>
        <v>17.137</v>
      </c>
      <c r="S28" s="67">
        <f t="shared" si="11"/>
        <v>15</v>
      </c>
    </row>
    <row r="29" spans="1:19" x14ac:dyDescent="0.3">
      <c r="A29" s="63" t="s">
        <v>1489</v>
      </c>
      <c r="B29" s="64">
        <f>VLOOKUP($A29,'Return Data'!$B$7:$R$2843,3,0)</f>
        <v>44404</v>
      </c>
      <c r="C29" s="65">
        <f>VLOOKUP($A29,'Return Data'!$B$7:$R$2843,4,0)</f>
        <v>20.020900000000001</v>
      </c>
      <c r="D29" s="65">
        <f>VLOOKUP($A29,'Return Data'!$B$7:$R$2843,10,0)</f>
        <v>29.063800000000001</v>
      </c>
      <c r="E29" s="66">
        <f t="shared" si="0"/>
        <v>5</v>
      </c>
      <c r="F29" s="65">
        <f>VLOOKUP($A29,'Return Data'!$B$7:$R$2843,11,0)</f>
        <v>55.087800000000001</v>
      </c>
      <c r="G29" s="66">
        <f t="shared" si="5"/>
        <v>2</v>
      </c>
      <c r="H29" s="65">
        <f>VLOOKUP($A29,'Return Data'!$B$7:$R$2843,12,0)</f>
        <v>81.4572</v>
      </c>
      <c r="I29" s="66">
        <f t="shared" si="6"/>
        <v>5</v>
      </c>
      <c r="J29" s="65">
        <f>VLOOKUP($A29,'Return Data'!$B$7:$R$2843,13,0)</f>
        <v>102.5792</v>
      </c>
      <c r="K29" s="66">
        <f t="shared" si="7"/>
        <v>14</v>
      </c>
      <c r="L29" s="65">
        <f>VLOOKUP($A29,'Return Data'!$B$7:$R$2843,17,0)</f>
        <v>42.962699999999998</v>
      </c>
      <c r="M29" s="66">
        <f t="shared" si="8"/>
        <v>9</v>
      </c>
      <c r="N29" s="65"/>
      <c r="O29" s="66"/>
      <c r="P29" s="65"/>
      <c r="Q29" s="66"/>
      <c r="R29" s="65">
        <f>VLOOKUP($A29,'Return Data'!$B$7:$R$2843,16,0)</f>
        <v>29.234400000000001</v>
      </c>
      <c r="S29" s="67">
        <f t="shared" si="11"/>
        <v>7</v>
      </c>
    </row>
    <row r="30" spans="1:19" x14ac:dyDescent="0.3">
      <c r="A30" s="63" t="s">
        <v>1491</v>
      </c>
      <c r="B30" s="64">
        <f>VLOOKUP($A30,'Return Data'!$B$7:$R$2843,3,0)</f>
        <v>44404</v>
      </c>
      <c r="C30" s="65">
        <f>VLOOKUP($A30,'Return Data'!$B$7:$R$2843,4,0)</f>
        <v>27.13</v>
      </c>
      <c r="D30" s="65">
        <f>VLOOKUP($A30,'Return Data'!$B$7:$R$2843,10,0)</f>
        <v>24.1648</v>
      </c>
      <c r="E30" s="66">
        <f t="shared" si="0"/>
        <v>14</v>
      </c>
      <c r="F30" s="65">
        <f>VLOOKUP($A30,'Return Data'!$B$7:$R$2843,11,0)</f>
        <v>45.547199999999997</v>
      </c>
      <c r="G30" s="66">
        <f t="shared" si="5"/>
        <v>10</v>
      </c>
      <c r="H30" s="65">
        <f>VLOOKUP($A30,'Return Data'!$B$7:$R$2843,12,0)</f>
        <v>69.350800000000007</v>
      </c>
      <c r="I30" s="66">
        <f t="shared" si="6"/>
        <v>17</v>
      </c>
      <c r="J30" s="65">
        <f>VLOOKUP($A30,'Return Data'!$B$7:$R$2843,13,0)</f>
        <v>104.4461</v>
      </c>
      <c r="K30" s="66">
        <f t="shared" si="7"/>
        <v>12</v>
      </c>
      <c r="L30" s="65">
        <f>VLOOKUP($A30,'Return Data'!$B$7:$R$2843,17,0)</f>
        <v>47.108199999999997</v>
      </c>
      <c r="M30" s="66">
        <f t="shared" si="8"/>
        <v>6</v>
      </c>
      <c r="N30" s="65">
        <f>VLOOKUP($A30,'Return Data'!$B$7:$R$2843,14,0)</f>
        <v>21.601400000000002</v>
      </c>
      <c r="O30" s="66">
        <f t="shared" si="9"/>
        <v>6</v>
      </c>
      <c r="P30" s="65">
        <f>VLOOKUP($A30,'Return Data'!$B$7:$R$2843,15,0)</f>
        <v>15.949199999999999</v>
      </c>
      <c r="Q30" s="66">
        <f t="shared" si="10"/>
        <v>9</v>
      </c>
      <c r="R30" s="65">
        <f>VLOOKUP($A30,'Return Data'!$B$7:$R$2843,16,0)</f>
        <v>15.015499999999999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24.896091304347827</v>
      </c>
      <c r="E32" s="74"/>
      <c r="F32" s="75">
        <f>AVERAGE(F8:F30)</f>
        <v>46.098891304347823</v>
      </c>
      <c r="G32" s="74"/>
      <c r="H32" s="75">
        <f>AVERAGE(H8:H30)</f>
        <v>74.838904347826087</v>
      </c>
      <c r="I32" s="74"/>
      <c r="J32" s="75">
        <f>AVERAGE(J8:J30)</f>
        <v>105.53381739130437</v>
      </c>
      <c r="K32" s="74"/>
      <c r="L32" s="75">
        <f>AVERAGE(L8:L30)</f>
        <v>42.258524999999999</v>
      </c>
      <c r="M32" s="74"/>
      <c r="N32" s="75">
        <f>AVERAGE(N8:N30)</f>
        <v>19.731726666666667</v>
      </c>
      <c r="O32" s="74"/>
      <c r="P32" s="75">
        <f>AVERAGE(P8:P30)</f>
        <v>17.476107142857142</v>
      </c>
      <c r="Q32" s="74"/>
      <c r="R32" s="75">
        <f>AVERAGE(R8:R30)</f>
        <v>24.53997826086956</v>
      </c>
      <c r="S32" s="76"/>
    </row>
    <row r="33" spans="1:19" x14ac:dyDescent="0.3">
      <c r="A33" s="73" t="s">
        <v>28</v>
      </c>
      <c r="B33" s="74"/>
      <c r="C33" s="74"/>
      <c r="D33" s="75">
        <f>MIN(D8:D30)</f>
        <v>15.658899999999999</v>
      </c>
      <c r="E33" s="74"/>
      <c r="F33" s="75">
        <f>MIN(F8:F30)</f>
        <v>32.041899999999998</v>
      </c>
      <c r="G33" s="74"/>
      <c r="H33" s="75">
        <f>MIN(H8:H30)</f>
        <v>60.296900000000001</v>
      </c>
      <c r="I33" s="74"/>
      <c r="J33" s="75">
        <f>MIN(J8:J30)</f>
        <v>85.213999999999999</v>
      </c>
      <c r="K33" s="74"/>
      <c r="L33" s="75">
        <f>MIN(L8:L30)</f>
        <v>30.297599999999999</v>
      </c>
      <c r="M33" s="74"/>
      <c r="N33" s="75">
        <f>MIN(N8:N30)</f>
        <v>11.279400000000001</v>
      </c>
      <c r="O33" s="74"/>
      <c r="P33" s="75">
        <f>MIN(P8:P30)</f>
        <v>12.088200000000001</v>
      </c>
      <c r="Q33" s="74"/>
      <c r="R33" s="75">
        <f>MIN(R8:R30)</f>
        <v>10.462999999999999</v>
      </c>
      <c r="S33" s="76"/>
    </row>
    <row r="34" spans="1:19" ht="15" thickBot="1" x14ac:dyDescent="0.35">
      <c r="A34" s="77" t="s">
        <v>29</v>
      </c>
      <c r="B34" s="78"/>
      <c r="C34" s="78"/>
      <c r="D34" s="79">
        <f>MAX(D8:D30)</f>
        <v>32.769799999999996</v>
      </c>
      <c r="E34" s="78"/>
      <c r="F34" s="79">
        <f>MAX(F8:F30)</f>
        <v>77.092399999999998</v>
      </c>
      <c r="G34" s="78"/>
      <c r="H34" s="79">
        <f>MAX(H8:H30)</f>
        <v>105.9207</v>
      </c>
      <c r="I34" s="78"/>
      <c r="J34" s="79">
        <f>MAX(J8:J30)</f>
        <v>165.73099999999999</v>
      </c>
      <c r="K34" s="78"/>
      <c r="L34" s="79">
        <f>MAX(L8:L30)</f>
        <v>72.069199999999995</v>
      </c>
      <c r="M34" s="78"/>
      <c r="N34" s="79">
        <f>MAX(N8:N30)</f>
        <v>34.790399999999998</v>
      </c>
      <c r="O34" s="78"/>
      <c r="P34" s="79">
        <f>MAX(P8:P30)</f>
        <v>22.111899999999999</v>
      </c>
      <c r="Q34" s="78"/>
      <c r="R34" s="79">
        <f>MAX(R8:R30)</f>
        <v>72.671899999999994</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44404</v>
      </c>
      <c r="C8" s="65">
        <f>VLOOKUP($A8,'Return Data'!$B$7:$R$2843,4,0)</f>
        <v>454.52</v>
      </c>
      <c r="D8" s="65">
        <f>VLOOKUP($A8,'Return Data'!$B$7:$R$2843,10,0)</f>
        <v>19.749199999999998</v>
      </c>
      <c r="E8" s="66">
        <f t="shared" ref="E8:E33" si="0">RANK(D8,D$8:D$33,0)</f>
        <v>2</v>
      </c>
      <c r="F8" s="65">
        <f>VLOOKUP($A8,'Return Data'!$B$7:$R$2843,11,0)</f>
        <v>33.188800000000001</v>
      </c>
      <c r="G8" s="66">
        <f t="shared" ref="G8:G25" si="1">RANK(F8,F$8:F$33,0)</f>
        <v>10</v>
      </c>
      <c r="H8" s="65">
        <f>VLOOKUP($A8,'Return Data'!$B$7:$R$2843,12,0)</f>
        <v>58.1599</v>
      </c>
      <c r="I8" s="66">
        <f t="shared" ref="I8:I25" si="2">RANK(H8,H$8:H$33,0)</f>
        <v>11</v>
      </c>
      <c r="J8" s="65">
        <f>VLOOKUP($A8,'Return Data'!$B$7:$R$2843,13,0)</f>
        <v>76.341399999999993</v>
      </c>
      <c r="K8" s="66">
        <f t="shared" ref="K8:K21" si="3">RANK(J8,J$8:J$33,0)</f>
        <v>13</v>
      </c>
      <c r="L8" s="65">
        <f>VLOOKUP($A8,'Return Data'!$B$7:$R$2843,17,0)</f>
        <v>26.940200000000001</v>
      </c>
      <c r="M8" s="66">
        <f t="shared" ref="M8:M21" si="4">RANK(L8,L$8:L$33,0)</f>
        <v>21</v>
      </c>
      <c r="N8" s="65">
        <f>VLOOKUP($A8,'Return Data'!$B$7:$R$2843,14,0)</f>
        <v>12.3444</v>
      </c>
      <c r="O8" s="66">
        <f t="shared" ref="O8:O20" si="5">RANK(N8,N$8:N$33,0)</f>
        <v>21</v>
      </c>
      <c r="P8" s="65">
        <f>VLOOKUP($A8,'Return Data'!$B$7:$R$2843,15,0)</f>
        <v>12.8916</v>
      </c>
      <c r="Q8" s="66">
        <f t="shared" ref="Q8:Q16" si="6">RANK(P8,P$8:P$33,0)</f>
        <v>19</v>
      </c>
      <c r="R8" s="65">
        <f>VLOOKUP($A8,'Return Data'!$B$7:$R$2843,16,0)</f>
        <v>16.813400000000001</v>
      </c>
      <c r="S8" s="67">
        <f t="shared" ref="S8:S33" si="7">RANK(R8,R$8:R$33,0)</f>
        <v>23</v>
      </c>
    </row>
    <row r="9" spans="1:20" x14ac:dyDescent="0.3">
      <c r="A9" s="63" t="s">
        <v>1150</v>
      </c>
      <c r="B9" s="64">
        <f>VLOOKUP($A9,'Return Data'!$B$7:$R$2843,3,0)</f>
        <v>44404</v>
      </c>
      <c r="C9" s="65">
        <f>VLOOKUP($A9,'Return Data'!$B$7:$R$2843,4,0)</f>
        <v>69.77</v>
      </c>
      <c r="D9" s="65">
        <f>VLOOKUP($A9,'Return Data'!$B$7:$R$2843,10,0)</f>
        <v>14.734400000000001</v>
      </c>
      <c r="E9" s="66">
        <f t="shared" si="0"/>
        <v>18</v>
      </c>
      <c r="F9" s="65">
        <f>VLOOKUP($A9,'Return Data'!$B$7:$R$2843,11,0)</f>
        <v>27.224699999999999</v>
      </c>
      <c r="G9" s="66">
        <f t="shared" si="1"/>
        <v>21</v>
      </c>
      <c r="H9" s="65">
        <f>VLOOKUP($A9,'Return Data'!$B$7:$R$2843,12,0)</f>
        <v>47.505299999999998</v>
      </c>
      <c r="I9" s="66">
        <f t="shared" si="2"/>
        <v>23</v>
      </c>
      <c r="J9" s="65">
        <f>VLOOKUP($A9,'Return Data'!$B$7:$R$2843,13,0)</f>
        <v>65.645799999999994</v>
      </c>
      <c r="K9" s="66">
        <f t="shared" si="3"/>
        <v>22</v>
      </c>
      <c r="L9" s="65">
        <f>VLOOKUP($A9,'Return Data'!$B$7:$R$2843,17,0)</f>
        <v>35.978700000000003</v>
      </c>
      <c r="M9" s="66">
        <f t="shared" si="4"/>
        <v>10</v>
      </c>
      <c r="N9" s="65">
        <f>VLOOKUP($A9,'Return Data'!$B$7:$R$2843,14,0)</f>
        <v>22.289000000000001</v>
      </c>
      <c r="O9" s="66">
        <f t="shared" si="5"/>
        <v>3</v>
      </c>
      <c r="P9" s="65">
        <f>VLOOKUP($A9,'Return Data'!$B$7:$R$2843,15,0)</f>
        <v>20.825600000000001</v>
      </c>
      <c r="Q9" s="66">
        <f t="shared" si="6"/>
        <v>2</v>
      </c>
      <c r="R9" s="65">
        <f>VLOOKUP($A9,'Return Data'!$B$7:$R$2843,16,0)</f>
        <v>20.921299999999999</v>
      </c>
      <c r="S9" s="67">
        <f t="shared" si="7"/>
        <v>7</v>
      </c>
    </row>
    <row r="10" spans="1:20" x14ac:dyDescent="0.3">
      <c r="A10" s="63" t="s">
        <v>1153</v>
      </c>
      <c r="B10" s="64">
        <f>VLOOKUP($A10,'Return Data'!$B$7:$R$2843,3,0)</f>
        <v>44404</v>
      </c>
      <c r="C10" s="65">
        <f>VLOOKUP($A10,'Return Data'!$B$7:$R$2843,4,0)</f>
        <v>16.45</v>
      </c>
      <c r="D10" s="65">
        <f>VLOOKUP($A10,'Return Data'!$B$7:$R$2843,10,0)</f>
        <v>19.116599999999998</v>
      </c>
      <c r="E10" s="66">
        <f t="shared" si="0"/>
        <v>7</v>
      </c>
      <c r="F10" s="65">
        <f>VLOOKUP($A10,'Return Data'!$B$7:$R$2843,11,0)</f>
        <v>33.3063</v>
      </c>
      <c r="G10" s="66">
        <f t="shared" si="1"/>
        <v>9</v>
      </c>
      <c r="H10" s="65">
        <f>VLOOKUP($A10,'Return Data'!$B$7:$R$2843,12,0)</f>
        <v>56.816000000000003</v>
      </c>
      <c r="I10" s="66">
        <f t="shared" si="2"/>
        <v>13</v>
      </c>
      <c r="J10" s="65">
        <f>VLOOKUP($A10,'Return Data'!$B$7:$R$2843,13,0)</f>
        <v>77.072100000000006</v>
      </c>
      <c r="K10" s="66">
        <f t="shared" si="3"/>
        <v>12</v>
      </c>
      <c r="L10" s="65">
        <f>VLOOKUP($A10,'Return Data'!$B$7:$R$2843,17,0)</f>
        <v>35.384399999999999</v>
      </c>
      <c r="M10" s="66">
        <f t="shared" si="4"/>
        <v>11</v>
      </c>
      <c r="N10" s="65">
        <f>VLOOKUP($A10,'Return Data'!$B$7:$R$2843,14,0)</f>
        <v>17.755400000000002</v>
      </c>
      <c r="O10" s="66">
        <f t="shared" si="5"/>
        <v>12</v>
      </c>
      <c r="P10" s="65">
        <f>VLOOKUP($A10,'Return Data'!$B$7:$R$2843,15,0)</f>
        <v>17.061800000000002</v>
      </c>
      <c r="Q10" s="66">
        <f t="shared" si="6"/>
        <v>10</v>
      </c>
      <c r="R10" s="65">
        <f>VLOOKUP($A10,'Return Data'!$B$7:$R$2843,16,0)</f>
        <v>9.7319999999999993</v>
      </c>
      <c r="S10" s="67">
        <f t="shared" si="7"/>
        <v>26</v>
      </c>
    </row>
    <row r="11" spans="1:20" x14ac:dyDescent="0.3">
      <c r="A11" s="63" t="s">
        <v>1155</v>
      </c>
      <c r="B11" s="64">
        <f>VLOOKUP($A11,'Return Data'!$B$7:$R$2843,3,0)</f>
        <v>44404</v>
      </c>
      <c r="C11" s="65">
        <f>VLOOKUP($A11,'Return Data'!$B$7:$R$2843,4,0)</f>
        <v>62.311999999999998</v>
      </c>
      <c r="D11" s="65">
        <f>VLOOKUP($A11,'Return Data'!$B$7:$R$2843,10,0)</f>
        <v>18.563099999999999</v>
      </c>
      <c r="E11" s="66">
        <f t="shared" si="0"/>
        <v>10</v>
      </c>
      <c r="F11" s="65">
        <f>VLOOKUP($A11,'Return Data'!$B$7:$R$2843,11,0)</f>
        <v>36.670099999999998</v>
      </c>
      <c r="G11" s="66">
        <f t="shared" si="1"/>
        <v>4</v>
      </c>
      <c r="H11" s="65">
        <f>VLOOKUP($A11,'Return Data'!$B$7:$R$2843,12,0)</f>
        <v>62.503599999999999</v>
      </c>
      <c r="I11" s="66">
        <f t="shared" si="2"/>
        <v>8</v>
      </c>
      <c r="J11" s="65">
        <f>VLOOKUP($A11,'Return Data'!$B$7:$R$2843,13,0)</f>
        <v>80.447100000000006</v>
      </c>
      <c r="K11" s="66">
        <f t="shared" si="3"/>
        <v>8</v>
      </c>
      <c r="L11" s="65">
        <f>VLOOKUP($A11,'Return Data'!$B$7:$R$2843,17,0)</f>
        <v>37.3979</v>
      </c>
      <c r="M11" s="66">
        <f t="shared" si="4"/>
        <v>6</v>
      </c>
      <c r="N11" s="65">
        <f>VLOOKUP($A11,'Return Data'!$B$7:$R$2843,14,0)</f>
        <v>21.776900000000001</v>
      </c>
      <c r="O11" s="66">
        <f t="shared" si="5"/>
        <v>4</v>
      </c>
      <c r="P11" s="65">
        <f>VLOOKUP($A11,'Return Data'!$B$7:$R$2843,15,0)</f>
        <v>17.172799999999999</v>
      </c>
      <c r="Q11" s="66">
        <f t="shared" si="6"/>
        <v>9</v>
      </c>
      <c r="R11" s="65">
        <f>VLOOKUP($A11,'Return Data'!$B$7:$R$2843,16,0)</f>
        <v>20.654299999999999</v>
      </c>
      <c r="S11" s="67">
        <f t="shared" si="7"/>
        <v>12</v>
      </c>
    </row>
    <row r="12" spans="1:20" x14ac:dyDescent="0.3">
      <c r="A12" s="63" t="s">
        <v>1156</v>
      </c>
      <c r="B12" s="64">
        <f>VLOOKUP($A12,'Return Data'!$B$7:$R$2843,3,0)</f>
        <v>44404</v>
      </c>
      <c r="C12" s="65">
        <f>VLOOKUP($A12,'Return Data'!$B$7:$R$2843,4,0)</f>
        <v>94.049000000000007</v>
      </c>
      <c r="D12" s="65">
        <f>VLOOKUP($A12,'Return Data'!$B$7:$R$2843,10,0)</f>
        <v>14.1759</v>
      </c>
      <c r="E12" s="66">
        <f t="shared" si="0"/>
        <v>21</v>
      </c>
      <c r="F12" s="65">
        <f>VLOOKUP($A12,'Return Data'!$B$7:$R$2843,11,0)</f>
        <v>23.813800000000001</v>
      </c>
      <c r="G12" s="66">
        <f t="shared" si="1"/>
        <v>26</v>
      </c>
      <c r="H12" s="65">
        <f>VLOOKUP($A12,'Return Data'!$B$7:$R$2843,12,0)</f>
        <v>42.554600000000001</v>
      </c>
      <c r="I12" s="66">
        <f t="shared" si="2"/>
        <v>26</v>
      </c>
      <c r="J12" s="65">
        <f>VLOOKUP($A12,'Return Data'!$B$7:$R$2843,13,0)</f>
        <v>58.4437</v>
      </c>
      <c r="K12" s="66">
        <f t="shared" si="3"/>
        <v>25</v>
      </c>
      <c r="L12" s="65">
        <f>VLOOKUP($A12,'Return Data'!$B$7:$R$2843,17,0)</f>
        <v>31.135000000000002</v>
      </c>
      <c r="M12" s="66">
        <f t="shared" si="4"/>
        <v>15</v>
      </c>
      <c r="N12" s="65">
        <f>VLOOKUP($A12,'Return Data'!$B$7:$R$2843,14,0)</f>
        <v>17.709599999999998</v>
      </c>
      <c r="O12" s="66">
        <f t="shared" si="5"/>
        <v>13</v>
      </c>
      <c r="P12" s="65">
        <f>VLOOKUP($A12,'Return Data'!$B$7:$R$2843,15,0)</f>
        <v>16.910399999999999</v>
      </c>
      <c r="Q12" s="66">
        <f t="shared" si="6"/>
        <v>11</v>
      </c>
      <c r="R12" s="65">
        <f>VLOOKUP($A12,'Return Data'!$B$7:$R$2843,16,0)</f>
        <v>19.663900000000002</v>
      </c>
      <c r="S12" s="67">
        <f t="shared" si="7"/>
        <v>17</v>
      </c>
    </row>
    <row r="13" spans="1:20" x14ac:dyDescent="0.3">
      <c r="A13" s="63" t="s">
        <v>1158</v>
      </c>
      <c r="B13" s="64">
        <f>VLOOKUP($A13,'Return Data'!$B$7:$R$2843,3,0)</f>
        <v>44404</v>
      </c>
      <c r="C13" s="65">
        <f>VLOOKUP($A13,'Return Data'!$B$7:$R$2843,4,0)</f>
        <v>51.835999999999999</v>
      </c>
      <c r="D13" s="65">
        <f>VLOOKUP($A13,'Return Data'!$B$7:$R$2843,10,0)</f>
        <v>19.045500000000001</v>
      </c>
      <c r="E13" s="66">
        <f t="shared" si="0"/>
        <v>8</v>
      </c>
      <c r="F13" s="65">
        <f>VLOOKUP($A13,'Return Data'!$B$7:$R$2843,11,0)</f>
        <v>35.859900000000003</v>
      </c>
      <c r="G13" s="66">
        <f t="shared" si="1"/>
        <v>5</v>
      </c>
      <c r="H13" s="65">
        <f>VLOOKUP($A13,'Return Data'!$B$7:$R$2843,12,0)</f>
        <v>65.309200000000004</v>
      </c>
      <c r="I13" s="66">
        <f t="shared" si="2"/>
        <v>4</v>
      </c>
      <c r="J13" s="65">
        <f>VLOOKUP($A13,'Return Data'!$B$7:$R$2843,13,0)</f>
        <v>87.662000000000006</v>
      </c>
      <c r="K13" s="66">
        <f t="shared" si="3"/>
        <v>4</v>
      </c>
      <c r="L13" s="65">
        <f>VLOOKUP($A13,'Return Data'!$B$7:$R$2843,17,0)</f>
        <v>40.404299999999999</v>
      </c>
      <c r="M13" s="66">
        <f t="shared" si="4"/>
        <v>3</v>
      </c>
      <c r="N13" s="65">
        <f>VLOOKUP($A13,'Return Data'!$B$7:$R$2843,14,0)</f>
        <v>20.6831</v>
      </c>
      <c r="O13" s="66">
        <f t="shared" si="5"/>
        <v>7</v>
      </c>
      <c r="P13" s="65">
        <f>VLOOKUP($A13,'Return Data'!$B$7:$R$2843,15,0)</f>
        <v>19.300799999999999</v>
      </c>
      <c r="Q13" s="66">
        <f t="shared" si="6"/>
        <v>4</v>
      </c>
      <c r="R13" s="65">
        <f>VLOOKUP($A13,'Return Data'!$B$7:$R$2843,16,0)</f>
        <v>22.371500000000001</v>
      </c>
      <c r="S13" s="67">
        <f t="shared" si="7"/>
        <v>4</v>
      </c>
    </row>
    <row r="14" spans="1:20" x14ac:dyDescent="0.3">
      <c r="A14" s="63" t="s">
        <v>1161</v>
      </c>
      <c r="B14" s="64">
        <f>VLOOKUP($A14,'Return Data'!$B$7:$R$2843,3,0)</f>
        <v>44404</v>
      </c>
      <c r="C14" s="65">
        <f>VLOOKUP($A14,'Return Data'!$B$7:$R$2843,4,0)</f>
        <v>1551.1971000000001</v>
      </c>
      <c r="D14" s="65">
        <f>VLOOKUP($A14,'Return Data'!$B$7:$R$2843,10,0)</f>
        <v>14.594200000000001</v>
      </c>
      <c r="E14" s="66">
        <f t="shared" si="0"/>
        <v>19</v>
      </c>
      <c r="F14" s="65">
        <f>VLOOKUP($A14,'Return Data'!$B$7:$R$2843,11,0)</f>
        <v>25.163599999999999</v>
      </c>
      <c r="G14" s="66">
        <f t="shared" si="1"/>
        <v>25</v>
      </c>
      <c r="H14" s="65">
        <f>VLOOKUP($A14,'Return Data'!$B$7:$R$2843,12,0)</f>
        <v>49.990900000000003</v>
      </c>
      <c r="I14" s="66">
        <f t="shared" si="2"/>
        <v>21</v>
      </c>
      <c r="J14" s="65">
        <f>VLOOKUP($A14,'Return Data'!$B$7:$R$2843,13,0)</f>
        <v>69.116100000000003</v>
      </c>
      <c r="K14" s="66">
        <f t="shared" si="3"/>
        <v>17</v>
      </c>
      <c r="L14" s="65">
        <f>VLOOKUP($A14,'Return Data'!$B$7:$R$2843,17,0)</f>
        <v>26.4605</v>
      </c>
      <c r="M14" s="66">
        <f t="shared" si="4"/>
        <v>22</v>
      </c>
      <c r="N14" s="65">
        <f>VLOOKUP($A14,'Return Data'!$B$7:$R$2843,14,0)</f>
        <v>14.8437</v>
      </c>
      <c r="O14" s="66">
        <f t="shared" si="5"/>
        <v>17</v>
      </c>
      <c r="P14" s="65">
        <f>VLOOKUP($A14,'Return Data'!$B$7:$R$2843,15,0)</f>
        <v>14.571</v>
      </c>
      <c r="Q14" s="66">
        <f t="shared" si="6"/>
        <v>17</v>
      </c>
      <c r="R14" s="65">
        <f>VLOOKUP($A14,'Return Data'!$B$7:$R$2843,16,0)</f>
        <v>19.6525</v>
      </c>
      <c r="S14" s="67">
        <f t="shared" si="7"/>
        <v>18</v>
      </c>
    </row>
    <row r="15" spans="1:20" x14ac:dyDescent="0.3">
      <c r="A15" s="63" t="s">
        <v>1163</v>
      </c>
      <c r="B15" s="64">
        <f>VLOOKUP($A15,'Return Data'!$B$7:$R$2843,3,0)</f>
        <v>44404</v>
      </c>
      <c r="C15" s="65">
        <f>VLOOKUP($A15,'Return Data'!$B$7:$R$2843,4,0)</f>
        <v>90.816999999999993</v>
      </c>
      <c r="D15" s="65">
        <f>VLOOKUP($A15,'Return Data'!$B$7:$R$2843,10,0)</f>
        <v>14.136200000000001</v>
      </c>
      <c r="E15" s="66">
        <f t="shared" si="0"/>
        <v>22</v>
      </c>
      <c r="F15" s="65">
        <f>VLOOKUP($A15,'Return Data'!$B$7:$R$2843,11,0)</f>
        <v>29.138999999999999</v>
      </c>
      <c r="G15" s="66">
        <f t="shared" si="1"/>
        <v>16</v>
      </c>
      <c r="H15" s="65">
        <f>VLOOKUP($A15,'Return Data'!$B$7:$R$2843,12,0)</f>
        <v>55.599200000000003</v>
      </c>
      <c r="I15" s="66">
        <f t="shared" si="2"/>
        <v>14</v>
      </c>
      <c r="J15" s="65">
        <f>VLOOKUP($A15,'Return Data'!$B$7:$R$2843,13,0)</f>
        <v>75.078999999999994</v>
      </c>
      <c r="K15" s="66">
        <f t="shared" si="3"/>
        <v>14</v>
      </c>
      <c r="L15" s="65">
        <f>VLOOKUP($A15,'Return Data'!$B$7:$R$2843,17,0)</f>
        <v>30.3964</v>
      </c>
      <c r="M15" s="66">
        <f t="shared" si="4"/>
        <v>18</v>
      </c>
      <c r="N15" s="65">
        <f>VLOOKUP($A15,'Return Data'!$B$7:$R$2843,14,0)</f>
        <v>14.964600000000001</v>
      </c>
      <c r="O15" s="66">
        <f t="shared" si="5"/>
        <v>16</v>
      </c>
      <c r="P15" s="65">
        <f>VLOOKUP($A15,'Return Data'!$B$7:$R$2843,15,0)</f>
        <v>15.7784</v>
      </c>
      <c r="Q15" s="66">
        <f t="shared" si="6"/>
        <v>15</v>
      </c>
      <c r="R15" s="65">
        <f>VLOOKUP($A15,'Return Data'!$B$7:$R$2843,16,0)</f>
        <v>20.281099999999999</v>
      </c>
      <c r="S15" s="67">
        <f t="shared" si="7"/>
        <v>14</v>
      </c>
    </row>
    <row r="16" spans="1:20" x14ac:dyDescent="0.3">
      <c r="A16" s="63" t="s">
        <v>1165</v>
      </c>
      <c r="B16" s="64">
        <f>VLOOKUP($A16,'Return Data'!$B$7:$R$2843,3,0)</f>
        <v>44404</v>
      </c>
      <c r="C16" s="65">
        <f>VLOOKUP($A16,'Return Data'!$B$7:$R$2843,4,0)</f>
        <v>164.04</v>
      </c>
      <c r="D16" s="65">
        <f>VLOOKUP($A16,'Return Data'!$B$7:$R$2843,10,0)</f>
        <v>18.3721</v>
      </c>
      <c r="E16" s="66">
        <f t="shared" si="0"/>
        <v>11</v>
      </c>
      <c r="F16" s="65">
        <f>VLOOKUP($A16,'Return Data'!$B$7:$R$2843,11,0)</f>
        <v>33.822800000000001</v>
      </c>
      <c r="G16" s="66">
        <f t="shared" si="1"/>
        <v>7</v>
      </c>
      <c r="H16" s="65">
        <f>VLOOKUP($A16,'Return Data'!$B$7:$R$2843,12,0)</f>
        <v>62.802700000000002</v>
      </c>
      <c r="I16" s="66">
        <f t="shared" si="2"/>
        <v>7</v>
      </c>
      <c r="J16" s="65">
        <f>VLOOKUP($A16,'Return Data'!$B$7:$R$2843,13,0)</f>
        <v>81.199600000000004</v>
      </c>
      <c r="K16" s="66">
        <f t="shared" si="3"/>
        <v>7</v>
      </c>
      <c r="L16" s="65">
        <f>VLOOKUP($A16,'Return Data'!$B$7:$R$2843,17,0)</f>
        <v>30.691400000000002</v>
      </c>
      <c r="M16" s="66">
        <f t="shared" si="4"/>
        <v>17</v>
      </c>
      <c r="N16" s="65">
        <f>VLOOKUP($A16,'Return Data'!$B$7:$R$2843,14,0)</f>
        <v>17.136500000000002</v>
      </c>
      <c r="O16" s="66">
        <f t="shared" si="5"/>
        <v>14</v>
      </c>
      <c r="P16" s="65">
        <f>VLOOKUP($A16,'Return Data'!$B$7:$R$2843,15,0)</f>
        <v>16.438500000000001</v>
      </c>
      <c r="Q16" s="66">
        <f t="shared" si="6"/>
        <v>14</v>
      </c>
      <c r="R16" s="65">
        <f>VLOOKUP($A16,'Return Data'!$B$7:$R$2843,16,0)</f>
        <v>20.105699999999999</v>
      </c>
      <c r="S16" s="67">
        <f t="shared" si="7"/>
        <v>16</v>
      </c>
    </row>
    <row r="17" spans="1:19" x14ac:dyDescent="0.3">
      <c r="A17" s="63" t="s">
        <v>1167</v>
      </c>
      <c r="B17" s="64">
        <f>VLOOKUP($A17,'Return Data'!$B$7:$R$2843,3,0)</f>
        <v>44404</v>
      </c>
      <c r="C17" s="65">
        <f>VLOOKUP($A17,'Return Data'!$B$7:$R$2843,4,0)</f>
        <v>17.809999999999999</v>
      </c>
      <c r="D17" s="65">
        <f>VLOOKUP($A17,'Return Data'!$B$7:$R$2843,10,0)</f>
        <v>16.0261</v>
      </c>
      <c r="E17" s="66">
        <f t="shared" si="0"/>
        <v>15</v>
      </c>
      <c r="F17" s="65">
        <f>VLOOKUP($A17,'Return Data'!$B$7:$R$2843,11,0)</f>
        <v>27.8536</v>
      </c>
      <c r="G17" s="66">
        <f t="shared" si="1"/>
        <v>19</v>
      </c>
      <c r="H17" s="65">
        <f>VLOOKUP($A17,'Return Data'!$B$7:$R$2843,12,0)</f>
        <v>51.060200000000002</v>
      </c>
      <c r="I17" s="66">
        <f t="shared" si="2"/>
        <v>20</v>
      </c>
      <c r="J17" s="65">
        <f>VLOOKUP($A17,'Return Data'!$B$7:$R$2843,13,0)</f>
        <v>67.860500000000002</v>
      </c>
      <c r="K17" s="66">
        <f t="shared" si="3"/>
        <v>19</v>
      </c>
      <c r="L17" s="65">
        <f>VLOOKUP($A17,'Return Data'!$B$7:$R$2843,17,0)</f>
        <v>30.891999999999999</v>
      </c>
      <c r="M17" s="66">
        <f t="shared" si="4"/>
        <v>16</v>
      </c>
      <c r="N17" s="65">
        <f>VLOOKUP($A17,'Return Data'!$B$7:$R$2843,14,0)</f>
        <v>13.273</v>
      </c>
      <c r="O17" s="66">
        <f t="shared" si="5"/>
        <v>19</v>
      </c>
      <c r="P17" s="65"/>
      <c r="Q17" s="66"/>
      <c r="R17" s="65">
        <f>VLOOKUP($A17,'Return Data'!$B$7:$R$2843,16,0)</f>
        <v>13.6717</v>
      </c>
      <c r="S17" s="67">
        <f t="shared" si="7"/>
        <v>25</v>
      </c>
    </row>
    <row r="18" spans="1:19" x14ac:dyDescent="0.3">
      <c r="A18" s="63" t="s">
        <v>1169</v>
      </c>
      <c r="B18" s="64">
        <f>VLOOKUP($A18,'Return Data'!$B$7:$R$2843,3,0)</f>
        <v>44404</v>
      </c>
      <c r="C18" s="65">
        <f>VLOOKUP($A18,'Return Data'!$B$7:$R$2843,4,0)</f>
        <v>92.18</v>
      </c>
      <c r="D18" s="65">
        <f>VLOOKUP($A18,'Return Data'!$B$7:$R$2843,10,0)</f>
        <v>18.911200000000001</v>
      </c>
      <c r="E18" s="66">
        <f t="shared" si="0"/>
        <v>9</v>
      </c>
      <c r="F18" s="65">
        <f>VLOOKUP($A18,'Return Data'!$B$7:$R$2843,11,0)</f>
        <v>27.673100000000002</v>
      </c>
      <c r="G18" s="66">
        <f t="shared" si="1"/>
        <v>20</v>
      </c>
      <c r="H18" s="65">
        <f>VLOOKUP($A18,'Return Data'!$B$7:$R$2843,12,0)</f>
        <v>52.540100000000002</v>
      </c>
      <c r="I18" s="66">
        <f t="shared" si="2"/>
        <v>17</v>
      </c>
      <c r="J18" s="65">
        <f>VLOOKUP($A18,'Return Data'!$B$7:$R$2843,13,0)</f>
        <v>67.599999999999994</v>
      </c>
      <c r="K18" s="66">
        <f t="shared" si="3"/>
        <v>20</v>
      </c>
      <c r="L18" s="65">
        <f>VLOOKUP($A18,'Return Data'!$B$7:$R$2843,17,0)</f>
        <v>36.319899999999997</v>
      </c>
      <c r="M18" s="66">
        <f t="shared" si="4"/>
        <v>9</v>
      </c>
      <c r="N18" s="65">
        <f>VLOOKUP($A18,'Return Data'!$B$7:$R$2843,14,0)</f>
        <v>20.179099999999998</v>
      </c>
      <c r="O18" s="66">
        <f t="shared" si="5"/>
        <v>8</v>
      </c>
      <c r="P18" s="65">
        <f>VLOOKUP($A18,'Return Data'!$B$7:$R$2843,15,0)</f>
        <v>19.0244</v>
      </c>
      <c r="Q18" s="66">
        <f>RANK(P18,P$8:P$33,0)</f>
        <v>5</v>
      </c>
      <c r="R18" s="65">
        <f>VLOOKUP($A18,'Return Data'!$B$7:$R$2843,16,0)</f>
        <v>21.266999999999999</v>
      </c>
      <c r="S18" s="67">
        <f t="shared" si="7"/>
        <v>6</v>
      </c>
    </row>
    <row r="19" spans="1:19" x14ac:dyDescent="0.3">
      <c r="A19" s="63" t="s">
        <v>1171</v>
      </c>
      <c r="B19" s="64">
        <f>VLOOKUP($A19,'Return Data'!$B$7:$R$2843,3,0)</f>
        <v>44404</v>
      </c>
      <c r="C19" s="65">
        <f>VLOOKUP($A19,'Return Data'!$B$7:$R$2843,4,0)</f>
        <v>74.010000000000005</v>
      </c>
      <c r="D19" s="65">
        <f>VLOOKUP($A19,'Return Data'!$B$7:$R$2843,10,0)</f>
        <v>15.694900000000001</v>
      </c>
      <c r="E19" s="66">
        <f t="shared" si="0"/>
        <v>16</v>
      </c>
      <c r="F19" s="65">
        <f>VLOOKUP($A19,'Return Data'!$B$7:$R$2843,11,0)</f>
        <v>33.645099999999999</v>
      </c>
      <c r="G19" s="66">
        <f t="shared" si="1"/>
        <v>8</v>
      </c>
      <c r="H19" s="65">
        <f>VLOOKUP($A19,'Return Data'!$B$7:$R$2843,12,0)</f>
        <v>61.470500000000001</v>
      </c>
      <c r="I19" s="66">
        <f t="shared" si="2"/>
        <v>9</v>
      </c>
      <c r="J19" s="65">
        <f>VLOOKUP($A19,'Return Data'!$B$7:$R$2843,13,0)</f>
        <v>83.093400000000003</v>
      </c>
      <c r="K19" s="66">
        <f t="shared" si="3"/>
        <v>5</v>
      </c>
      <c r="L19" s="65">
        <f>VLOOKUP($A19,'Return Data'!$B$7:$R$2843,17,0)</f>
        <v>36.7181</v>
      </c>
      <c r="M19" s="66">
        <f t="shared" si="4"/>
        <v>8</v>
      </c>
      <c r="N19" s="65">
        <f>VLOOKUP($A19,'Return Data'!$B$7:$R$2843,14,0)</f>
        <v>21.367899999999999</v>
      </c>
      <c r="O19" s="66">
        <f t="shared" si="5"/>
        <v>5</v>
      </c>
      <c r="P19" s="65">
        <f>VLOOKUP($A19,'Return Data'!$B$7:$R$2843,15,0)</f>
        <v>18.819800000000001</v>
      </c>
      <c r="Q19" s="66">
        <f>RANK(P19,P$8:P$33,0)</f>
        <v>6</v>
      </c>
      <c r="R19" s="65">
        <f>VLOOKUP($A19,'Return Data'!$B$7:$R$2843,16,0)</f>
        <v>21.5261</v>
      </c>
      <c r="S19" s="67">
        <f t="shared" si="7"/>
        <v>5</v>
      </c>
    </row>
    <row r="20" spans="1:19" x14ac:dyDescent="0.3">
      <c r="A20" s="63" t="s">
        <v>1172</v>
      </c>
      <c r="B20" s="64">
        <f>VLOOKUP($A20,'Return Data'!$B$7:$R$2843,3,0)</f>
        <v>44404</v>
      </c>
      <c r="C20" s="65">
        <f>VLOOKUP($A20,'Return Data'!$B$7:$R$2843,4,0)</f>
        <v>215.47</v>
      </c>
      <c r="D20" s="65">
        <f>VLOOKUP($A20,'Return Data'!$B$7:$R$2843,10,0)</f>
        <v>12.376099999999999</v>
      </c>
      <c r="E20" s="66">
        <f t="shared" si="0"/>
        <v>26</v>
      </c>
      <c r="F20" s="65">
        <f>VLOOKUP($A20,'Return Data'!$B$7:$R$2843,11,0)</f>
        <v>26.9711</v>
      </c>
      <c r="G20" s="66">
        <f t="shared" si="1"/>
        <v>22</v>
      </c>
      <c r="H20" s="65">
        <f>VLOOKUP($A20,'Return Data'!$B$7:$R$2843,12,0)</f>
        <v>45.1661</v>
      </c>
      <c r="I20" s="66">
        <f t="shared" si="2"/>
        <v>25</v>
      </c>
      <c r="J20" s="65">
        <f>VLOOKUP($A20,'Return Data'!$B$7:$R$2843,13,0)</f>
        <v>63.432899999999997</v>
      </c>
      <c r="K20" s="66">
        <f t="shared" si="3"/>
        <v>23</v>
      </c>
      <c r="L20" s="65">
        <f>VLOOKUP($A20,'Return Data'!$B$7:$R$2843,17,0)</f>
        <v>28.402699999999999</v>
      </c>
      <c r="M20" s="66">
        <f t="shared" si="4"/>
        <v>19</v>
      </c>
      <c r="N20" s="65">
        <f>VLOOKUP($A20,'Return Data'!$B$7:$R$2843,14,0)</f>
        <v>13.8032</v>
      </c>
      <c r="O20" s="66">
        <f t="shared" si="5"/>
        <v>18</v>
      </c>
      <c r="P20" s="65">
        <f>VLOOKUP($A20,'Return Data'!$B$7:$R$2843,15,0)</f>
        <v>16.5473</v>
      </c>
      <c r="Q20" s="66">
        <f>RANK(P20,P$8:P$33,0)</f>
        <v>13</v>
      </c>
      <c r="R20" s="65">
        <f>VLOOKUP($A20,'Return Data'!$B$7:$R$2843,16,0)</f>
        <v>20.7256</v>
      </c>
      <c r="S20" s="67">
        <f t="shared" si="7"/>
        <v>10</v>
      </c>
    </row>
    <row r="21" spans="1:19" x14ac:dyDescent="0.3">
      <c r="A21" s="63" t="s">
        <v>1174</v>
      </c>
      <c r="B21" s="64">
        <f>VLOOKUP($A21,'Return Data'!$B$7:$R$2843,3,0)</f>
        <v>44404</v>
      </c>
      <c r="C21" s="65">
        <f>VLOOKUP($A21,'Return Data'!$B$7:$R$2843,4,0)</f>
        <v>17.312100000000001</v>
      </c>
      <c r="D21" s="65">
        <f>VLOOKUP($A21,'Return Data'!$B$7:$R$2843,10,0)</f>
        <v>19.327100000000002</v>
      </c>
      <c r="E21" s="66">
        <f t="shared" si="0"/>
        <v>5</v>
      </c>
      <c r="F21" s="65">
        <f>VLOOKUP($A21,'Return Data'!$B$7:$R$2843,11,0)</f>
        <v>39.718499999999999</v>
      </c>
      <c r="G21" s="66">
        <f t="shared" si="1"/>
        <v>2</v>
      </c>
      <c r="H21" s="65">
        <f>VLOOKUP($A21,'Return Data'!$B$7:$R$2843,12,0)</f>
        <v>65.395399999999995</v>
      </c>
      <c r="I21" s="66">
        <f t="shared" si="2"/>
        <v>3</v>
      </c>
      <c r="J21" s="65">
        <f>VLOOKUP($A21,'Return Data'!$B$7:$R$2843,13,0)</f>
        <v>79.742699999999999</v>
      </c>
      <c r="K21" s="66">
        <f t="shared" si="3"/>
        <v>9</v>
      </c>
      <c r="L21" s="65">
        <f>VLOOKUP($A21,'Return Data'!$B$7:$R$2843,17,0)</f>
        <v>37.456099999999999</v>
      </c>
      <c r="M21" s="66">
        <f t="shared" si="4"/>
        <v>5</v>
      </c>
      <c r="N21" s="65"/>
      <c r="O21" s="66"/>
      <c r="P21" s="65"/>
      <c r="Q21" s="66"/>
      <c r="R21" s="65">
        <f>VLOOKUP($A21,'Return Data'!$B$7:$R$2843,16,0)</f>
        <v>17.0273</v>
      </c>
      <c r="S21" s="67">
        <f t="shared" si="7"/>
        <v>22</v>
      </c>
    </row>
    <row r="22" spans="1:19" x14ac:dyDescent="0.3">
      <c r="A22" s="63" t="s">
        <v>1176</v>
      </c>
      <c r="B22" s="64">
        <f>VLOOKUP($A22,'Return Data'!$B$7:$R$2843,3,0)</f>
        <v>44404</v>
      </c>
      <c r="C22" s="65">
        <f>VLOOKUP($A22,'Return Data'!$B$7:$R$2843,4,0)</f>
        <v>19.8</v>
      </c>
      <c r="D22" s="65">
        <f>VLOOKUP($A22,'Return Data'!$B$7:$R$2843,10,0)</f>
        <v>17.4238</v>
      </c>
      <c r="E22" s="66">
        <f t="shared" si="0"/>
        <v>12</v>
      </c>
      <c r="F22" s="65">
        <f>VLOOKUP($A22,'Return Data'!$B$7:$R$2843,11,0)</f>
        <v>32.948399999999999</v>
      </c>
      <c r="G22" s="66">
        <f t="shared" si="1"/>
        <v>11</v>
      </c>
      <c r="H22" s="65">
        <f>VLOOKUP($A22,'Return Data'!$B$7:$R$2843,12,0)</f>
        <v>63.812399999999997</v>
      </c>
      <c r="I22" s="66">
        <f t="shared" si="2"/>
        <v>6</v>
      </c>
      <c r="J22" s="65">
        <f>VLOOKUP($A22,'Return Data'!$B$7:$R$2843,13,0)</f>
        <v>87.7667</v>
      </c>
      <c r="K22" s="66">
        <f t="shared" ref="K22:K31" si="8">RANK(J22,J$8:J$33,0)</f>
        <v>3</v>
      </c>
      <c r="L22" s="65"/>
      <c r="M22" s="66"/>
      <c r="N22" s="65"/>
      <c r="O22" s="66"/>
      <c r="P22" s="65"/>
      <c r="Q22" s="66"/>
      <c r="R22" s="65">
        <f>VLOOKUP($A22,'Return Data'!$B$7:$R$2843,16,0)</f>
        <v>40.778399999999998</v>
      </c>
      <c r="S22" s="67">
        <f t="shared" si="7"/>
        <v>2</v>
      </c>
    </row>
    <row r="23" spans="1:19" x14ac:dyDescent="0.3">
      <c r="A23" s="63" t="s">
        <v>1178</v>
      </c>
      <c r="B23" s="64">
        <f>VLOOKUP($A23,'Return Data'!$B$7:$R$2843,3,0)</f>
        <v>44404</v>
      </c>
      <c r="C23" s="65">
        <f>VLOOKUP($A23,'Return Data'!$B$7:$R$2843,4,0)</f>
        <v>40.546700000000001</v>
      </c>
      <c r="D23" s="65">
        <f>VLOOKUP($A23,'Return Data'!$B$7:$R$2843,10,0)</f>
        <v>14.561999999999999</v>
      </c>
      <c r="E23" s="66">
        <f t="shared" si="0"/>
        <v>20</v>
      </c>
      <c r="F23" s="65">
        <f>VLOOKUP($A23,'Return Data'!$B$7:$R$2843,11,0)</f>
        <v>26.5688</v>
      </c>
      <c r="G23" s="66">
        <f t="shared" si="1"/>
        <v>23</v>
      </c>
      <c r="H23" s="65">
        <f>VLOOKUP($A23,'Return Data'!$B$7:$R$2843,12,0)</f>
        <v>49.956400000000002</v>
      </c>
      <c r="I23" s="66">
        <f t="shared" si="2"/>
        <v>22</v>
      </c>
      <c r="J23" s="65">
        <f>VLOOKUP($A23,'Return Data'!$B$7:$R$2843,13,0)</f>
        <v>66.124600000000001</v>
      </c>
      <c r="K23" s="66">
        <f t="shared" si="8"/>
        <v>21</v>
      </c>
      <c r="L23" s="65">
        <f>VLOOKUP($A23,'Return Data'!$B$7:$R$2843,17,0)</f>
        <v>28.135000000000002</v>
      </c>
      <c r="M23" s="66">
        <f>RANK(L23,L$8:L$33,0)</f>
        <v>20</v>
      </c>
      <c r="N23" s="65">
        <f>VLOOKUP($A23,'Return Data'!$B$7:$R$2843,14,0)</f>
        <v>13.103999999999999</v>
      </c>
      <c r="O23" s="66">
        <f>RANK(N23,N$8:N$33,0)</f>
        <v>20</v>
      </c>
      <c r="P23" s="65">
        <f>VLOOKUP($A23,'Return Data'!$B$7:$R$2843,15,0)</f>
        <v>12.2262</v>
      </c>
      <c r="Q23" s="66">
        <f>RANK(P23,P$8:P$33,0)</f>
        <v>20</v>
      </c>
      <c r="R23" s="65">
        <f>VLOOKUP($A23,'Return Data'!$B$7:$R$2843,16,0)</f>
        <v>20.748899999999999</v>
      </c>
      <c r="S23" s="67">
        <f t="shared" si="7"/>
        <v>9</v>
      </c>
    </row>
    <row r="24" spans="1:19" x14ac:dyDescent="0.3">
      <c r="A24" s="63" t="s">
        <v>1181</v>
      </c>
      <c r="B24" s="64">
        <f>VLOOKUP($A24,'Return Data'!$B$7:$R$2843,3,0)</f>
        <v>44404</v>
      </c>
      <c r="C24" s="65">
        <f>VLOOKUP($A24,'Return Data'!$B$7:$R$2843,4,0)</f>
        <v>1985.1815999999999</v>
      </c>
      <c r="D24" s="65">
        <f>VLOOKUP($A24,'Return Data'!$B$7:$R$2843,10,0)</f>
        <v>19.474699999999999</v>
      </c>
      <c r="E24" s="66">
        <f t="shared" si="0"/>
        <v>4</v>
      </c>
      <c r="F24" s="65">
        <f>VLOOKUP($A24,'Return Data'!$B$7:$R$2843,11,0)</f>
        <v>31.256499999999999</v>
      </c>
      <c r="G24" s="66">
        <f t="shared" si="1"/>
        <v>13</v>
      </c>
      <c r="H24" s="65">
        <f>VLOOKUP($A24,'Return Data'!$B$7:$R$2843,12,0)</f>
        <v>60.103499999999997</v>
      </c>
      <c r="I24" s="66">
        <f t="shared" si="2"/>
        <v>10</v>
      </c>
      <c r="J24" s="65">
        <f>VLOOKUP($A24,'Return Data'!$B$7:$R$2843,13,0)</f>
        <v>79.674499999999995</v>
      </c>
      <c r="K24" s="66">
        <f t="shared" si="8"/>
        <v>10</v>
      </c>
      <c r="L24" s="65">
        <f>VLOOKUP($A24,'Return Data'!$B$7:$R$2843,17,0)</f>
        <v>33.381900000000002</v>
      </c>
      <c r="M24" s="66">
        <f>RANK(L24,L$8:L$33,0)</f>
        <v>13</v>
      </c>
      <c r="N24" s="65">
        <f>VLOOKUP($A24,'Return Data'!$B$7:$R$2843,14,0)</f>
        <v>20.159800000000001</v>
      </c>
      <c r="O24" s="66">
        <f>RANK(N24,N$8:N$33,0)</f>
        <v>9</v>
      </c>
      <c r="P24" s="65">
        <f>VLOOKUP($A24,'Return Data'!$B$7:$R$2843,15,0)</f>
        <v>17.579999999999998</v>
      </c>
      <c r="Q24" s="66">
        <f>RANK(P24,P$8:P$33,0)</f>
        <v>7</v>
      </c>
      <c r="R24" s="65">
        <f>VLOOKUP($A24,'Return Data'!$B$7:$R$2843,16,0)</f>
        <v>17.303799999999999</v>
      </c>
      <c r="S24" s="67">
        <f t="shared" si="7"/>
        <v>21</v>
      </c>
    </row>
    <row r="25" spans="1:19" x14ac:dyDescent="0.3">
      <c r="A25" s="63" t="s">
        <v>1182</v>
      </c>
      <c r="B25" s="64">
        <f>VLOOKUP($A25,'Return Data'!$B$7:$R$2843,3,0)</f>
        <v>44404</v>
      </c>
      <c r="C25" s="65">
        <f>VLOOKUP($A25,'Return Data'!$B$7:$R$2843,4,0)</f>
        <v>42.19</v>
      </c>
      <c r="D25" s="65">
        <f>VLOOKUP($A25,'Return Data'!$B$7:$R$2843,10,0)</f>
        <v>19.654</v>
      </c>
      <c r="E25" s="66">
        <f t="shared" si="0"/>
        <v>3</v>
      </c>
      <c r="F25" s="65">
        <f>VLOOKUP($A25,'Return Data'!$B$7:$R$2843,11,0)</f>
        <v>39.701999999999998</v>
      </c>
      <c r="G25" s="66">
        <f t="shared" si="1"/>
        <v>3</v>
      </c>
      <c r="H25" s="65">
        <f>VLOOKUP($A25,'Return Data'!$B$7:$R$2843,12,0)</f>
        <v>70.948099999999997</v>
      </c>
      <c r="I25" s="66">
        <f t="shared" si="2"/>
        <v>2</v>
      </c>
      <c r="J25" s="65">
        <f>VLOOKUP($A25,'Return Data'!$B$7:$R$2843,13,0)</f>
        <v>98.447800000000001</v>
      </c>
      <c r="K25" s="66">
        <f t="shared" si="8"/>
        <v>1</v>
      </c>
      <c r="L25" s="65">
        <f>VLOOKUP($A25,'Return Data'!$B$7:$R$2843,17,0)</f>
        <v>55.308900000000001</v>
      </c>
      <c r="M25" s="66">
        <f>RANK(L25,L$8:L$33,0)</f>
        <v>1</v>
      </c>
      <c r="N25" s="65">
        <f>VLOOKUP($A25,'Return Data'!$B$7:$R$2843,14,0)</f>
        <v>27.734300000000001</v>
      </c>
      <c r="O25" s="66">
        <f>RANK(N25,N$8:N$33,0)</f>
        <v>1</v>
      </c>
      <c r="P25" s="65">
        <f>VLOOKUP($A25,'Return Data'!$B$7:$R$2843,15,0)</f>
        <v>20.937000000000001</v>
      </c>
      <c r="Q25" s="66">
        <f>RANK(P25,P$8:P$33,0)</f>
        <v>1</v>
      </c>
      <c r="R25" s="65">
        <f>VLOOKUP($A25,'Return Data'!$B$7:$R$2843,16,0)</f>
        <v>20.691199999999998</v>
      </c>
      <c r="S25" s="67">
        <f t="shared" si="7"/>
        <v>11</v>
      </c>
    </row>
    <row r="26" spans="1:19" x14ac:dyDescent="0.3">
      <c r="A26" s="63" t="s">
        <v>1184</v>
      </c>
      <c r="B26" s="64">
        <f>VLOOKUP($A26,'Return Data'!$B$7:$R$2843,3,0)</f>
        <v>44404</v>
      </c>
      <c r="C26" s="65">
        <f>VLOOKUP($A26,'Return Data'!$B$7:$R$2843,4,0)</f>
        <v>16.5</v>
      </c>
      <c r="D26" s="65">
        <f>VLOOKUP($A26,'Return Data'!$B$7:$R$2843,10,0)</f>
        <v>17.0213</v>
      </c>
      <c r="E26" s="66">
        <f t="shared" si="0"/>
        <v>14</v>
      </c>
      <c r="F26" s="65">
        <f>VLOOKUP($A26,'Return Data'!$B$7:$R$2843,11,0)</f>
        <v>30.331800000000001</v>
      </c>
      <c r="G26" s="66">
        <f t="shared" ref="G26" si="9">RANK(F26,F$8:F$33,0)</f>
        <v>14</v>
      </c>
      <c r="H26" s="65">
        <f>VLOOKUP($A26,'Return Data'!$B$7:$R$2843,12,0)</f>
        <v>55.2211</v>
      </c>
      <c r="I26" s="66">
        <f t="shared" ref="I26" si="10">RANK(H26,H$8:H$33,0)</f>
        <v>15</v>
      </c>
      <c r="J26" s="65">
        <f>VLOOKUP($A26,'Return Data'!$B$7:$R$2843,13,0)</f>
        <v>71.696100000000001</v>
      </c>
      <c r="K26" s="66">
        <f t="shared" si="8"/>
        <v>16</v>
      </c>
      <c r="L26" s="65"/>
      <c r="M26" s="66"/>
      <c r="N26" s="65"/>
      <c r="O26" s="66"/>
      <c r="P26" s="65"/>
      <c r="Q26" s="66"/>
      <c r="R26" s="65">
        <f>VLOOKUP($A26,'Return Data'!$B$7:$R$2843,16,0)</f>
        <v>37.421599999999998</v>
      </c>
      <c r="S26" s="67">
        <f t="shared" si="7"/>
        <v>3</v>
      </c>
    </row>
    <row r="27" spans="1:19" x14ac:dyDescent="0.3">
      <c r="A27" s="63" t="s">
        <v>1187</v>
      </c>
      <c r="B27" s="64">
        <f>VLOOKUP($A27,'Return Data'!$B$7:$R$2843,3,0)</f>
        <v>44404</v>
      </c>
      <c r="C27" s="65">
        <f>VLOOKUP($A27,'Return Data'!$B$7:$R$2843,4,0)</f>
        <v>114.7306</v>
      </c>
      <c r="D27" s="65">
        <f>VLOOKUP($A27,'Return Data'!$B$7:$R$2843,10,0)</f>
        <v>20.408799999999999</v>
      </c>
      <c r="E27" s="66">
        <f t="shared" si="0"/>
        <v>1</v>
      </c>
      <c r="F27" s="65">
        <f>VLOOKUP($A27,'Return Data'!$B$7:$R$2843,11,0)</f>
        <v>44.198599999999999</v>
      </c>
      <c r="G27" s="66">
        <f t="shared" ref="G27:G33" si="11">RANK(F27,F$8:F$33,0)</f>
        <v>1</v>
      </c>
      <c r="H27" s="65">
        <f>VLOOKUP($A27,'Return Data'!$B$7:$R$2843,12,0)</f>
        <v>75.956699999999998</v>
      </c>
      <c r="I27" s="66">
        <f t="shared" ref="I27:I33" si="12">RANK(H27,H$8:H$33,0)</f>
        <v>1</v>
      </c>
      <c r="J27" s="65">
        <f>VLOOKUP($A27,'Return Data'!$B$7:$R$2843,13,0)</f>
        <v>94.274600000000007</v>
      </c>
      <c r="K27" s="66">
        <f t="shared" si="8"/>
        <v>2</v>
      </c>
      <c r="L27" s="65">
        <f>VLOOKUP($A27,'Return Data'!$B$7:$R$2843,17,0)</f>
        <v>48.074199999999998</v>
      </c>
      <c r="M27" s="66">
        <f>RANK(L27,L$8:L$33,0)</f>
        <v>2</v>
      </c>
      <c r="N27" s="65">
        <f>VLOOKUP($A27,'Return Data'!$B$7:$R$2843,14,0)</f>
        <v>25.136600000000001</v>
      </c>
      <c r="O27" s="66">
        <f>RANK(N27,N$8:N$33,0)</f>
        <v>2</v>
      </c>
      <c r="P27" s="65">
        <f>VLOOKUP($A27,'Return Data'!$B$7:$R$2843,15,0)</f>
        <v>19.937000000000001</v>
      </c>
      <c r="Q27" s="66">
        <f>RANK(P27,P$8:P$33,0)</f>
        <v>3</v>
      </c>
      <c r="R27" s="65">
        <f>VLOOKUP($A27,'Return Data'!$B$7:$R$2843,16,0)</f>
        <v>16.699400000000001</v>
      </c>
      <c r="S27" s="67">
        <f t="shared" si="7"/>
        <v>24</v>
      </c>
    </row>
    <row r="28" spans="1:19" x14ac:dyDescent="0.3">
      <c r="A28" s="63" t="s">
        <v>1188</v>
      </c>
      <c r="B28" s="64">
        <f>VLOOKUP($A28,'Return Data'!$B$7:$R$2843,3,0)</f>
        <v>44404</v>
      </c>
      <c r="C28" s="65">
        <f>VLOOKUP($A28,'Return Data'!$B$7:$R$2843,4,0)</f>
        <v>133.85820000000001</v>
      </c>
      <c r="D28" s="65">
        <f>VLOOKUP($A28,'Return Data'!$B$7:$R$2843,10,0)</f>
        <v>14.1157</v>
      </c>
      <c r="E28" s="66">
        <f t="shared" si="0"/>
        <v>23</v>
      </c>
      <c r="F28" s="65">
        <f>VLOOKUP($A28,'Return Data'!$B$7:$R$2843,11,0)</f>
        <v>32.181199999999997</v>
      </c>
      <c r="G28" s="66">
        <f t="shared" si="11"/>
        <v>12</v>
      </c>
      <c r="H28" s="65">
        <f>VLOOKUP($A28,'Return Data'!$B$7:$R$2843,12,0)</f>
        <v>64.871499999999997</v>
      </c>
      <c r="I28" s="66">
        <f t="shared" si="12"/>
        <v>5</v>
      </c>
      <c r="J28" s="65">
        <f>VLOOKUP($A28,'Return Data'!$B$7:$R$2843,13,0)</f>
        <v>81.8399</v>
      </c>
      <c r="K28" s="66">
        <f t="shared" si="8"/>
        <v>6</v>
      </c>
      <c r="L28" s="65">
        <f>VLOOKUP($A28,'Return Data'!$B$7:$R$2843,17,0)</f>
        <v>36.7667</v>
      </c>
      <c r="M28" s="66">
        <f>RANK(L28,L$8:L$33,0)</f>
        <v>7</v>
      </c>
      <c r="N28" s="65">
        <f>VLOOKUP($A28,'Return Data'!$B$7:$R$2843,14,0)</f>
        <v>19.5916</v>
      </c>
      <c r="O28" s="66">
        <f>RANK(N28,N$8:N$33,0)</f>
        <v>10</v>
      </c>
      <c r="P28" s="65">
        <f>VLOOKUP($A28,'Return Data'!$B$7:$R$2843,15,0)</f>
        <v>13.946</v>
      </c>
      <c r="Q28" s="66">
        <f>RANK(P28,P$8:P$33,0)</f>
        <v>18</v>
      </c>
      <c r="R28" s="65">
        <f>VLOOKUP($A28,'Return Data'!$B$7:$R$2843,16,0)</f>
        <v>20.107800000000001</v>
      </c>
      <c r="S28" s="67">
        <f t="shared" si="7"/>
        <v>15</v>
      </c>
    </row>
    <row r="29" spans="1:19" x14ac:dyDescent="0.3">
      <c r="A29" s="63" t="s">
        <v>1191</v>
      </c>
      <c r="B29" s="64">
        <f>VLOOKUP($A29,'Return Data'!$B$7:$R$2843,3,0)</f>
        <v>44404</v>
      </c>
      <c r="C29" s="65">
        <f>VLOOKUP($A29,'Return Data'!$B$7:$R$2843,4,0)</f>
        <v>693.85239999999999</v>
      </c>
      <c r="D29" s="65">
        <f>VLOOKUP($A29,'Return Data'!$B$7:$R$2843,10,0)</f>
        <v>15.116300000000001</v>
      </c>
      <c r="E29" s="66">
        <f t="shared" si="0"/>
        <v>17</v>
      </c>
      <c r="F29" s="65">
        <f>VLOOKUP($A29,'Return Data'!$B$7:$R$2843,11,0)</f>
        <v>26.086400000000001</v>
      </c>
      <c r="G29" s="66">
        <f t="shared" si="11"/>
        <v>24</v>
      </c>
      <c r="H29" s="65">
        <f>VLOOKUP($A29,'Return Data'!$B$7:$R$2843,12,0)</f>
        <v>51.149900000000002</v>
      </c>
      <c r="I29" s="66">
        <f t="shared" si="12"/>
        <v>19</v>
      </c>
      <c r="J29" s="65">
        <f>VLOOKUP($A29,'Return Data'!$B$7:$R$2843,13,0)</f>
        <v>68.665999999999997</v>
      </c>
      <c r="K29" s="66">
        <f t="shared" si="8"/>
        <v>18</v>
      </c>
      <c r="L29" s="65">
        <f>VLOOKUP($A29,'Return Data'!$B$7:$R$2843,17,0)</f>
        <v>24.586400000000001</v>
      </c>
      <c r="M29" s="66">
        <f>RANK(L29,L$8:L$33,0)</f>
        <v>23</v>
      </c>
      <c r="N29" s="65">
        <f>VLOOKUP($A29,'Return Data'!$B$7:$R$2843,14,0)</f>
        <v>11.0242</v>
      </c>
      <c r="O29" s="66">
        <f>RANK(N29,N$8:N$33,0)</f>
        <v>22</v>
      </c>
      <c r="P29" s="65">
        <f>VLOOKUP($A29,'Return Data'!$B$7:$R$2843,15,0)</f>
        <v>12.1478</v>
      </c>
      <c r="Q29" s="66">
        <f>RANK(P29,P$8:P$33,0)</f>
        <v>21</v>
      </c>
      <c r="R29" s="65">
        <f>VLOOKUP($A29,'Return Data'!$B$7:$R$2843,16,0)</f>
        <v>17.5335</v>
      </c>
      <c r="S29" s="67">
        <f t="shared" si="7"/>
        <v>20</v>
      </c>
    </row>
    <row r="30" spans="1:19" x14ac:dyDescent="0.3">
      <c r="A30" s="63" t="s">
        <v>1193</v>
      </c>
      <c r="B30" s="64">
        <f>VLOOKUP($A30,'Return Data'!$B$7:$R$2843,3,0)</f>
        <v>44404</v>
      </c>
      <c r="C30" s="65">
        <f>VLOOKUP($A30,'Return Data'!$B$7:$R$2843,4,0)</f>
        <v>243.88829999999999</v>
      </c>
      <c r="D30" s="65">
        <f>VLOOKUP($A30,'Return Data'!$B$7:$R$2843,10,0)</f>
        <v>14.030799999999999</v>
      </c>
      <c r="E30" s="66">
        <f t="shared" si="0"/>
        <v>24</v>
      </c>
      <c r="F30" s="65">
        <f>VLOOKUP($A30,'Return Data'!$B$7:$R$2843,11,0)</f>
        <v>28.662299999999998</v>
      </c>
      <c r="G30" s="66">
        <f t="shared" si="11"/>
        <v>17</v>
      </c>
      <c r="H30" s="65">
        <f>VLOOKUP($A30,'Return Data'!$B$7:$R$2843,12,0)</f>
        <v>51.665599999999998</v>
      </c>
      <c r="I30" s="66">
        <f t="shared" si="12"/>
        <v>18</v>
      </c>
      <c r="J30" s="65">
        <f>VLOOKUP($A30,'Return Data'!$B$7:$R$2843,13,0)</f>
        <v>72.72</v>
      </c>
      <c r="K30" s="66">
        <f t="shared" si="8"/>
        <v>15</v>
      </c>
      <c r="L30" s="65">
        <f>VLOOKUP($A30,'Return Data'!$B$7:$R$2843,17,0)</f>
        <v>33.146099999999997</v>
      </c>
      <c r="M30" s="66">
        <f>RANK(L30,L$8:L$33,0)</f>
        <v>14</v>
      </c>
      <c r="N30" s="65">
        <f>VLOOKUP($A30,'Return Data'!$B$7:$R$2843,14,0)</f>
        <v>20.847100000000001</v>
      </c>
      <c r="O30" s="66">
        <f>RANK(N30,N$8:N$33,0)</f>
        <v>6</v>
      </c>
      <c r="P30" s="65">
        <f>VLOOKUP($A30,'Return Data'!$B$7:$R$2843,15,0)</f>
        <v>17.488199999999999</v>
      </c>
      <c r="Q30" s="66">
        <f>RANK(P30,P$8:P$33,0)</f>
        <v>8</v>
      </c>
      <c r="R30" s="65">
        <f>VLOOKUP($A30,'Return Data'!$B$7:$R$2843,16,0)</f>
        <v>20.5029</v>
      </c>
      <c r="S30" s="67">
        <f t="shared" si="7"/>
        <v>13</v>
      </c>
    </row>
    <row r="31" spans="1:19" x14ac:dyDescent="0.3">
      <c r="A31" s="63" t="s">
        <v>1194</v>
      </c>
      <c r="B31" s="64">
        <f>VLOOKUP($A31,'Return Data'!$B$7:$R$2843,3,0)</f>
        <v>44404</v>
      </c>
      <c r="C31" s="65">
        <f>VLOOKUP($A31,'Return Data'!$B$7:$R$2843,4,0)</f>
        <v>73.209999999999994</v>
      </c>
      <c r="D31" s="65">
        <f>VLOOKUP($A31,'Return Data'!$B$7:$R$2843,10,0)</f>
        <v>13.945499999999999</v>
      </c>
      <c r="E31" s="66">
        <f t="shared" si="0"/>
        <v>25</v>
      </c>
      <c r="F31" s="65">
        <f>VLOOKUP($A31,'Return Data'!$B$7:$R$2843,11,0)</f>
        <v>29.897099999999998</v>
      </c>
      <c r="G31" s="66">
        <f t="shared" si="11"/>
        <v>15</v>
      </c>
      <c r="H31" s="65">
        <f>VLOOKUP($A31,'Return Data'!$B$7:$R$2843,12,0)</f>
        <v>47.452199999999998</v>
      </c>
      <c r="I31" s="66">
        <f t="shared" si="12"/>
        <v>24</v>
      </c>
      <c r="J31" s="65">
        <f>VLOOKUP($A31,'Return Data'!$B$7:$R$2843,13,0)</f>
        <v>63.196599999999997</v>
      </c>
      <c r="K31" s="66">
        <f t="shared" si="8"/>
        <v>24</v>
      </c>
      <c r="L31" s="65">
        <f>VLOOKUP($A31,'Return Data'!$B$7:$R$2843,17,0)</f>
        <v>34.224699999999999</v>
      </c>
      <c r="M31" s="66">
        <f>RANK(L31,L$8:L$33,0)</f>
        <v>12</v>
      </c>
      <c r="N31" s="65">
        <f>VLOOKUP($A31,'Return Data'!$B$7:$R$2843,14,0)</f>
        <v>16.101900000000001</v>
      </c>
      <c r="O31" s="66">
        <f>RANK(N31,N$8:N$33,0)</f>
        <v>15</v>
      </c>
      <c r="P31" s="65">
        <f>VLOOKUP($A31,'Return Data'!$B$7:$R$2843,15,0)</f>
        <v>16.8447</v>
      </c>
      <c r="Q31" s="66">
        <f>RANK(P31,P$8:P$33,0)</f>
        <v>12</v>
      </c>
      <c r="R31" s="65">
        <f>VLOOKUP($A31,'Return Data'!$B$7:$R$2843,16,0)</f>
        <v>18.004300000000001</v>
      </c>
      <c r="S31" s="67">
        <f t="shared" si="7"/>
        <v>19</v>
      </c>
    </row>
    <row r="32" spans="1:19" x14ac:dyDescent="0.3">
      <c r="A32" s="63" t="s">
        <v>1196</v>
      </c>
      <c r="B32" s="64">
        <f>VLOOKUP($A32,'Return Data'!$B$7:$R$2843,3,0)</f>
        <v>44404</v>
      </c>
      <c r="C32" s="65">
        <f>VLOOKUP($A32,'Return Data'!$B$7:$R$2843,4,0)</f>
        <v>25.62</v>
      </c>
      <c r="D32" s="65">
        <f>VLOOKUP($A32,'Return Data'!$B$7:$R$2843,10,0)</f>
        <v>19.2182</v>
      </c>
      <c r="E32" s="66">
        <f t="shared" si="0"/>
        <v>6</v>
      </c>
      <c r="F32" s="65">
        <f>VLOOKUP($A32,'Return Data'!$B$7:$R$2843,11,0)</f>
        <v>34.9131</v>
      </c>
      <c r="G32" s="66">
        <f t="shared" si="11"/>
        <v>6</v>
      </c>
      <c r="H32" s="65">
        <f>VLOOKUP($A32,'Return Data'!$B$7:$R$2843,12,0)</f>
        <v>58.148099999999999</v>
      </c>
      <c r="I32" s="66">
        <f t="shared" si="12"/>
        <v>12</v>
      </c>
      <c r="J32" s="65"/>
      <c r="K32" s="66"/>
      <c r="L32" s="65"/>
      <c r="M32" s="66"/>
      <c r="N32" s="65"/>
      <c r="O32" s="66"/>
      <c r="P32" s="65"/>
      <c r="Q32" s="66"/>
      <c r="R32" s="65">
        <f>VLOOKUP($A32,'Return Data'!$B$7:$R$2843,16,0)</f>
        <v>101.24720000000001</v>
      </c>
      <c r="S32" s="67">
        <f t="shared" si="7"/>
        <v>1</v>
      </c>
    </row>
    <row r="33" spans="1:19" x14ac:dyDescent="0.3">
      <c r="A33" s="63" t="s">
        <v>1939</v>
      </c>
      <c r="B33" s="64">
        <f>VLOOKUP($A33,'Return Data'!$B$7:$R$2843,3,0)</f>
        <v>44404</v>
      </c>
      <c r="C33" s="65">
        <f>VLOOKUP($A33,'Return Data'!$B$7:$R$2843,4,0)</f>
        <v>184.3879</v>
      </c>
      <c r="D33" s="65">
        <f>VLOOKUP($A33,'Return Data'!$B$7:$R$2843,10,0)</f>
        <v>17.121700000000001</v>
      </c>
      <c r="E33" s="66">
        <f t="shared" si="0"/>
        <v>13</v>
      </c>
      <c r="F33" s="65">
        <f>VLOOKUP($A33,'Return Data'!$B$7:$R$2843,11,0)</f>
        <v>28.431000000000001</v>
      </c>
      <c r="G33" s="66">
        <f t="shared" si="11"/>
        <v>18</v>
      </c>
      <c r="H33" s="65">
        <f>VLOOKUP($A33,'Return Data'!$B$7:$R$2843,12,0)</f>
        <v>55.166699999999999</v>
      </c>
      <c r="I33" s="66">
        <f t="shared" si="12"/>
        <v>16</v>
      </c>
      <c r="J33" s="65">
        <f>VLOOKUP($A33,'Return Data'!$B$7:$R$2843,13,0)</f>
        <v>77.227699999999999</v>
      </c>
      <c r="K33" s="66">
        <f>RANK(J33,J$8:J$33,0)</f>
        <v>11</v>
      </c>
      <c r="L33" s="65">
        <f>VLOOKUP($A33,'Return Data'!$B$7:$R$2843,17,0)</f>
        <v>37.8536</v>
      </c>
      <c r="M33" s="66">
        <f>RANK(L33,L$8:L$33,0)</f>
        <v>4</v>
      </c>
      <c r="N33" s="65">
        <f>VLOOKUP($A33,'Return Data'!$B$7:$R$2843,14,0)</f>
        <v>18.228200000000001</v>
      </c>
      <c r="O33" s="66">
        <f>RANK(N33,N$8:N$33,0)</f>
        <v>11</v>
      </c>
      <c r="P33" s="65">
        <f>VLOOKUP($A33,'Return Data'!$B$7:$R$2843,15,0)</f>
        <v>15.6417</v>
      </c>
      <c r="Q33" s="66">
        <f>RANK(P33,P$8:P$33,0)</f>
        <v>16</v>
      </c>
      <c r="R33" s="65">
        <f>VLOOKUP($A33,'Return Data'!$B$7:$R$2843,16,0)</f>
        <v>20.859100000000002</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16.80443846153846</v>
      </c>
      <c r="E35" s="74"/>
      <c r="F35" s="75">
        <f>AVERAGE(F8:F33)</f>
        <v>31.508753846153844</v>
      </c>
      <c r="G35" s="74"/>
      <c r="H35" s="75">
        <f>AVERAGE(H8:H33)</f>
        <v>56.974073076923077</v>
      </c>
      <c r="I35" s="74"/>
      <c r="J35" s="75">
        <f>AVERAGE(J8:J33)</f>
        <v>75.774831999999989</v>
      </c>
      <c r="K35" s="74"/>
      <c r="L35" s="75">
        <f>AVERAGE(L8:L33)</f>
        <v>34.611091304347831</v>
      </c>
      <c r="M35" s="74"/>
      <c r="N35" s="75">
        <f>AVERAGE(N8:N33)</f>
        <v>18.184277272727275</v>
      </c>
      <c r="O35" s="74"/>
      <c r="P35" s="75">
        <f>AVERAGE(P8:P33)</f>
        <v>16.766238095238098</v>
      </c>
      <c r="Q35" s="74"/>
      <c r="R35" s="75">
        <f>AVERAGE(R8:R33)</f>
        <v>23.704288461538461</v>
      </c>
      <c r="S35" s="76"/>
    </row>
    <row r="36" spans="1:19" x14ac:dyDescent="0.3">
      <c r="A36" s="73" t="s">
        <v>28</v>
      </c>
      <c r="B36" s="74"/>
      <c r="C36" s="74"/>
      <c r="D36" s="75">
        <f>MIN(D8:D33)</f>
        <v>12.376099999999999</v>
      </c>
      <c r="E36" s="74"/>
      <c r="F36" s="75">
        <f>MIN(F8:F33)</f>
        <v>23.813800000000001</v>
      </c>
      <c r="G36" s="74"/>
      <c r="H36" s="75">
        <f>MIN(H8:H33)</f>
        <v>42.554600000000001</v>
      </c>
      <c r="I36" s="74"/>
      <c r="J36" s="75">
        <f>MIN(J8:J33)</f>
        <v>58.4437</v>
      </c>
      <c r="K36" s="74"/>
      <c r="L36" s="75">
        <f>MIN(L8:L33)</f>
        <v>24.586400000000001</v>
      </c>
      <c r="M36" s="74"/>
      <c r="N36" s="75">
        <f>MIN(N8:N33)</f>
        <v>11.0242</v>
      </c>
      <c r="O36" s="74"/>
      <c r="P36" s="75">
        <f>MIN(P8:P33)</f>
        <v>12.1478</v>
      </c>
      <c r="Q36" s="74"/>
      <c r="R36" s="75">
        <f>MIN(R8:R33)</f>
        <v>9.7319999999999993</v>
      </c>
      <c r="S36" s="76"/>
    </row>
    <row r="37" spans="1:19" ht="15" thickBot="1" x14ac:dyDescent="0.35">
      <c r="A37" s="77" t="s">
        <v>29</v>
      </c>
      <c r="B37" s="78"/>
      <c r="C37" s="78"/>
      <c r="D37" s="79">
        <f>MAX(D8:D33)</f>
        <v>20.408799999999999</v>
      </c>
      <c r="E37" s="78"/>
      <c r="F37" s="79">
        <f>MAX(F8:F33)</f>
        <v>44.198599999999999</v>
      </c>
      <c r="G37" s="78"/>
      <c r="H37" s="79">
        <f>MAX(H8:H33)</f>
        <v>75.956699999999998</v>
      </c>
      <c r="I37" s="78"/>
      <c r="J37" s="79">
        <f>MAX(J8:J33)</f>
        <v>98.447800000000001</v>
      </c>
      <c r="K37" s="78"/>
      <c r="L37" s="79">
        <f>MAX(L8:L33)</f>
        <v>55.308900000000001</v>
      </c>
      <c r="M37" s="78"/>
      <c r="N37" s="79">
        <f>MAX(N8:N33)</f>
        <v>27.734300000000001</v>
      </c>
      <c r="O37" s="78"/>
      <c r="P37" s="79">
        <f>MAX(P8:P33)</f>
        <v>20.937000000000001</v>
      </c>
      <c r="Q37" s="78"/>
      <c r="R37" s="79">
        <f>MAX(R8:R33)</f>
        <v>101.24720000000001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44404</v>
      </c>
      <c r="C8" s="65">
        <f>VLOOKUP($A8,'Return Data'!$B$7:$R$2843,4,0)</f>
        <v>422.3</v>
      </c>
      <c r="D8" s="65">
        <f>VLOOKUP($A8,'Return Data'!$B$7:$R$2843,10,0)</f>
        <v>19.482800000000001</v>
      </c>
      <c r="E8" s="66">
        <f t="shared" ref="E8:E33" si="0">RANK(D8,D$8:D$33,0)</f>
        <v>2</v>
      </c>
      <c r="F8" s="65">
        <f>VLOOKUP($A8,'Return Data'!$B$7:$R$2843,11,0)</f>
        <v>32.619399999999999</v>
      </c>
      <c r="G8" s="66">
        <f t="shared" ref="G8:G25" si="1">RANK(F8,F$8:F$33,0)</f>
        <v>9</v>
      </c>
      <c r="H8" s="65">
        <f>VLOOKUP($A8,'Return Data'!$B$7:$R$2843,12,0)</f>
        <v>57.111499999999999</v>
      </c>
      <c r="I8" s="66">
        <f t="shared" ref="I8:I25" si="2">RANK(H8,H$8:H$33,0)</f>
        <v>11</v>
      </c>
      <c r="J8" s="65">
        <f>VLOOKUP($A8,'Return Data'!$B$7:$R$2843,13,0)</f>
        <v>74.727999999999994</v>
      </c>
      <c r="K8" s="66">
        <f t="shared" ref="K8:K21" si="3">RANK(J8,J$8:J$33,0)</f>
        <v>13</v>
      </c>
      <c r="L8" s="65">
        <f>VLOOKUP($A8,'Return Data'!$B$7:$R$2843,17,0)</f>
        <v>25.790600000000001</v>
      </c>
      <c r="M8" s="66">
        <f t="shared" ref="M8:M21" si="4">RANK(L8,L$8:L$33,0)</f>
        <v>21</v>
      </c>
      <c r="N8" s="65">
        <f>VLOOKUP($A8,'Return Data'!$B$7:$R$2843,14,0)</f>
        <v>11.333</v>
      </c>
      <c r="O8" s="66">
        <f t="shared" ref="O8:O20" si="5">RANK(N8,N$8:N$33,0)</f>
        <v>21</v>
      </c>
      <c r="P8" s="65">
        <f>VLOOKUP($A8,'Return Data'!$B$7:$R$2843,15,0)</f>
        <v>11.8576</v>
      </c>
      <c r="Q8" s="66">
        <f t="shared" ref="Q8:Q16" si="6">RANK(P8,P$8:P$33,0)</f>
        <v>19</v>
      </c>
      <c r="R8" s="65">
        <f>VLOOKUP($A8,'Return Data'!$B$7:$R$2843,16,0)</f>
        <v>21.9954</v>
      </c>
      <c r="S8" s="67">
        <f t="shared" ref="S8:S33" si="7">RANK(R8,R$8:R$33,0)</f>
        <v>6</v>
      </c>
    </row>
    <row r="9" spans="1:20" x14ac:dyDescent="0.3">
      <c r="A9" s="63" t="s">
        <v>1151</v>
      </c>
      <c r="B9" s="64">
        <f>VLOOKUP($A9,'Return Data'!$B$7:$R$2843,3,0)</f>
        <v>44404</v>
      </c>
      <c r="C9" s="65">
        <f>VLOOKUP($A9,'Return Data'!$B$7:$R$2843,4,0)</f>
        <v>62.82</v>
      </c>
      <c r="D9" s="65">
        <f>VLOOKUP($A9,'Return Data'!$B$7:$R$2843,10,0)</f>
        <v>14.3637</v>
      </c>
      <c r="E9" s="66">
        <f t="shared" si="0"/>
        <v>18</v>
      </c>
      <c r="F9" s="65">
        <f>VLOOKUP($A9,'Return Data'!$B$7:$R$2843,11,0)</f>
        <v>26.4238</v>
      </c>
      <c r="G9" s="66">
        <f t="shared" si="1"/>
        <v>21</v>
      </c>
      <c r="H9" s="65">
        <f>VLOOKUP($A9,'Return Data'!$B$7:$R$2843,12,0)</f>
        <v>46.059100000000001</v>
      </c>
      <c r="I9" s="66">
        <f t="shared" si="2"/>
        <v>24</v>
      </c>
      <c r="J9" s="65">
        <f>VLOOKUP($A9,'Return Data'!$B$7:$R$2843,13,0)</f>
        <v>63.423499999999997</v>
      </c>
      <c r="K9" s="66">
        <f t="shared" si="3"/>
        <v>22</v>
      </c>
      <c r="L9" s="65">
        <f>VLOOKUP($A9,'Return Data'!$B$7:$R$2843,17,0)</f>
        <v>34.152299999999997</v>
      </c>
      <c r="M9" s="66">
        <f t="shared" si="4"/>
        <v>11</v>
      </c>
      <c r="N9" s="65">
        <f>VLOOKUP($A9,'Return Data'!$B$7:$R$2843,14,0)</f>
        <v>20.707799999999999</v>
      </c>
      <c r="O9" s="66">
        <f t="shared" si="5"/>
        <v>3</v>
      </c>
      <c r="P9" s="65">
        <f>VLOOKUP($A9,'Return Data'!$B$7:$R$2843,15,0)</f>
        <v>19.357700000000001</v>
      </c>
      <c r="Q9" s="66">
        <f t="shared" si="6"/>
        <v>1</v>
      </c>
      <c r="R9" s="65">
        <f>VLOOKUP($A9,'Return Data'!$B$7:$R$2843,16,0)</f>
        <v>19.238900000000001</v>
      </c>
      <c r="S9" s="67">
        <f t="shared" si="7"/>
        <v>11</v>
      </c>
    </row>
    <row r="10" spans="1:20" x14ac:dyDescent="0.3">
      <c r="A10" s="63" t="s">
        <v>1152</v>
      </c>
      <c r="B10" s="64">
        <f>VLOOKUP($A10,'Return Data'!$B$7:$R$2843,3,0)</f>
        <v>44404</v>
      </c>
      <c r="C10" s="65">
        <f>VLOOKUP($A10,'Return Data'!$B$7:$R$2843,4,0)</f>
        <v>15.33</v>
      </c>
      <c r="D10" s="65">
        <f>VLOOKUP($A10,'Return Data'!$B$7:$R$2843,10,0)</f>
        <v>18.837199999999999</v>
      </c>
      <c r="E10" s="66">
        <f t="shared" si="0"/>
        <v>5</v>
      </c>
      <c r="F10" s="65">
        <f>VLOOKUP($A10,'Return Data'!$B$7:$R$2843,11,0)</f>
        <v>32.612499999999997</v>
      </c>
      <c r="G10" s="66">
        <f t="shared" si="1"/>
        <v>10</v>
      </c>
      <c r="H10" s="65">
        <f>VLOOKUP($A10,'Return Data'!$B$7:$R$2843,12,0)</f>
        <v>55.792700000000004</v>
      </c>
      <c r="I10" s="66">
        <f t="shared" si="2"/>
        <v>13</v>
      </c>
      <c r="J10" s="65">
        <f>VLOOKUP($A10,'Return Data'!$B$7:$R$2843,13,0)</f>
        <v>75.601399999999998</v>
      </c>
      <c r="K10" s="66">
        <f t="shared" si="3"/>
        <v>12</v>
      </c>
      <c r="L10" s="65">
        <f>VLOOKUP($A10,'Return Data'!$B$7:$R$2843,17,0)</f>
        <v>34.266199999999998</v>
      </c>
      <c r="M10" s="66">
        <f t="shared" si="4"/>
        <v>10</v>
      </c>
      <c r="N10" s="65">
        <f>VLOOKUP($A10,'Return Data'!$B$7:$R$2843,14,0)</f>
        <v>16.706199999999999</v>
      </c>
      <c r="O10" s="66">
        <f t="shared" si="5"/>
        <v>12</v>
      </c>
      <c r="P10" s="65">
        <f>VLOOKUP($A10,'Return Data'!$B$7:$R$2843,15,0)</f>
        <v>16.0504</v>
      </c>
      <c r="Q10" s="66">
        <f t="shared" si="6"/>
        <v>10</v>
      </c>
      <c r="R10" s="65">
        <f>VLOOKUP($A10,'Return Data'!$B$7:$R$2843,16,0)</f>
        <v>4.0278</v>
      </c>
      <c r="S10" s="67">
        <f t="shared" si="7"/>
        <v>26</v>
      </c>
    </row>
    <row r="11" spans="1:20" x14ac:dyDescent="0.3">
      <c r="A11" s="63" t="s">
        <v>1154</v>
      </c>
      <c r="B11" s="64">
        <f>VLOOKUP($A11,'Return Data'!$B$7:$R$2843,3,0)</f>
        <v>44404</v>
      </c>
      <c r="C11" s="65">
        <f>VLOOKUP($A11,'Return Data'!$B$7:$R$2843,4,0)</f>
        <v>55.564</v>
      </c>
      <c r="D11" s="65">
        <f>VLOOKUP($A11,'Return Data'!$B$7:$R$2843,10,0)</f>
        <v>18.120699999999999</v>
      </c>
      <c r="E11" s="66">
        <f t="shared" si="0"/>
        <v>10</v>
      </c>
      <c r="F11" s="65">
        <f>VLOOKUP($A11,'Return Data'!$B$7:$R$2843,11,0)</f>
        <v>35.654299999999999</v>
      </c>
      <c r="G11" s="66">
        <f t="shared" si="1"/>
        <v>4</v>
      </c>
      <c r="H11" s="65">
        <f>VLOOKUP($A11,'Return Data'!$B$7:$R$2843,12,0)</f>
        <v>60.659199999999998</v>
      </c>
      <c r="I11" s="66">
        <f t="shared" si="2"/>
        <v>8</v>
      </c>
      <c r="J11" s="65">
        <f>VLOOKUP($A11,'Return Data'!$B$7:$R$2843,13,0)</f>
        <v>77.730900000000005</v>
      </c>
      <c r="K11" s="66">
        <f t="shared" si="3"/>
        <v>9</v>
      </c>
      <c r="L11" s="65">
        <f>VLOOKUP($A11,'Return Data'!$B$7:$R$2843,17,0)</f>
        <v>35.410299999999999</v>
      </c>
      <c r="M11" s="66">
        <f t="shared" si="4"/>
        <v>6</v>
      </c>
      <c r="N11" s="65">
        <f>VLOOKUP($A11,'Return Data'!$B$7:$R$2843,14,0)</f>
        <v>19.998799999999999</v>
      </c>
      <c r="O11" s="66">
        <f t="shared" si="5"/>
        <v>4</v>
      </c>
      <c r="P11" s="65">
        <f>VLOOKUP($A11,'Return Data'!$B$7:$R$2843,15,0)</f>
        <v>15.4077</v>
      </c>
      <c r="Q11" s="66">
        <f t="shared" si="6"/>
        <v>12</v>
      </c>
      <c r="R11" s="65">
        <f>VLOOKUP($A11,'Return Data'!$B$7:$R$2843,16,0)</f>
        <v>11.905099999999999</v>
      </c>
      <c r="S11" s="67">
        <f t="shared" si="7"/>
        <v>23</v>
      </c>
    </row>
    <row r="12" spans="1:20" x14ac:dyDescent="0.3">
      <c r="A12" s="63" t="s">
        <v>1157</v>
      </c>
      <c r="B12" s="64">
        <f>VLOOKUP($A12,'Return Data'!$B$7:$R$2843,3,0)</f>
        <v>44404</v>
      </c>
      <c r="C12" s="65">
        <f>VLOOKUP($A12,'Return Data'!$B$7:$R$2843,4,0)</f>
        <v>87.873000000000005</v>
      </c>
      <c r="D12" s="65">
        <f>VLOOKUP($A12,'Return Data'!$B$7:$R$2843,10,0)</f>
        <v>13.898899999999999</v>
      </c>
      <c r="E12" s="66">
        <f t="shared" si="0"/>
        <v>22</v>
      </c>
      <c r="F12" s="65">
        <f>VLOOKUP($A12,'Return Data'!$B$7:$R$2843,11,0)</f>
        <v>23.212900000000001</v>
      </c>
      <c r="G12" s="66">
        <f t="shared" si="1"/>
        <v>26</v>
      </c>
      <c r="H12" s="65">
        <f>VLOOKUP($A12,'Return Data'!$B$7:$R$2843,12,0)</f>
        <v>41.506999999999998</v>
      </c>
      <c r="I12" s="66">
        <f t="shared" si="2"/>
        <v>26</v>
      </c>
      <c r="J12" s="65">
        <f>VLOOKUP($A12,'Return Data'!$B$7:$R$2843,13,0)</f>
        <v>56.910499999999999</v>
      </c>
      <c r="K12" s="66">
        <f t="shared" si="3"/>
        <v>25</v>
      </c>
      <c r="L12" s="65">
        <f>VLOOKUP($A12,'Return Data'!$B$7:$R$2843,17,0)</f>
        <v>29.917899999999999</v>
      </c>
      <c r="M12" s="66">
        <f t="shared" si="4"/>
        <v>15</v>
      </c>
      <c r="N12" s="65">
        <f>VLOOKUP($A12,'Return Data'!$B$7:$R$2843,14,0)</f>
        <v>16.6172</v>
      </c>
      <c r="O12" s="66">
        <f t="shared" si="5"/>
        <v>13</v>
      </c>
      <c r="P12" s="65">
        <f>VLOOKUP($A12,'Return Data'!$B$7:$R$2843,15,0)</f>
        <v>15.867599999999999</v>
      </c>
      <c r="Q12" s="66">
        <f t="shared" si="6"/>
        <v>11</v>
      </c>
      <c r="R12" s="65">
        <f>VLOOKUP($A12,'Return Data'!$B$7:$R$2843,16,0)</f>
        <v>15.922000000000001</v>
      </c>
      <c r="S12" s="67">
        <f t="shared" si="7"/>
        <v>16</v>
      </c>
    </row>
    <row r="13" spans="1:20" x14ac:dyDescent="0.3">
      <c r="A13" s="63" t="s">
        <v>1159</v>
      </c>
      <c r="B13" s="64">
        <f>VLOOKUP($A13,'Return Data'!$B$7:$R$2843,3,0)</f>
        <v>44404</v>
      </c>
      <c r="C13" s="65">
        <f>VLOOKUP($A13,'Return Data'!$B$7:$R$2843,4,0)</f>
        <v>47.026000000000003</v>
      </c>
      <c r="D13" s="65">
        <f>VLOOKUP($A13,'Return Data'!$B$7:$R$2843,10,0)</f>
        <v>18.608799999999999</v>
      </c>
      <c r="E13" s="66">
        <f t="shared" si="0"/>
        <v>8</v>
      </c>
      <c r="F13" s="65">
        <f>VLOOKUP($A13,'Return Data'!$B$7:$R$2843,11,0)</f>
        <v>34.911200000000001</v>
      </c>
      <c r="G13" s="66">
        <f t="shared" si="1"/>
        <v>5</v>
      </c>
      <c r="H13" s="65">
        <f>VLOOKUP($A13,'Return Data'!$B$7:$R$2843,12,0)</f>
        <v>63.591500000000003</v>
      </c>
      <c r="I13" s="66">
        <f t="shared" si="2"/>
        <v>4</v>
      </c>
      <c r="J13" s="65">
        <f>VLOOKUP($A13,'Return Data'!$B$7:$R$2843,13,0)</f>
        <v>84.966999999999999</v>
      </c>
      <c r="K13" s="66">
        <f t="shared" si="3"/>
        <v>3</v>
      </c>
      <c r="L13" s="65">
        <f>VLOOKUP($A13,'Return Data'!$B$7:$R$2843,17,0)</f>
        <v>38.2654</v>
      </c>
      <c r="M13" s="66">
        <f t="shared" si="4"/>
        <v>3</v>
      </c>
      <c r="N13" s="65">
        <f>VLOOKUP($A13,'Return Data'!$B$7:$R$2843,14,0)</f>
        <v>18.855</v>
      </c>
      <c r="O13" s="66">
        <f t="shared" si="5"/>
        <v>8</v>
      </c>
      <c r="P13" s="65">
        <f>VLOOKUP($A13,'Return Data'!$B$7:$R$2843,15,0)</f>
        <v>17.848099999999999</v>
      </c>
      <c r="Q13" s="66">
        <f t="shared" si="6"/>
        <v>4</v>
      </c>
      <c r="R13" s="65">
        <f>VLOOKUP($A13,'Return Data'!$B$7:$R$2843,16,0)</f>
        <v>12.061500000000001</v>
      </c>
      <c r="S13" s="67">
        <f t="shared" si="7"/>
        <v>22</v>
      </c>
    </row>
    <row r="14" spans="1:20" x14ac:dyDescent="0.3">
      <c r="A14" s="63" t="s">
        <v>1160</v>
      </c>
      <c r="B14" s="64">
        <f>VLOOKUP($A14,'Return Data'!$B$7:$R$2843,3,0)</f>
        <v>44404</v>
      </c>
      <c r="C14" s="65">
        <f>VLOOKUP($A14,'Return Data'!$B$7:$R$2843,4,0)</f>
        <v>1425.4712</v>
      </c>
      <c r="D14" s="65">
        <f>VLOOKUP($A14,'Return Data'!$B$7:$R$2843,10,0)</f>
        <v>14.361000000000001</v>
      </c>
      <c r="E14" s="66">
        <f t="shared" si="0"/>
        <v>19</v>
      </c>
      <c r="F14" s="65">
        <f>VLOOKUP($A14,'Return Data'!$B$7:$R$2843,11,0)</f>
        <v>24.659199999999998</v>
      </c>
      <c r="G14" s="66">
        <f t="shared" si="1"/>
        <v>25</v>
      </c>
      <c r="H14" s="65">
        <f>VLOOKUP($A14,'Return Data'!$B$7:$R$2843,12,0)</f>
        <v>49.078499999999998</v>
      </c>
      <c r="I14" s="66">
        <f t="shared" si="2"/>
        <v>21</v>
      </c>
      <c r="J14" s="65">
        <f>VLOOKUP($A14,'Return Data'!$B$7:$R$2843,13,0)</f>
        <v>67.744</v>
      </c>
      <c r="K14" s="66">
        <f t="shared" si="3"/>
        <v>17</v>
      </c>
      <c r="L14" s="65">
        <f>VLOOKUP($A14,'Return Data'!$B$7:$R$2843,17,0)</f>
        <v>25.415299999999998</v>
      </c>
      <c r="M14" s="66">
        <f t="shared" si="4"/>
        <v>22</v>
      </c>
      <c r="N14" s="65">
        <f>VLOOKUP($A14,'Return Data'!$B$7:$R$2843,14,0)</f>
        <v>13.841200000000001</v>
      </c>
      <c r="O14" s="66">
        <f t="shared" si="5"/>
        <v>17</v>
      </c>
      <c r="P14" s="65">
        <f>VLOOKUP($A14,'Return Data'!$B$7:$R$2843,15,0)</f>
        <v>13.501300000000001</v>
      </c>
      <c r="Q14" s="66">
        <f t="shared" si="6"/>
        <v>17</v>
      </c>
      <c r="R14" s="65">
        <f>VLOOKUP($A14,'Return Data'!$B$7:$R$2843,16,0)</f>
        <v>19.630299999999998</v>
      </c>
      <c r="S14" s="67">
        <f t="shared" si="7"/>
        <v>7</v>
      </c>
    </row>
    <row r="15" spans="1:20" x14ac:dyDescent="0.3">
      <c r="A15" s="63" t="s">
        <v>1162</v>
      </c>
      <c r="B15" s="64">
        <f>VLOOKUP($A15,'Return Data'!$B$7:$R$2843,3,0)</f>
        <v>44404</v>
      </c>
      <c r="C15" s="65">
        <f>VLOOKUP($A15,'Return Data'!$B$7:$R$2843,4,0)</f>
        <v>84.706999999999994</v>
      </c>
      <c r="D15" s="65">
        <f>VLOOKUP($A15,'Return Data'!$B$7:$R$2843,10,0)</f>
        <v>13.942299999999999</v>
      </c>
      <c r="E15" s="66">
        <f t="shared" si="0"/>
        <v>21</v>
      </c>
      <c r="F15" s="65">
        <f>VLOOKUP($A15,'Return Data'!$B$7:$R$2843,11,0)</f>
        <v>28.694900000000001</v>
      </c>
      <c r="G15" s="66">
        <f t="shared" si="1"/>
        <v>16</v>
      </c>
      <c r="H15" s="65">
        <f>VLOOKUP($A15,'Return Data'!$B$7:$R$2843,12,0)</f>
        <v>54.8093</v>
      </c>
      <c r="I15" s="66">
        <f t="shared" si="2"/>
        <v>14</v>
      </c>
      <c r="J15" s="65">
        <f>VLOOKUP($A15,'Return Data'!$B$7:$R$2843,13,0)</f>
        <v>73.897099999999995</v>
      </c>
      <c r="K15" s="66">
        <f t="shared" si="3"/>
        <v>14</v>
      </c>
      <c r="L15" s="65">
        <f>VLOOKUP($A15,'Return Data'!$B$7:$R$2843,17,0)</f>
        <v>29.525300000000001</v>
      </c>
      <c r="M15" s="66">
        <f t="shared" si="4"/>
        <v>17</v>
      </c>
      <c r="N15" s="65">
        <f>VLOOKUP($A15,'Return Data'!$B$7:$R$2843,14,0)</f>
        <v>14.102</v>
      </c>
      <c r="O15" s="66">
        <f t="shared" si="5"/>
        <v>16</v>
      </c>
      <c r="P15" s="65">
        <f>VLOOKUP($A15,'Return Data'!$B$7:$R$2843,15,0)</f>
        <v>14.785600000000001</v>
      </c>
      <c r="Q15" s="66">
        <f t="shared" si="6"/>
        <v>15</v>
      </c>
      <c r="R15" s="65">
        <f>VLOOKUP($A15,'Return Data'!$B$7:$R$2843,16,0)</f>
        <v>16.363399999999999</v>
      </c>
      <c r="S15" s="67">
        <f t="shared" si="7"/>
        <v>14</v>
      </c>
    </row>
    <row r="16" spans="1:20" x14ac:dyDescent="0.3">
      <c r="A16" s="63" t="s">
        <v>1164</v>
      </c>
      <c r="B16" s="64">
        <f>VLOOKUP($A16,'Return Data'!$B$7:$R$2843,3,0)</f>
        <v>44404</v>
      </c>
      <c r="C16" s="65">
        <f>VLOOKUP($A16,'Return Data'!$B$7:$R$2843,4,0)</f>
        <v>151.62</v>
      </c>
      <c r="D16" s="65">
        <f>VLOOKUP($A16,'Return Data'!$B$7:$R$2843,10,0)</f>
        <v>18.084099999999999</v>
      </c>
      <c r="E16" s="66">
        <f t="shared" si="0"/>
        <v>11</v>
      </c>
      <c r="F16" s="65">
        <f>VLOOKUP($A16,'Return Data'!$B$7:$R$2843,11,0)</f>
        <v>33.210299999999997</v>
      </c>
      <c r="G16" s="66">
        <f t="shared" si="1"/>
        <v>7</v>
      </c>
      <c r="H16" s="65">
        <f>VLOOKUP($A16,'Return Data'!$B$7:$R$2843,12,0)</f>
        <v>61.710799999999999</v>
      </c>
      <c r="I16" s="66">
        <f t="shared" si="2"/>
        <v>7</v>
      </c>
      <c r="J16" s="65">
        <f>VLOOKUP($A16,'Return Data'!$B$7:$R$2843,13,0)</f>
        <v>79.5595</v>
      </c>
      <c r="K16" s="66">
        <f t="shared" si="3"/>
        <v>7</v>
      </c>
      <c r="L16" s="65">
        <f>VLOOKUP($A16,'Return Data'!$B$7:$R$2843,17,0)</f>
        <v>29.5015</v>
      </c>
      <c r="M16" s="66">
        <f t="shared" si="4"/>
        <v>18</v>
      </c>
      <c r="N16" s="65">
        <f>VLOOKUP($A16,'Return Data'!$B$7:$R$2843,14,0)</f>
        <v>16.0227</v>
      </c>
      <c r="O16" s="66">
        <f t="shared" si="5"/>
        <v>14</v>
      </c>
      <c r="P16" s="65">
        <f>VLOOKUP($A16,'Return Data'!$B$7:$R$2843,15,0)</f>
        <v>15.258900000000001</v>
      </c>
      <c r="Q16" s="66">
        <f t="shared" si="6"/>
        <v>14</v>
      </c>
      <c r="R16" s="65">
        <f>VLOOKUP($A16,'Return Data'!$B$7:$R$2843,16,0)</f>
        <v>17.616199999999999</v>
      </c>
      <c r="S16" s="67">
        <f t="shared" si="7"/>
        <v>12</v>
      </c>
    </row>
    <row r="17" spans="1:19" x14ac:dyDescent="0.3">
      <c r="A17" s="63" t="s">
        <v>1166</v>
      </c>
      <c r="B17" s="64">
        <f>VLOOKUP($A17,'Return Data'!$B$7:$R$2843,3,0)</f>
        <v>44404</v>
      </c>
      <c r="C17" s="65">
        <f>VLOOKUP($A17,'Return Data'!$B$7:$R$2843,4,0)</f>
        <v>16.53</v>
      </c>
      <c r="D17" s="65">
        <f>VLOOKUP($A17,'Return Data'!$B$7:$R$2843,10,0)</f>
        <v>15.7563</v>
      </c>
      <c r="E17" s="66">
        <f t="shared" si="0"/>
        <v>15</v>
      </c>
      <c r="F17" s="65">
        <f>VLOOKUP($A17,'Return Data'!$B$7:$R$2843,11,0)</f>
        <v>27.349799999999998</v>
      </c>
      <c r="G17" s="66">
        <f t="shared" si="1"/>
        <v>19</v>
      </c>
      <c r="H17" s="65">
        <f>VLOOKUP($A17,'Return Data'!$B$7:$R$2843,12,0)</f>
        <v>50.136200000000002</v>
      </c>
      <c r="I17" s="66">
        <f t="shared" si="2"/>
        <v>20</v>
      </c>
      <c r="J17" s="65">
        <f>VLOOKUP($A17,'Return Data'!$B$7:$R$2843,13,0)</f>
        <v>66.465299999999999</v>
      </c>
      <c r="K17" s="66">
        <f t="shared" si="3"/>
        <v>19</v>
      </c>
      <c r="L17" s="65">
        <f>VLOOKUP($A17,'Return Data'!$B$7:$R$2843,17,0)</f>
        <v>29.781600000000001</v>
      </c>
      <c r="M17" s="66">
        <f t="shared" si="4"/>
        <v>16</v>
      </c>
      <c r="N17" s="65">
        <f>VLOOKUP($A17,'Return Data'!$B$7:$R$2843,14,0)</f>
        <v>11.9749</v>
      </c>
      <c r="O17" s="66">
        <f t="shared" si="5"/>
        <v>19</v>
      </c>
      <c r="P17" s="65"/>
      <c r="Q17" s="66"/>
      <c r="R17" s="65">
        <f>VLOOKUP($A17,'Return Data'!$B$7:$R$2843,16,0)</f>
        <v>11.8049</v>
      </c>
      <c r="S17" s="67">
        <f t="shared" si="7"/>
        <v>24</v>
      </c>
    </row>
    <row r="18" spans="1:19" x14ac:dyDescent="0.3">
      <c r="A18" s="63" t="s">
        <v>1168</v>
      </c>
      <c r="B18" s="64">
        <f>VLOOKUP($A18,'Return Data'!$B$7:$R$2843,3,0)</f>
        <v>44404</v>
      </c>
      <c r="C18" s="65">
        <f>VLOOKUP($A18,'Return Data'!$B$7:$R$2843,4,0)</f>
        <v>80.819999999999993</v>
      </c>
      <c r="D18" s="65">
        <f>VLOOKUP($A18,'Return Data'!$B$7:$R$2843,10,0)</f>
        <v>18.4697</v>
      </c>
      <c r="E18" s="66">
        <f t="shared" si="0"/>
        <v>9</v>
      </c>
      <c r="F18" s="65">
        <f>VLOOKUP($A18,'Return Data'!$B$7:$R$2843,11,0)</f>
        <v>26.716799999999999</v>
      </c>
      <c r="G18" s="66">
        <f t="shared" si="1"/>
        <v>20</v>
      </c>
      <c r="H18" s="65">
        <f>VLOOKUP($A18,'Return Data'!$B$7:$R$2843,12,0)</f>
        <v>50.811700000000002</v>
      </c>
      <c r="I18" s="66">
        <f t="shared" si="2"/>
        <v>17</v>
      </c>
      <c r="J18" s="65">
        <f>VLOOKUP($A18,'Return Data'!$B$7:$R$2843,13,0)</f>
        <v>65.073499999999996</v>
      </c>
      <c r="K18" s="66">
        <f t="shared" si="3"/>
        <v>20</v>
      </c>
      <c r="L18" s="65">
        <f>VLOOKUP($A18,'Return Data'!$B$7:$R$2843,17,0)</f>
        <v>34.370100000000001</v>
      </c>
      <c r="M18" s="66">
        <f t="shared" si="4"/>
        <v>9</v>
      </c>
      <c r="N18" s="65">
        <f>VLOOKUP($A18,'Return Data'!$B$7:$R$2843,14,0)</f>
        <v>18.375800000000002</v>
      </c>
      <c r="O18" s="66">
        <f t="shared" si="5"/>
        <v>10</v>
      </c>
      <c r="P18" s="65">
        <f>VLOOKUP($A18,'Return Data'!$B$7:$R$2843,15,0)</f>
        <v>17.1191</v>
      </c>
      <c r="Q18" s="66">
        <f>RANK(P18,P$8:P$33,0)</f>
        <v>6</v>
      </c>
      <c r="R18" s="65">
        <f>VLOOKUP($A18,'Return Data'!$B$7:$R$2843,16,0)</f>
        <v>15.755599999999999</v>
      </c>
      <c r="S18" s="67">
        <f t="shared" si="7"/>
        <v>17</v>
      </c>
    </row>
    <row r="19" spans="1:19" x14ac:dyDescent="0.3">
      <c r="A19" s="63" t="s">
        <v>1170</v>
      </c>
      <c r="B19" s="64">
        <f>VLOOKUP($A19,'Return Data'!$B$7:$R$2843,3,0)</f>
        <v>44404</v>
      </c>
      <c r="C19" s="65">
        <f>VLOOKUP($A19,'Return Data'!$B$7:$R$2843,4,0)</f>
        <v>66.936000000000007</v>
      </c>
      <c r="D19" s="65">
        <f>VLOOKUP($A19,'Return Data'!$B$7:$R$2843,10,0)</f>
        <v>15.333299999999999</v>
      </c>
      <c r="E19" s="66">
        <f t="shared" si="0"/>
        <v>16</v>
      </c>
      <c r="F19" s="65">
        <f>VLOOKUP($A19,'Return Data'!$B$7:$R$2843,11,0)</f>
        <v>32.804299999999998</v>
      </c>
      <c r="G19" s="66">
        <f t="shared" si="1"/>
        <v>8</v>
      </c>
      <c r="H19" s="65">
        <f>VLOOKUP($A19,'Return Data'!$B$7:$R$2843,12,0)</f>
        <v>59.961799999999997</v>
      </c>
      <c r="I19" s="66">
        <f t="shared" si="2"/>
        <v>9</v>
      </c>
      <c r="J19" s="65">
        <f>VLOOKUP($A19,'Return Data'!$B$7:$R$2843,13,0)</f>
        <v>80.820099999999996</v>
      </c>
      <c r="K19" s="66">
        <f t="shared" si="3"/>
        <v>5</v>
      </c>
      <c r="L19" s="65">
        <f>VLOOKUP($A19,'Return Data'!$B$7:$R$2843,17,0)</f>
        <v>35.013300000000001</v>
      </c>
      <c r="M19" s="66">
        <f t="shared" si="4"/>
        <v>8</v>
      </c>
      <c r="N19" s="65">
        <f>VLOOKUP($A19,'Return Data'!$B$7:$R$2843,14,0)</f>
        <v>19.858699999999999</v>
      </c>
      <c r="O19" s="66">
        <f t="shared" si="5"/>
        <v>5</v>
      </c>
      <c r="P19" s="65">
        <f>VLOOKUP($A19,'Return Data'!$B$7:$R$2843,15,0)</f>
        <v>17.310600000000001</v>
      </c>
      <c r="Q19" s="66">
        <f>RANK(P19,P$8:P$33,0)</f>
        <v>5</v>
      </c>
      <c r="R19" s="65">
        <f>VLOOKUP($A19,'Return Data'!$B$7:$R$2843,16,0)</f>
        <v>14.1799</v>
      </c>
      <c r="S19" s="67">
        <f t="shared" si="7"/>
        <v>19</v>
      </c>
    </row>
    <row r="20" spans="1:19" x14ac:dyDescent="0.3">
      <c r="A20" s="63" t="s">
        <v>1173</v>
      </c>
      <c r="B20" s="64">
        <f>VLOOKUP($A20,'Return Data'!$B$7:$R$2843,3,0)</f>
        <v>44404</v>
      </c>
      <c r="C20" s="65">
        <f>VLOOKUP($A20,'Return Data'!$B$7:$R$2843,4,0)</f>
        <v>199.08</v>
      </c>
      <c r="D20" s="65">
        <f>VLOOKUP($A20,'Return Data'!$B$7:$R$2843,10,0)</f>
        <v>12.0504</v>
      </c>
      <c r="E20" s="66">
        <f t="shared" si="0"/>
        <v>26</v>
      </c>
      <c r="F20" s="65">
        <f>VLOOKUP($A20,'Return Data'!$B$7:$R$2843,11,0)</f>
        <v>26.255700000000001</v>
      </c>
      <c r="G20" s="66">
        <f t="shared" si="1"/>
        <v>22</v>
      </c>
      <c r="H20" s="65">
        <f>VLOOKUP($A20,'Return Data'!$B$7:$R$2843,12,0)</f>
        <v>43.947899999999997</v>
      </c>
      <c r="I20" s="66">
        <f t="shared" si="2"/>
        <v>25</v>
      </c>
      <c r="J20" s="65">
        <f>VLOOKUP($A20,'Return Data'!$B$7:$R$2843,13,0)</f>
        <v>61.603999999999999</v>
      </c>
      <c r="K20" s="66">
        <f t="shared" si="3"/>
        <v>24</v>
      </c>
      <c r="L20" s="65">
        <f>VLOOKUP($A20,'Return Data'!$B$7:$R$2843,17,0)</f>
        <v>26.901599999999998</v>
      </c>
      <c r="M20" s="66">
        <f t="shared" si="4"/>
        <v>19</v>
      </c>
      <c r="N20" s="65">
        <f>VLOOKUP($A20,'Return Data'!$B$7:$R$2843,14,0)</f>
        <v>12.514799999999999</v>
      </c>
      <c r="O20" s="66">
        <f t="shared" si="5"/>
        <v>18</v>
      </c>
      <c r="P20" s="65">
        <f>VLOOKUP($A20,'Return Data'!$B$7:$R$2843,15,0)</f>
        <v>15.351699999999999</v>
      </c>
      <c r="Q20" s="66">
        <f>RANK(P20,P$8:P$33,0)</f>
        <v>13</v>
      </c>
      <c r="R20" s="65">
        <f>VLOOKUP($A20,'Return Data'!$B$7:$R$2843,16,0)</f>
        <v>19.2681</v>
      </c>
      <c r="S20" s="67">
        <f t="shared" si="7"/>
        <v>9</v>
      </c>
    </row>
    <row r="21" spans="1:19" x14ac:dyDescent="0.3">
      <c r="A21" s="63" t="s">
        <v>1175</v>
      </c>
      <c r="B21" s="64">
        <f>VLOOKUP($A21,'Return Data'!$B$7:$R$2843,3,0)</f>
        <v>44404</v>
      </c>
      <c r="C21" s="65">
        <f>VLOOKUP($A21,'Return Data'!$B$7:$R$2843,4,0)</f>
        <v>16.2818</v>
      </c>
      <c r="D21" s="65">
        <f>VLOOKUP($A21,'Return Data'!$B$7:$R$2843,10,0)</f>
        <v>18.8218</v>
      </c>
      <c r="E21" s="66">
        <f t="shared" si="0"/>
        <v>6</v>
      </c>
      <c r="F21" s="65">
        <f>VLOOKUP($A21,'Return Data'!$B$7:$R$2843,11,0)</f>
        <v>38.579099999999997</v>
      </c>
      <c r="G21" s="66">
        <f t="shared" si="1"/>
        <v>2</v>
      </c>
      <c r="H21" s="65">
        <f>VLOOKUP($A21,'Return Data'!$B$7:$R$2843,12,0)</f>
        <v>63.393099999999997</v>
      </c>
      <c r="I21" s="66">
        <f t="shared" si="2"/>
        <v>5</v>
      </c>
      <c r="J21" s="65">
        <f>VLOOKUP($A21,'Return Data'!$B$7:$R$2843,13,0)</f>
        <v>76.828100000000006</v>
      </c>
      <c r="K21" s="66">
        <f t="shared" si="3"/>
        <v>10</v>
      </c>
      <c r="L21" s="65">
        <f>VLOOKUP($A21,'Return Data'!$B$7:$R$2843,17,0)</f>
        <v>35.264899999999997</v>
      </c>
      <c r="M21" s="66">
        <f t="shared" si="4"/>
        <v>7</v>
      </c>
      <c r="N21" s="65"/>
      <c r="O21" s="66"/>
      <c r="P21" s="65"/>
      <c r="Q21" s="66"/>
      <c r="R21" s="65">
        <f>VLOOKUP($A21,'Return Data'!$B$7:$R$2843,16,0)</f>
        <v>14.988</v>
      </c>
      <c r="S21" s="67">
        <f t="shared" si="7"/>
        <v>18</v>
      </c>
    </row>
    <row r="22" spans="1:19" x14ac:dyDescent="0.3">
      <c r="A22" s="63" t="s">
        <v>1177</v>
      </c>
      <c r="B22" s="64">
        <f>VLOOKUP($A22,'Return Data'!$B$7:$R$2843,3,0)</f>
        <v>44404</v>
      </c>
      <c r="C22" s="65">
        <f>VLOOKUP($A22,'Return Data'!$B$7:$R$2843,4,0)</f>
        <v>19.173999999999999</v>
      </c>
      <c r="D22" s="65">
        <f>VLOOKUP($A22,'Return Data'!$B$7:$R$2843,10,0)</f>
        <v>17.007400000000001</v>
      </c>
      <c r="E22" s="66">
        <f t="shared" si="0"/>
        <v>12</v>
      </c>
      <c r="F22" s="65">
        <f>VLOOKUP($A22,'Return Data'!$B$7:$R$2843,11,0)</f>
        <v>31.970500000000001</v>
      </c>
      <c r="G22" s="66">
        <f t="shared" si="1"/>
        <v>11</v>
      </c>
      <c r="H22" s="65">
        <f>VLOOKUP($A22,'Return Data'!$B$7:$R$2843,12,0)</f>
        <v>61.969900000000003</v>
      </c>
      <c r="I22" s="66">
        <f t="shared" si="2"/>
        <v>6</v>
      </c>
      <c r="J22" s="65">
        <f>VLOOKUP($A22,'Return Data'!$B$7:$R$2843,13,0)</f>
        <v>84.934399999999997</v>
      </c>
      <c r="K22" s="66">
        <f t="shared" ref="K22" si="8">RANK(J22,J$8:J$33,0)</f>
        <v>4</v>
      </c>
      <c r="L22" s="65"/>
      <c r="M22" s="66"/>
      <c r="N22" s="65"/>
      <c r="O22" s="66"/>
      <c r="P22" s="65"/>
      <c r="Q22" s="66"/>
      <c r="R22" s="65">
        <f>VLOOKUP($A22,'Return Data'!$B$7:$R$2843,16,0)</f>
        <v>38.5321</v>
      </c>
      <c r="S22" s="67">
        <f t="shared" si="7"/>
        <v>2</v>
      </c>
    </row>
    <row r="23" spans="1:19" x14ac:dyDescent="0.3">
      <c r="A23" s="63" t="s">
        <v>1179</v>
      </c>
      <c r="B23" s="64">
        <f>VLOOKUP($A23,'Return Data'!$B$7:$R$2843,3,0)</f>
        <v>44404</v>
      </c>
      <c r="C23" s="65">
        <f>VLOOKUP($A23,'Return Data'!$B$7:$R$2843,4,0)</f>
        <v>36.977200000000003</v>
      </c>
      <c r="D23" s="65">
        <f>VLOOKUP($A23,'Return Data'!$B$7:$R$2843,10,0)</f>
        <v>14.2089</v>
      </c>
      <c r="E23" s="66">
        <f t="shared" si="0"/>
        <v>20</v>
      </c>
      <c r="F23" s="65">
        <f>VLOOKUP($A23,'Return Data'!$B$7:$R$2843,11,0)</f>
        <v>25.777100000000001</v>
      </c>
      <c r="G23" s="66">
        <f t="shared" si="1"/>
        <v>23</v>
      </c>
      <c r="H23" s="65">
        <f>VLOOKUP($A23,'Return Data'!$B$7:$R$2843,12,0)</f>
        <v>48.503999999999998</v>
      </c>
      <c r="I23" s="66">
        <f t="shared" si="2"/>
        <v>22</v>
      </c>
      <c r="J23" s="65">
        <f>VLOOKUP($A23,'Return Data'!$B$7:$R$2843,13,0)</f>
        <v>63.984499999999997</v>
      </c>
      <c r="K23" s="66">
        <f t="shared" ref="K23:K31" si="9">RANK(J23,J$8:J$33,0)</f>
        <v>21</v>
      </c>
      <c r="L23" s="65">
        <f>VLOOKUP($A23,'Return Data'!$B$7:$R$2843,17,0)</f>
        <v>26.58</v>
      </c>
      <c r="M23" s="66">
        <f>RANK(L23,L$8:L$33,0)</f>
        <v>20</v>
      </c>
      <c r="N23" s="65">
        <f>VLOOKUP($A23,'Return Data'!$B$7:$R$2843,14,0)</f>
        <v>11.737399999999999</v>
      </c>
      <c r="O23" s="66">
        <f>RANK(N23,N$8:N$33,0)</f>
        <v>20</v>
      </c>
      <c r="P23" s="65">
        <f>VLOOKUP($A23,'Return Data'!$B$7:$R$2843,15,0)</f>
        <v>10.8291</v>
      </c>
      <c r="Q23" s="66">
        <f>RANK(P23,P$8:P$33,0)</f>
        <v>21</v>
      </c>
      <c r="R23" s="65">
        <f>VLOOKUP($A23,'Return Data'!$B$7:$R$2843,16,0)</f>
        <v>19.259499999999999</v>
      </c>
      <c r="S23" s="67">
        <f t="shared" si="7"/>
        <v>10</v>
      </c>
    </row>
    <row r="24" spans="1:19" x14ac:dyDescent="0.3">
      <c r="A24" s="63" t="s">
        <v>1180</v>
      </c>
      <c r="B24" s="64">
        <f>VLOOKUP($A24,'Return Data'!$B$7:$R$2843,3,0)</f>
        <v>44404</v>
      </c>
      <c r="C24" s="65">
        <f>VLOOKUP($A24,'Return Data'!$B$7:$R$2843,4,0)</f>
        <v>1870.5675000000001</v>
      </c>
      <c r="D24" s="65">
        <f>VLOOKUP($A24,'Return Data'!$B$7:$R$2843,10,0)</f>
        <v>19.259799999999998</v>
      </c>
      <c r="E24" s="66">
        <f t="shared" si="0"/>
        <v>3</v>
      </c>
      <c r="F24" s="65">
        <f>VLOOKUP($A24,'Return Data'!$B$7:$R$2843,11,0)</f>
        <v>30.780200000000001</v>
      </c>
      <c r="G24" s="66">
        <f t="shared" si="1"/>
        <v>13</v>
      </c>
      <c r="H24" s="65">
        <f>VLOOKUP($A24,'Return Data'!$B$7:$R$2843,12,0)</f>
        <v>59.236400000000003</v>
      </c>
      <c r="I24" s="66">
        <f t="shared" si="2"/>
        <v>10</v>
      </c>
      <c r="J24" s="65">
        <f>VLOOKUP($A24,'Return Data'!$B$7:$R$2843,13,0)</f>
        <v>78.382300000000001</v>
      </c>
      <c r="K24" s="66">
        <f t="shared" si="9"/>
        <v>8</v>
      </c>
      <c r="L24" s="65">
        <f>VLOOKUP($A24,'Return Data'!$B$7:$R$2843,17,0)</f>
        <v>32.473799999999997</v>
      </c>
      <c r="M24" s="66">
        <f>RANK(L24,L$8:L$33,0)</f>
        <v>13</v>
      </c>
      <c r="N24" s="65">
        <f>VLOOKUP($A24,'Return Data'!$B$7:$R$2843,14,0)</f>
        <v>19.368099999999998</v>
      </c>
      <c r="O24" s="66">
        <f>RANK(N24,N$8:N$33,0)</f>
        <v>6</v>
      </c>
      <c r="P24" s="65">
        <f>VLOOKUP($A24,'Return Data'!$B$7:$R$2843,15,0)</f>
        <v>16.755500000000001</v>
      </c>
      <c r="Q24" s="66">
        <f>RANK(P24,P$8:P$33,0)</f>
        <v>7</v>
      </c>
      <c r="R24" s="65">
        <f>VLOOKUP($A24,'Return Data'!$B$7:$R$2843,16,0)</f>
        <v>22.4604</v>
      </c>
      <c r="S24" s="67">
        <f t="shared" si="7"/>
        <v>5</v>
      </c>
    </row>
    <row r="25" spans="1:19" x14ac:dyDescent="0.3">
      <c r="A25" s="63" t="s">
        <v>1183</v>
      </c>
      <c r="B25" s="64">
        <f>VLOOKUP($A25,'Return Data'!$B$7:$R$2843,3,0)</f>
        <v>44404</v>
      </c>
      <c r="C25" s="65">
        <f>VLOOKUP($A25,'Return Data'!$B$7:$R$2843,4,0)</f>
        <v>38.549999999999997</v>
      </c>
      <c r="D25" s="65">
        <f>VLOOKUP($A25,'Return Data'!$B$7:$R$2843,10,0)</f>
        <v>19.055</v>
      </c>
      <c r="E25" s="66">
        <f t="shared" si="0"/>
        <v>4</v>
      </c>
      <c r="F25" s="65">
        <f>VLOOKUP($A25,'Return Data'!$B$7:$R$2843,11,0)</f>
        <v>38.370399999999997</v>
      </c>
      <c r="G25" s="66">
        <f t="shared" si="1"/>
        <v>3</v>
      </c>
      <c r="H25" s="65">
        <f>VLOOKUP($A25,'Return Data'!$B$7:$R$2843,12,0)</f>
        <v>68.487799999999993</v>
      </c>
      <c r="I25" s="66">
        <f t="shared" si="2"/>
        <v>2</v>
      </c>
      <c r="J25" s="65">
        <f>VLOOKUP($A25,'Return Data'!$B$7:$R$2843,13,0)</f>
        <v>94.697000000000003</v>
      </c>
      <c r="K25" s="66">
        <f t="shared" si="9"/>
        <v>1</v>
      </c>
      <c r="L25" s="65">
        <f>VLOOKUP($A25,'Return Data'!$B$7:$R$2843,17,0)</f>
        <v>52.624499999999998</v>
      </c>
      <c r="M25" s="66">
        <f>RANK(L25,L$8:L$33,0)</f>
        <v>1</v>
      </c>
      <c r="N25" s="65">
        <f>VLOOKUP($A25,'Return Data'!$B$7:$R$2843,14,0)</f>
        <v>25.587</v>
      </c>
      <c r="O25" s="66">
        <f>RANK(N25,N$8:N$33,0)</f>
        <v>1</v>
      </c>
      <c r="P25" s="65">
        <f>VLOOKUP($A25,'Return Data'!$B$7:$R$2843,15,0)</f>
        <v>19.054099999999998</v>
      </c>
      <c r="Q25" s="66">
        <f>RANK(P25,P$8:P$33,0)</f>
        <v>2</v>
      </c>
      <c r="R25" s="65">
        <f>VLOOKUP($A25,'Return Data'!$B$7:$R$2843,16,0)</f>
        <v>19.276900000000001</v>
      </c>
      <c r="S25" s="67">
        <f t="shared" si="7"/>
        <v>8</v>
      </c>
    </row>
    <row r="26" spans="1:19" x14ac:dyDescent="0.3">
      <c r="A26" s="63" t="s">
        <v>1185</v>
      </c>
      <c r="B26" s="64">
        <f>VLOOKUP($A26,'Return Data'!$B$7:$R$2843,3,0)</f>
        <v>44404</v>
      </c>
      <c r="C26" s="65">
        <f>VLOOKUP($A26,'Return Data'!$B$7:$R$2843,4,0)</f>
        <v>16</v>
      </c>
      <c r="D26" s="65">
        <f>VLOOKUP($A26,'Return Data'!$B$7:$R$2843,10,0)</f>
        <v>16.4483</v>
      </c>
      <c r="E26" s="66">
        <f t="shared" si="0"/>
        <v>14</v>
      </c>
      <c r="F26" s="65">
        <f>VLOOKUP($A26,'Return Data'!$B$7:$R$2843,11,0)</f>
        <v>29.136399999999998</v>
      </c>
      <c r="G26" s="66">
        <f t="shared" ref="G26" si="10">RANK(F26,F$8:F$33,0)</f>
        <v>15</v>
      </c>
      <c r="H26" s="65">
        <f>VLOOKUP($A26,'Return Data'!$B$7:$R$2843,12,0)</f>
        <v>53.11</v>
      </c>
      <c r="I26" s="66">
        <f t="shared" ref="I26" si="11">RANK(H26,H$8:H$33,0)</f>
        <v>16</v>
      </c>
      <c r="J26" s="65">
        <f>VLOOKUP($A26,'Return Data'!$B$7:$R$2843,13,0)</f>
        <v>68.421099999999996</v>
      </c>
      <c r="K26" s="66">
        <f t="shared" si="9"/>
        <v>16</v>
      </c>
      <c r="L26" s="65"/>
      <c r="M26" s="66"/>
      <c r="N26" s="65"/>
      <c r="O26" s="66"/>
      <c r="P26" s="65"/>
      <c r="Q26" s="66"/>
      <c r="R26" s="65">
        <f>VLOOKUP($A26,'Return Data'!$B$7:$R$2843,16,0)</f>
        <v>34.763399999999997</v>
      </c>
      <c r="S26" s="67">
        <f t="shared" si="7"/>
        <v>3</v>
      </c>
    </row>
    <row r="27" spans="1:19" x14ac:dyDescent="0.3">
      <c r="A27" s="63" t="s">
        <v>1186</v>
      </c>
      <c r="B27" s="64">
        <f>VLOOKUP($A27,'Return Data'!$B$7:$R$2843,3,0)</f>
        <v>44404</v>
      </c>
      <c r="C27" s="65">
        <f>VLOOKUP($A27,'Return Data'!$B$7:$R$2843,4,0)</f>
        <v>108.9674</v>
      </c>
      <c r="D27" s="65">
        <f>VLOOKUP($A27,'Return Data'!$B$7:$R$2843,10,0)</f>
        <v>19.543099999999999</v>
      </c>
      <c r="E27" s="66">
        <f t="shared" si="0"/>
        <v>1</v>
      </c>
      <c r="F27" s="65">
        <f>VLOOKUP($A27,'Return Data'!$B$7:$R$2843,11,0)</f>
        <v>42.411099999999998</v>
      </c>
      <c r="G27" s="66">
        <f t="shared" ref="G27:G33" si="12">RANK(F27,F$8:F$33,0)</f>
        <v>1</v>
      </c>
      <c r="H27" s="65">
        <f>VLOOKUP($A27,'Return Data'!$B$7:$R$2843,12,0)</f>
        <v>73.335599999999999</v>
      </c>
      <c r="I27" s="66">
        <f t="shared" ref="I27:I33" si="13">RANK(H27,H$8:H$33,0)</f>
        <v>1</v>
      </c>
      <c r="J27" s="65">
        <f>VLOOKUP($A27,'Return Data'!$B$7:$R$2843,13,0)</f>
        <v>90.540099999999995</v>
      </c>
      <c r="K27" s="66">
        <f t="shared" si="9"/>
        <v>2</v>
      </c>
      <c r="L27" s="65">
        <f>VLOOKUP($A27,'Return Data'!$B$7:$R$2843,17,0)</f>
        <v>45.363900000000001</v>
      </c>
      <c r="M27" s="66">
        <f>RANK(L27,L$8:L$33,0)</f>
        <v>2</v>
      </c>
      <c r="N27" s="65">
        <f>VLOOKUP($A27,'Return Data'!$B$7:$R$2843,14,0)</f>
        <v>23.346299999999999</v>
      </c>
      <c r="O27" s="66">
        <f>RANK(N27,N$8:N$33,0)</f>
        <v>2</v>
      </c>
      <c r="P27" s="65">
        <f>VLOOKUP($A27,'Return Data'!$B$7:$R$2843,15,0)</f>
        <v>18.834700000000002</v>
      </c>
      <c r="Q27" s="66">
        <f>RANK(P27,P$8:P$33,0)</f>
        <v>3</v>
      </c>
      <c r="R27" s="65">
        <f>VLOOKUP($A27,'Return Data'!$B$7:$R$2843,16,0)</f>
        <v>12.403499999999999</v>
      </c>
      <c r="S27" s="67">
        <f t="shared" si="7"/>
        <v>20</v>
      </c>
    </row>
    <row r="28" spans="1:19" x14ac:dyDescent="0.3">
      <c r="A28" s="63" t="s">
        <v>1189</v>
      </c>
      <c r="B28" s="64">
        <f>VLOOKUP($A28,'Return Data'!$B$7:$R$2843,3,0)</f>
        <v>44404</v>
      </c>
      <c r="C28" s="65">
        <f>VLOOKUP($A28,'Return Data'!$B$7:$R$2843,4,0)</f>
        <v>123.66</v>
      </c>
      <c r="D28" s="65">
        <f>VLOOKUP($A28,'Return Data'!$B$7:$R$2843,10,0)</f>
        <v>13.8499</v>
      </c>
      <c r="E28" s="66">
        <f t="shared" si="0"/>
        <v>23</v>
      </c>
      <c r="F28" s="65">
        <f>VLOOKUP($A28,'Return Data'!$B$7:$R$2843,11,0)</f>
        <v>31.573799999999999</v>
      </c>
      <c r="G28" s="66">
        <f t="shared" si="12"/>
        <v>12</v>
      </c>
      <c r="H28" s="65">
        <f>VLOOKUP($A28,'Return Data'!$B$7:$R$2843,12,0)</f>
        <v>63.754899999999999</v>
      </c>
      <c r="I28" s="66">
        <f t="shared" si="13"/>
        <v>3</v>
      </c>
      <c r="J28" s="65">
        <f>VLOOKUP($A28,'Return Data'!$B$7:$R$2843,13,0)</f>
        <v>80.262699999999995</v>
      </c>
      <c r="K28" s="66">
        <f t="shared" si="9"/>
        <v>6</v>
      </c>
      <c r="L28" s="65">
        <f>VLOOKUP($A28,'Return Data'!$B$7:$R$2843,17,0)</f>
        <v>35.522599999999997</v>
      </c>
      <c r="M28" s="66">
        <f>RANK(L28,L$8:L$33,0)</f>
        <v>5</v>
      </c>
      <c r="N28" s="65">
        <f>VLOOKUP($A28,'Return Data'!$B$7:$R$2843,14,0)</f>
        <v>18.5322</v>
      </c>
      <c r="O28" s="66">
        <f>RANK(N28,N$8:N$33,0)</f>
        <v>9</v>
      </c>
      <c r="P28" s="65">
        <f>VLOOKUP($A28,'Return Data'!$B$7:$R$2843,15,0)</f>
        <v>12.8193</v>
      </c>
      <c r="Q28" s="66">
        <f>RANK(P28,P$8:P$33,0)</f>
        <v>18</v>
      </c>
      <c r="R28" s="65">
        <f>VLOOKUP($A28,'Return Data'!$B$7:$R$2843,16,0)</f>
        <v>16.639299999999999</v>
      </c>
      <c r="S28" s="67">
        <f t="shared" si="7"/>
        <v>13</v>
      </c>
    </row>
    <row r="29" spans="1:19" x14ac:dyDescent="0.3">
      <c r="A29" s="63" t="s">
        <v>1190</v>
      </c>
      <c r="B29" s="64">
        <f>VLOOKUP($A29,'Return Data'!$B$7:$R$2843,3,0)</f>
        <v>44404</v>
      </c>
      <c r="C29" s="65">
        <f>VLOOKUP($A29,'Return Data'!$B$7:$R$2843,4,0)</f>
        <v>657.35360000000003</v>
      </c>
      <c r="D29" s="65">
        <f>VLOOKUP($A29,'Return Data'!$B$7:$R$2843,10,0)</f>
        <v>14.868</v>
      </c>
      <c r="E29" s="66">
        <f t="shared" si="0"/>
        <v>17</v>
      </c>
      <c r="F29" s="65">
        <f>VLOOKUP($A29,'Return Data'!$B$7:$R$2843,11,0)</f>
        <v>25.556000000000001</v>
      </c>
      <c r="G29" s="66">
        <f t="shared" si="12"/>
        <v>24</v>
      </c>
      <c r="H29" s="65">
        <f>VLOOKUP($A29,'Return Data'!$B$7:$R$2843,12,0)</f>
        <v>50.217399999999998</v>
      </c>
      <c r="I29" s="66">
        <f t="shared" si="13"/>
        <v>19</v>
      </c>
      <c r="J29" s="65">
        <f>VLOOKUP($A29,'Return Data'!$B$7:$R$2843,13,0)</f>
        <v>67.290899999999993</v>
      </c>
      <c r="K29" s="66">
        <f t="shared" si="9"/>
        <v>18</v>
      </c>
      <c r="L29" s="65">
        <f>VLOOKUP($A29,'Return Data'!$B$7:$R$2843,17,0)</f>
        <v>23.592300000000002</v>
      </c>
      <c r="M29" s="66">
        <f>RANK(L29,L$8:L$33,0)</f>
        <v>23</v>
      </c>
      <c r="N29" s="65">
        <f>VLOOKUP($A29,'Return Data'!$B$7:$R$2843,14,0)</f>
        <v>10.140499999999999</v>
      </c>
      <c r="O29" s="66">
        <f>RANK(N29,N$8:N$33,0)</f>
        <v>22</v>
      </c>
      <c r="P29" s="65">
        <f>VLOOKUP($A29,'Return Data'!$B$7:$R$2843,15,0)</f>
        <v>11.333399999999999</v>
      </c>
      <c r="Q29" s="66">
        <f>RANK(P29,P$8:P$33,0)</f>
        <v>20</v>
      </c>
      <c r="R29" s="65">
        <f>VLOOKUP($A29,'Return Data'!$B$7:$R$2843,16,0)</f>
        <v>24.593299999999999</v>
      </c>
      <c r="S29" s="67">
        <f t="shared" si="7"/>
        <v>4</v>
      </c>
    </row>
    <row r="30" spans="1:19" x14ac:dyDescent="0.3">
      <c r="A30" s="63" t="s">
        <v>1192</v>
      </c>
      <c r="B30" s="64">
        <f>VLOOKUP($A30,'Return Data'!$B$7:$R$2843,3,0)</f>
        <v>44404</v>
      </c>
      <c r="C30" s="65">
        <f>VLOOKUP($A30,'Return Data'!$B$7:$R$2843,4,0)</f>
        <v>225.15700000000001</v>
      </c>
      <c r="D30" s="65">
        <f>VLOOKUP($A30,'Return Data'!$B$7:$R$2843,10,0)</f>
        <v>13.6876</v>
      </c>
      <c r="E30" s="66">
        <f t="shared" si="0"/>
        <v>25</v>
      </c>
      <c r="F30" s="65">
        <f>VLOOKUP($A30,'Return Data'!$B$7:$R$2843,11,0)</f>
        <v>27.901700000000002</v>
      </c>
      <c r="G30" s="66">
        <f t="shared" si="12"/>
        <v>17</v>
      </c>
      <c r="H30" s="65">
        <f>VLOOKUP($A30,'Return Data'!$B$7:$R$2843,12,0)</f>
        <v>50.3095</v>
      </c>
      <c r="I30" s="66">
        <f t="shared" si="13"/>
        <v>18</v>
      </c>
      <c r="J30" s="65">
        <f>VLOOKUP($A30,'Return Data'!$B$7:$R$2843,13,0)</f>
        <v>70.603899999999996</v>
      </c>
      <c r="K30" s="66">
        <f t="shared" si="9"/>
        <v>15</v>
      </c>
      <c r="L30" s="65">
        <f>VLOOKUP($A30,'Return Data'!$B$7:$R$2843,17,0)</f>
        <v>31.4221</v>
      </c>
      <c r="M30" s="66">
        <f>RANK(L30,L$8:L$33,0)</f>
        <v>14</v>
      </c>
      <c r="N30" s="65">
        <f>VLOOKUP($A30,'Return Data'!$B$7:$R$2843,14,0)</f>
        <v>19.357199999999999</v>
      </c>
      <c r="O30" s="66">
        <f>RANK(N30,N$8:N$33,0)</f>
        <v>7</v>
      </c>
      <c r="P30" s="65">
        <f>VLOOKUP($A30,'Return Data'!$B$7:$R$2843,15,0)</f>
        <v>16.2608</v>
      </c>
      <c r="Q30" s="66">
        <f>RANK(P30,P$8:P$33,0)</f>
        <v>9</v>
      </c>
      <c r="R30" s="65">
        <f>VLOOKUP($A30,'Return Data'!$B$7:$R$2843,16,0)</f>
        <v>12.182399999999999</v>
      </c>
      <c r="S30" s="67">
        <f t="shared" si="7"/>
        <v>21</v>
      </c>
    </row>
    <row r="31" spans="1:19" x14ac:dyDescent="0.3">
      <c r="A31" s="63" t="s">
        <v>1195</v>
      </c>
      <c r="B31" s="64">
        <f>VLOOKUP($A31,'Return Data'!$B$7:$R$2843,3,0)</f>
        <v>44404</v>
      </c>
      <c r="C31" s="65">
        <f>VLOOKUP($A31,'Return Data'!$B$7:$R$2843,4,0)</f>
        <v>70.38</v>
      </c>
      <c r="D31" s="65">
        <f>VLOOKUP($A31,'Return Data'!$B$7:$R$2843,10,0)</f>
        <v>13.8467</v>
      </c>
      <c r="E31" s="66">
        <f t="shared" si="0"/>
        <v>24</v>
      </c>
      <c r="F31" s="65">
        <f>VLOOKUP($A31,'Return Data'!$B$7:$R$2843,11,0)</f>
        <v>29.6371</v>
      </c>
      <c r="G31" s="66">
        <f t="shared" si="12"/>
        <v>14</v>
      </c>
      <c r="H31" s="65">
        <f>VLOOKUP($A31,'Return Data'!$B$7:$R$2843,12,0)</f>
        <v>47.084600000000002</v>
      </c>
      <c r="I31" s="66">
        <f t="shared" si="13"/>
        <v>23</v>
      </c>
      <c r="J31" s="65">
        <f>VLOOKUP($A31,'Return Data'!$B$7:$R$2843,13,0)</f>
        <v>62.653100000000002</v>
      </c>
      <c r="K31" s="66">
        <f t="shared" si="9"/>
        <v>23</v>
      </c>
      <c r="L31" s="65">
        <f>VLOOKUP($A31,'Return Data'!$B$7:$R$2843,17,0)</f>
        <v>33.698799999999999</v>
      </c>
      <c r="M31" s="66">
        <f>RANK(L31,L$8:L$33,0)</f>
        <v>12</v>
      </c>
      <c r="N31" s="65">
        <f>VLOOKUP($A31,'Return Data'!$B$7:$R$2843,14,0)</f>
        <v>15.584</v>
      </c>
      <c r="O31" s="66">
        <f>RANK(N31,N$8:N$33,0)</f>
        <v>15</v>
      </c>
      <c r="P31" s="65">
        <f>VLOOKUP($A31,'Return Data'!$B$7:$R$2843,15,0)</f>
        <v>16.367000000000001</v>
      </c>
      <c r="Q31" s="66">
        <f>RANK(P31,P$8:P$33,0)</f>
        <v>8</v>
      </c>
      <c r="R31" s="65">
        <f>VLOOKUP($A31,'Return Data'!$B$7:$R$2843,16,0)</f>
        <v>7.5208000000000004</v>
      </c>
      <c r="S31" s="67">
        <f t="shared" si="7"/>
        <v>25</v>
      </c>
    </row>
    <row r="32" spans="1:19" x14ac:dyDescent="0.3">
      <c r="A32" s="63" t="s">
        <v>1197</v>
      </c>
      <c r="B32" s="64">
        <f>VLOOKUP($A32,'Return Data'!$B$7:$R$2843,3,0)</f>
        <v>44404</v>
      </c>
      <c r="C32" s="65">
        <f>VLOOKUP($A32,'Return Data'!$B$7:$R$2843,4,0)</f>
        <v>25.22</v>
      </c>
      <c r="D32" s="65">
        <f>VLOOKUP($A32,'Return Data'!$B$7:$R$2843,10,0)</f>
        <v>18.7942</v>
      </c>
      <c r="E32" s="66">
        <f t="shared" si="0"/>
        <v>7</v>
      </c>
      <c r="F32" s="65">
        <f>VLOOKUP($A32,'Return Data'!$B$7:$R$2843,11,0)</f>
        <v>34.006399999999999</v>
      </c>
      <c r="G32" s="66">
        <f t="shared" si="12"/>
        <v>6</v>
      </c>
      <c r="H32" s="65">
        <f>VLOOKUP($A32,'Return Data'!$B$7:$R$2843,12,0)</f>
        <v>56.646000000000001</v>
      </c>
      <c r="I32" s="66">
        <f t="shared" si="13"/>
        <v>12</v>
      </c>
      <c r="J32" s="65"/>
      <c r="K32" s="66"/>
      <c r="L32" s="65"/>
      <c r="M32" s="66"/>
      <c r="N32" s="65"/>
      <c r="O32" s="66"/>
      <c r="P32" s="65"/>
      <c r="Q32" s="66"/>
      <c r="R32" s="65">
        <f>VLOOKUP($A32,'Return Data'!$B$7:$R$2843,16,0)</f>
        <v>98.906800000000004</v>
      </c>
      <c r="S32" s="67">
        <f t="shared" si="7"/>
        <v>1</v>
      </c>
    </row>
    <row r="33" spans="1:19" x14ac:dyDescent="0.3">
      <c r="A33" s="63" t="s">
        <v>1940</v>
      </c>
      <c r="B33" s="64">
        <f>VLOOKUP($A33,'Return Data'!$B$7:$R$2843,3,0)</f>
        <v>44404</v>
      </c>
      <c r="C33" s="65">
        <f>VLOOKUP($A33,'Return Data'!$B$7:$R$2843,4,0)</f>
        <v>171.8159</v>
      </c>
      <c r="D33" s="65">
        <f>VLOOKUP($A33,'Return Data'!$B$7:$R$2843,10,0)</f>
        <v>16.8568</v>
      </c>
      <c r="E33" s="66">
        <f t="shared" si="0"/>
        <v>13</v>
      </c>
      <c r="F33" s="65">
        <f>VLOOKUP($A33,'Return Data'!$B$7:$R$2843,11,0)</f>
        <v>27.843599999999999</v>
      </c>
      <c r="G33" s="66">
        <f t="shared" si="12"/>
        <v>18</v>
      </c>
      <c r="H33" s="65">
        <f>VLOOKUP($A33,'Return Data'!$B$7:$R$2843,12,0)</f>
        <v>54.110599999999998</v>
      </c>
      <c r="I33" s="66">
        <f t="shared" si="13"/>
        <v>15</v>
      </c>
      <c r="J33" s="65">
        <f>VLOOKUP($A33,'Return Data'!$B$7:$R$2843,13,0)</f>
        <v>75.604399999999998</v>
      </c>
      <c r="K33" s="66">
        <f>RANK(J33,J$8:J$33,0)</f>
        <v>11</v>
      </c>
      <c r="L33" s="65">
        <f>VLOOKUP($A33,'Return Data'!$B$7:$R$2843,17,0)</f>
        <v>36.645000000000003</v>
      </c>
      <c r="M33" s="66">
        <f>RANK(L33,L$8:L$33,0)</f>
        <v>4</v>
      </c>
      <c r="N33" s="65">
        <f>VLOOKUP($A33,'Return Data'!$B$7:$R$2843,14,0)</f>
        <v>17.201899999999998</v>
      </c>
      <c r="O33" s="66">
        <f>RANK(N33,N$8:N$33,0)</f>
        <v>11</v>
      </c>
      <c r="P33" s="65">
        <f>VLOOKUP($A33,'Return Data'!$B$7:$R$2843,15,0)</f>
        <v>14.608000000000001</v>
      </c>
      <c r="Q33" s="66">
        <f>RANK(P33,P$8:P$33,0)</f>
        <v>16</v>
      </c>
      <c r="R33" s="65">
        <f>VLOOKUP($A33,'Return Data'!$B$7:$R$2843,16,0)</f>
        <v>16.114100000000001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16.444488461538462</v>
      </c>
      <c r="E35" s="74"/>
      <c r="F35" s="75">
        <f>AVERAGE(F8:F33)</f>
        <v>30.718019230769237</v>
      </c>
      <c r="G35" s="74"/>
      <c r="H35" s="75">
        <f>AVERAGE(H8:H33)</f>
        <v>55.589884615384605</v>
      </c>
      <c r="I35" s="74"/>
      <c r="J35" s="75">
        <f>AVERAGE(J8:J33)</f>
        <v>73.709092000000012</v>
      </c>
      <c r="K35" s="74"/>
      <c r="L35" s="75">
        <f>AVERAGE(L8:L33)</f>
        <v>33.108665217391305</v>
      </c>
      <c r="M35" s="74"/>
      <c r="N35" s="75">
        <f>AVERAGE(N8:N33)</f>
        <v>16.898304545454543</v>
      </c>
      <c r="O35" s="74"/>
      <c r="P35" s="75">
        <f>AVERAGE(P8:P33)</f>
        <v>15.55134285714286</v>
      </c>
      <c r="Q35" s="74"/>
      <c r="R35" s="75">
        <f>AVERAGE(R8:R33)</f>
        <v>20.669599999999999</v>
      </c>
      <c r="S35" s="76"/>
    </row>
    <row r="36" spans="1:19" x14ac:dyDescent="0.3">
      <c r="A36" s="73" t="s">
        <v>28</v>
      </c>
      <c r="B36" s="74"/>
      <c r="C36" s="74"/>
      <c r="D36" s="75">
        <f>MIN(D8:D33)</f>
        <v>12.0504</v>
      </c>
      <c r="E36" s="74"/>
      <c r="F36" s="75">
        <f>MIN(F8:F33)</f>
        <v>23.212900000000001</v>
      </c>
      <c r="G36" s="74"/>
      <c r="H36" s="75">
        <f>MIN(H8:H33)</f>
        <v>41.506999999999998</v>
      </c>
      <c r="I36" s="74"/>
      <c r="J36" s="75">
        <f>MIN(J8:J33)</f>
        <v>56.910499999999999</v>
      </c>
      <c r="K36" s="74"/>
      <c r="L36" s="75">
        <f>MIN(L8:L33)</f>
        <v>23.592300000000002</v>
      </c>
      <c r="M36" s="74"/>
      <c r="N36" s="75">
        <f>MIN(N8:N33)</f>
        <v>10.140499999999999</v>
      </c>
      <c r="O36" s="74"/>
      <c r="P36" s="75">
        <f>MIN(P8:P33)</f>
        <v>10.8291</v>
      </c>
      <c r="Q36" s="74"/>
      <c r="R36" s="75">
        <f>MIN(R8:R33)</f>
        <v>4.0278</v>
      </c>
      <c r="S36" s="76"/>
    </row>
    <row r="37" spans="1:19" ht="15" thickBot="1" x14ac:dyDescent="0.35">
      <c r="A37" s="77" t="s">
        <v>29</v>
      </c>
      <c r="B37" s="78"/>
      <c r="C37" s="78"/>
      <c r="D37" s="79">
        <f>MAX(D8:D33)</f>
        <v>19.543099999999999</v>
      </c>
      <c r="E37" s="78"/>
      <c r="F37" s="79">
        <f>MAX(F8:F33)</f>
        <v>42.411099999999998</v>
      </c>
      <c r="G37" s="78"/>
      <c r="H37" s="79">
        <f>MAX(H8:H33)</f>
        <v>73.335599999999999</v>
      </c>
      <c r="I37" s="78"/>
      <c r="J37" s="79">
        <f>MAX(J8:J33)</f>
        <v>94.697000000000003</v>
      </c>
      <c r="K37" s="78"/>
      <c r="L37" s="79">
        <f>MAX(L8:L33)</f>
        <v>52.624499999999998</v>
      </c>
      <c r="M37" s="78"/>
      <c r="N37" s="79">
        <f>MAX(N8:N33)</f>
        <v>25.587</v>
      </c>
      <c r="O37" s="78"/>
      <c r="P37" s="79">
        <f>MAX(P8:P33)</f>
        <v>19.357700000000001</v>
      </c>
      <c r="Q37" s="78"/>
      <c r="R37" s="79">
        <f>MAX(R8:R33)</f>
        <v>98.906800000000004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44404</v>
      </c>
      <c r="C8" s="65">
        <f>VLOOKUP($A8,'Return Data'!$B$7:$R$2843,4,0)</f>
        <v>1152.8800000000001</v>
      </c>
      <c r="D8" s="65">
        <f>VLOOKUP($A8,'Return Data'!$B$7:$R$2843,10,0)</f>
        <v>12.146800000000001</v>
      </c>
      <c r="E8" s="66">
        <f>RANK(D8,D$8:D$41,0)</f>
        <v>23</v>
      </c>
      <c r="F8" s="65">
        <f>VLOOKUP($A8,'Return Data'!$B$7:$R$2843,11,0)</f>
        <v>20.771000000000001</v>
      </c>
      <c r="G8" s="66">
        <f>RANK(F8,F$8:F$41,0)</f>
        <v>18</v>
      </c>
      <c r="H8" s="65">
        <f>VLOOKUP($A8,'Return Data'!$B$7:$R$2843,12,0)</f>
        <v>43.391300000000001</v>
      </c>
      <c r="I8" s="66">
        <f>RANK(H8,H$8:H$41,0)</f>
        <v>21</v>
      </c>
      <c r="J8" s="65">
        <f>VLOOKUP($A8,'Return Data'!$B$7:$R$2843,13,0)</f>
        <v>58.890799999999999</v>
      </c>
      <c r="K8" s="66">
        <f>RANK(J8,J$8:J$41,0)</f>
        <v>15</v>
      </c>
      <c r="L8" s="65">
        <f>VLOOKUP($A8,'Return Data'!$B$7:$R$2843,17,0)</f>
        <v>24.5442</v>
      </c>
      <c r="M8" s="66">
        <f>RANK(L8,L$8:L$41,0)</f>
        <v>16</v>
      </c>
      <c r="N8" s="65">
        <f>VLOOKUP($A8,'Return Data'!$B$7:$R$2843,14,0)</f>
        <v>15.2843</v>
      </c>
      <c r="O8" s="66">
        <f>RANK(N8,N$8:N$41,0)</f>
        <v>13</v>
      </c>
      <c r="P8" s="65">
        <f>VLOOKUP($A8,'Return Data'!$B$7:$R$2843,15,0)</f>
        <v>15.815300000000001</v>
      </c>
      <c r="Q8" s="66">
        <f>RANK(P8,P$8:P$41,0)</f>
        <v>11</v>
      </c>
      <c r="R8" s="65">
        <f>VLOOKUP($A8,'Return Data'!$B$7:$R$2843,16,0)</f>
        <v>18.020099999999999</v>
      </c>
      <c r="S8" s="67">
        <f>RANK(R8,R$8:R$41,0)</f>
        <v>9</v>
      </c>
    </row>
    <row r="9" spans="1:20" x14ac:dyDescent="0.3">
      <c r="A9" s="63" t="s">
        <v>1806</v>
      </c>
      <c r="B9" s="64">
        <f>VLOOKUP($A9,'Return Data'!$B$7:$R$2843,3,0)</f>
        <v>44404</v>
      </c>
      <c r="C9" s="65">
        <f>VLOOKUP($A9,'Return Data'!$B$7:$R$2843,4,0)</f>
        <v>18.45</v>
      </c>
      <c r="D9" s="65">
        <f>VLOOKUP($A9,'Return Data'!$B$7:$R$2843,10,0)</f>
        <v>13.398899999999999</v>
      </c>
      <c r="E9" s="66">
        <f t="shared" ref="E9:E41" si="0">RANK(D9,D$8:D$41,0)</f>
        <v>16</v>
      </c>
      <c r="F9" s="65">
        <f>VLOOKUP($A9,'Return Data'!$B$7:$R$2843,11,0)</f>
        <v>18.421099999999999</v>
      </c>
      <c r="G9" s="66">
        <f t="shared" ref="G9:G41" si="1">RANK(F9,F$8:F$41,0)</f>
        <v>26</v>
      </c>
      <c r="H9" s="65">
        <f>VLOOKUP($A9,'Return Data'!$B$7:$R$2843,12,0)</f>
        <v>37.5839</v>
      </c>
      <c r="I9" s="66">
        <f t="shared" ref="I9:I41" si="2">RANK(H9,H$8:H$41,0)</f>
        <v>27</v>
      </c>
      <c r="J9" s="65">
        <f>VLOOKUP($A9,'Return Data'!$B$7:$R$2843,13,0)</f>
        <v>49.392699999999998</v>
      </c>
      <c r="K9" s="66">
        <f t="shared" ref="K9:K41" si="3">RANK(J9,J$8:J$41,0)</f>
        <v>27</v>
      </c>
      <c r="L9" s="65">
        <f>VLOOKUP($A9,'Return Data'!$B$7:$R$2843,17,0)</f>
        <v>24.8079</v>
      </c>
      <c r="M9" s="66">
        <f t="shared" ref="M9:M41" si="4">RANK(L9,L$8:L$41,0)</f>
        <v>15</v>
      </c>
      <c r="N9" s="65">
        <f>VLOOKUP($A9,'Return Data'!$B$7:$R$2843,14,0)</f>
        <v>16.9145</v>
      </c>
      <c r="O9" s="66">
        <f t="shared" ref="O9:O41" si="5">RANK(N9,N$8:N$41,0)</f>
        <v>9</v>
      </c>
      <c r="P9" s="65"/>
      <c r="Q9" s="66"/>
      <c r="R9" s="65">
        <f>VLOOKUP($A9,'Return Data'!$B$7:$R$2843,16,0)</f>
        <v>18.038699999999999</v>
      </c>
      <c r="S9" s="67">
        <f t="shared" ref="S9:S41" si="6">RANK(R9,R$8:R$41,0)</f>
        <v>8</v>
      </c>
    </row>
    <row r="10" spans="1:20" x14ac:dyDescent="0.3">
      <c r="A10" s="63" t="s">
        <v>1259</v>
      </c>
      <c r="B10" s="64">
        <f>VLOOKUP($A10,'Return Data'!$B$7:$R$2843,3,0)</f>
        <v>44404</v>
      </c>
      <c r="C10" s="65">
        <f>VLOOKUP($A10,'Return Data'!$B$7:$R$2843,4,0)</f>
        <v>163.5</v>
      </c>
      <c r="D10" s="65">
        <f>VLOOKUP($A10,'Return Data'!$B$7:$R$2843,10,0)</f>
        <v>14.6805</v>
      </c>
      <c r="E10" s="66">
        <f t="shared" si="0"/>
        <v>12</v>
      </c>
      <c r="F10" s="65">
        <f>VLOOKUP($A10,'Return Data'!$B$7:$R$2843,11,0)</f>
        <v>28.0044</v>
      </c>
      <c r="G10" s="66">
        <f t="shared" si="1"/>
        <v>8</v>
      </c>
      <c r="H10" s="65">
        <f>VLOOKUP($A10,'Return Data'!$B$7:$R$2843,12,0)</f>
        <v>51.318800000000003</v>
      </c>
      <c r="I10" s="66">
        <f t="shared" si="2"/>
        <v>8</v>
      </c>
      <c r="J10" s="65">
        <f>VLOOKUP($A10,'Return Data'!$B$7:$R$2843,13,0)</f>
        <v>61.9133</v>
      </c>
      <c r="K10" s="66">
        <f t="shared" si="3"/>
        <v>10</v>
      </c>
      <c r="L10" s="65">
        <f>VLOOKUP($A10,'Return Data'!$B$7:$R$2843,17,0)</f>
        <v>27.6096</v>
      </c>
      <c r="M10" s="66">
        <f t="shared" si="4"/>
        <v>9</v>
      </c>
      <c r="N10" s="65">
        <f>VLOOKUP($A10,'Return Data'!$B$7:$R$2843,14,0)</f>
        <v>15.909700000000001</v>
      </c>
      <c r="O10" s="66">
        <f t="shared" si="5"/>
        <v>12</v>
      </c>
      <c r="P10" s="65">
        <f>VLOOKUP($A10,'Return Data'!$B$7:$R$2843,15,0)</f>
        <v>14.4499</v>
      </c>
      <c r="Q10" s="66">
        <f t="shared" ref="Q10:Q41" si="7">RANK(P10,P$8:P$41,0)</f>
        <v>17</v>
      </c>
      <c r="R10" s="65">
        <f>VLOOKUP($A10,'Return Data'!$B$7:$R$2843,16,0)</f>
        <v>14.669499999999999</v>
      </c>
      <c r="S10" s="67">
        <f t="shared" si="6"/>
        <v>27</v>
      </c>
    </row>
    <row r="11" spans="1:20" x14ac:dyDescent="0.3">
      <c r="A11" s="63" t="s">
        <v>1261</v>
      </c>
      <c r="B11" s="64">
        <f>VLOOKUP($A11,'Return Data'!$B$7:$R$2843,3,0)</f>
        <v>44404</v>
      </c>
      <c r="C11" s="65">
        <f>VLOOKUP($A11,'Return Data'!$B$7:$R$2843,4,0)</f>
        <v>80.061000000000007</v>
      </c>
      <c r="D11" s="65">
        <f>VLOOKUP($A11,'Return Data'!$B$7:$R$2843,10,0)</f>
        <v>17.569099999999999</v>
      </c>
      <c r="E11" s="66">
        <f t="shared" si="0"/>
        <v>6</v>
      </c>
      <c r="F11" s="65">
        <f>VLOOKUP($A11,'Return Data'!$B$7:$R$2843,11,0)</f>
        <v>28.508800000000001</v>
      </c>
      <c r="G11" s="66">
        <f t="shared" si="1"/>
        <v>6</v>
      </c>
      <c r="H11" s="65">
        <f>VLOOKUP($A11,'Return Data'!$B$7:$R$2843,12,0)</f>
        <v>49.629899999999999</v>
      </c>
      <c r="I11" s="66">
        <f t="shared" si="2"/>
        <v>11</v>
      </c>
      <c r="J11" s="65">
        <f>VLOOKUP($A11,'Return Data'!$B$7:$R$2843,13,0)</f>
        <v>60.006799999999998</v>
      </c>
      <c r="K11" s="66">
        <f t="shared" si="3"/>
        <v>14</v>
      </c>
      <c r="L11" s="65">
        <f>VLOOKUP($A11,'Return Data'!$B$7:$R$2843,17,0)</f>
        <v>26.201499999999999</v>
      </c>
      <c r="M11" s="66">
        <f t="shared" si="4"/>
        <v>11</v>
      </c>
      <c r="N11" s="65">
        <f>VLOOKUP($A11,'Return Data'!$B$7:$R$2843,14,0)</f>
        <v>16.7803</v>
      </c>
      <c r="O11" s="66">
        <f t="shared" si="5"/>
        <v>11</v>
      </c>
      <c r="P11" s="65">
        <f>VLOOKUP($A11,'Return Data'!$B$7:$R$2843,15,0)</f>
        <v>15.6213</v>
      </c>
      <c r="Q11" s="66">
        <f t="shared" si="7"/>
        <v>12</v>
      </c>
      <c r="R11" s="65">
        <f>VLOOKUP($A11,'Return Data'!$B$7:$R$2843,16,0)</f>
        <v>17.005700000000001</v>
      </c>
      <c r="S11" s="67">
        <f t="shared" si="6"/>
        <v>15</v>
      </c>
    </row>
    <row r="12" spans="1:20" x14ac:dyDescent="0.3">
      <c r="A12" s="63" t="s">
        <v>1827</v>
      </c>
      <c r="B12" s="64">
        <f>VLOOKUP($A12,'Return Data'!$B$7:$R$2843,3,0)</f>
        <v>44404</v>
      </c>
      <c r="C12" s="65">
        <f>VLOOKUP($A12,'Return Data'!$B$7:$R$2843,4,0)</f>
        <v>220.26</v>
      </c>
      <c r="D12" s="65">
        <f>VLOOKUP($A12,'Return Data'!$B$7:$R$2843,10,0)</f>
        <v>12.2516</v>
      </c>
      <c r="E12" s="66">
        <f t="shared" si="0"/>
        <v>22</v>
      </c>
      <c r="F12" s="65">
        <f>VLOOKUP($A12,'Return Data'!$B$7:$R$2843,11,0)</f>
        <v>20.275200000000002</v>
      </c>
      <c r="G12" s="66">
        <f t="shared" si="1"/>
        <v>20</v>
      </c>
      <c r="H12" s="65">
        <f>VLOOKUP($A12,'Return Data'!$B$7:$R$2843,12,0)</f>
        <v>38.545699999999997</v>
      </c>
      <c r="I12" s="66">
        <f t="shared" si="2"/>
        <v>26</v>
      </c>
      <c r="J12" s="65">
        <f>VLOOKUP($A12,'Return Data'!$B$7:$R$2843,13,0)</f>
        <v>51.111400000000003</v>
      </c>
      <c r="K12" s="66">
        <f t="shared" si="3"/>
        <v>24</v>
      </c>
      <c r="L12" s="65">
        <f>VLOOKUP($A12,'Return Data'!$B$7:$R$2843,17,0)</f>
        <v>27.308900000000001</v>
      </c>
      <c r="M12" s="66">
        <f t="shared" si="4"/>
        <v>10</v>
      </c>
      <c r="N12" s="65">
        <f>VLOOKUP($A12,'Return Data'!$B$7:$R$2843,14,0)</f>
        <v>17.5883</v>
      </c>
      <c r="O12" s="66">
        <f t="shared" si="5"/>
        <v>7</v>
      </c>
      <c r="P12" s="65">
        <f>VLOOKUP($A12,'Return Data'!$B$7:$R$2843,15,0)</f>
        <v>17.694500000000001</v>
      </c>
      <c r="Q12" s="66">
        <f t="shared" si="7"/>
        <v>4</v>
      </c>
      <c r="R12" s="65">
        <f>VLOOKUP($A12,'Return Data'!$B$7:$R$2843,16,0)</f>
        <v>15.523</v>
      </c>
      <c r="S12" s="67">
        <f t="shared" si="6"/>
        <v>22</v>
      </c>
    </row>
    <row r="13" spans="1:20" x14ac:dyDescent="0.3">
      <c r="A13" s="102" t="s">
        <v>1873</v>
      </c>
      <c r="B13" s="64">
        <f>VLOOKUP($A13,'Return Data'!$B$7:$R$2843,3,0)</f>
        <v>44404</v>
      </c>
      <c r="C13" s="65">
        <f>VLOOKUP($A13,'Return Data'!$B$7:$R$2843,4,0)</f>
        <v>67.209999999999994</v>
      </c>
      <c r="D13" s="65">
        <f>VLOOKUP($A13,'Return Data'!$B$7:$R$2843,10,0)</f>
        <v>14.8065</v>
      </c>
      <c r="E13" s="66">
        <f t="shared" si="0"/>
        <v>11</v>
      </c>
      <c r="F13" s="65">
        <f>VLOOKUP($A13,'Return Data'!$B$7:$R$2843,11,0)</f>
        <v>23.898499999999999</v>
      </c>
      <c r="G13" s="66">
        <f t="shared" si="1"/>
        <v>13</v>
      </c>
      <c r="H13" s="65">
        <f>VLOOKUP($A13,'Return Data'!$B$7:$R$2843,12,0)</f>
        <v>48.763800000000003</v>
      </c>
      <c r="I13" s="66">
        <f t="shared" si="2"/>
        <v>12</v>
      </c>
      <c r="J13" s="65">
        <f>VLOOKUP($A13,'Return Data'!$B$7:$R$2843,13,0)</f>
        <v>61.932299999999998</v>
      </c>
      <c r="K13" s="66">
        <f t="shared" si="3"/>
        <v>9</v>
      </c>
      <c r="L13" s="65">
        <f>VLOOKUP($A13,'Return Data'!$B$7:$R$2843,17,0)</f>
        <v>29.560099999999998</v>
      </c>
      <c r="M13" s="66">
        <f t="shared" si="4"/>
        <v>7</v>
      </c>
      <c r="N13" s="65">
        <f>VLOOKUP($A13,'Return Data'!$B$7:$R$2843,14,0)</f>
        <v>18.8142</v>
      </c>
      <c r="O13" s="66">
        <f t="shared" si="5"/>
        <v>5</v>
      </c>
      <c r="P13" s="65">
        <f>VLOOKUP($A13,'Return Data'!$B$7:$R$2843,15,0)</f>
        <v>17.588899999999999</v>
      </c>
      <c r="Q13" s="66">
        <f t="shared" si="7"/>
        <v>6</v>
      </c>
      <c r="R13" s="65">
        <f>VLOOKUP($A13,'Return Data'!$B$7:$R$2843,16,0)</f>
        <v>16.7315</v>
      </c>
      <c r="S13" s="67">
        <f t="shared" si="6"/>
        <v>17</v>
      </c>
    </row>
    <row r="14" spans="1:20" x14ac:dyDescent="0.3">
      <c r="A14" s="102" t="s">
        <v>1788</v>
      </c>
      <c r="B14" s="64">
        <f>VLOOKUP($A14,'Return Data'!$B$7:$R$2843,3,0)</f>
        <v>44404</v>
      </c>
      <c r="C14" s="65">
        <f>VLOOKUP($A14,'Return Data'!$B$7:$R$2843,4,0)</f>
        <v>22.97</v>
      </c>
      <c r="D14" s="65">
        <f>VLOOKUP($A14,'Return Data'!$B$7:$R$2843,10,0)</f>
        <v>13.9328</v>
      </c>
      <c r="E14" s="66">
        <f t="shared" si="0"/>
        <v>14</v>
      </c>
      <c r="F14" s="65">
        <f>VLOOKUP($A14,'Return Data'!$B$7:$R$2843,11,0)</f>
        <v>24.1219</v>
      </c>
      <c r="G14" s="66">
        <f t="shared" si="1"/>
        <v>12</v>
      </c>
      <c r="H14" s="65">
        <f>VLOOKUP($A14,'Return Data'!$B$7:$R$2843,12,0)</f>
        <v>44.847999999999999</v>
      </c>
      <c r="I14" s="66">
        <f t="shared" si="2"/>
        <v>18</v>
      </c>
      <c r="J14" s="65">
        <f>VLOOKUP($A14,'Return Data'!$B$7:$R$2843,13,0)</f>
        <v>57.804299999999998</v>
      </c>
      <c r="K14" s="66">
        <f t="shared" si="3"/>
        <v>16</v>
      </c>
      <c r="L14" s="65">
        <f>VLOOKUP($A14,'Return Data'!$B$7:$R$2843,17,0)</f>
        <v>24.880600000000001</v>
      </c>
      <c r="M14" s="66">
        <f t="shared" si="4"/>
        <v>14</v>
      </c>
      <c r="N14" s="65">
        <f>VLOOKUP($A14,'Return Data'!$B$7:$R$2843,14,0)</f>
        <v>14.9199</v>
      </c>
      <c r="O14" s="66">
        <f t="shared" si="5"/>
        <v>14</v>
      </c>
      <c r="P14" s="65">
        <f>VLOOKUP($A14,'Return Data'!$B$7:$R$2843,15,0)</f>
        <v>16.706</v>
      </c>
      <c r="Q14" s="66">
        <f t="shared" si="7"/>
        <v>7</v>
      </c>
      <c r="R14" s="65">
        <f>VLOOKUP($A14,'Return Data'!$B$7:$R$2843,16,0)</f>
        <v>13.6883</v>
      </c>
      <c r="S14" s="67">
        <f t="shared" si="6"/>
        <v>31</v>
      </c>
    </row>
    <row r="15" spans="1:20" x14ac:dyDescent="0.3">
      <c r="A15" s="63" t="s">
        <v>1795</v>
      </c>
      <c r="B15" s="64">
        <f>VLOOKUP($A15,'Return Data'!$B$7:$R$2843,3,0)</f>
        <v>44404</v>
      </c>
      <c r="C15" s="65">
        <f>VLOOKUP($A15,'Return Data'!$B$7:$R$2843,4,0)</f>
        <v>925.60130000000004</v>
      </c>
      <c r="D15" s="65">
        <f>VLOOKUP($A15,'Return Data'!$B$7:$R$2843,10,0)</f>
        <v>12.467000000000001</v>
      </c>
      <c r="E15" s="66">
        <f t="shared" si="0"/>
        <v>21</v>
      </c>
      <c r="F15" s="65">
        <f>VLOOKUP($A15,'Return Data'!$B$7:$R$2843,11,0)</f>
        <v>20.3918</v>
      </c>
      <c r="G15" s="66">
        <f t="shared" si="1"/>
        <v>19</v>
      </c>
      <c r="H15" s="65">
        <f>VLOOKUP($A15,'Return Data'!$B$7:$R$2843,12,0)</f>
        <v>50.456499999999998</v>
      </c>
      <c r="I15" s="66">
        <f t="shared" si="2"/>
        <v>9</v>
      </c>
      <c r="J15" s="65">
        <f>VLOOKUP($A15,'Return Data'!$B$7:$R$2843,13,0)</f>
        <v>63.239199999999997</v>
      </c>
      <c r="K15" s="66">
        <f t="shared" si="3"/>
        <v>8</v>
      </c>
      <c r="L15" s="65">
        <f>VLOOKUP($A15,'Return Data'!$B$7:$R$2843,17,0)</f>
        <v>24.195799999999998</v>
      </c>
      <c r="M15" s="66">
        <f t="shared" si="4"/>
        <v>17</v>
      </c>
      <c r="N15" s="65">
        <f>VLOOKUP($A15,'Return Data'!$B$7:$R$2843,14,0)</f>
        <v>14.1938</v>
      </c>
      <c r="O15" s="66">
        <f t="shared" si="5"/>
        <v>18</v>
      </c>
      <c r="P15" s="65">
        <f>VLOOKUP($A15,'Return Data'!$B$7:$R$2843,15,0)</f>
        <v>13.3088</v>
      </c>
      <c r="Q15" s="66">
        <f t="shared" si="7"/>
        <v>20</v>
      </c>
      <c r="R15" s="65">
        <f>VLOOKUP($A15,'Return Data'!$B$7:$R$2843,16,0)</f>
        <v>16.297799999999999</v>
      </c>
      <c r="S15" s="67">
        <f t="shared" si="6"/>
        <v>20</v>
      </c>
    </row>
    <row r="16" spans="1:20" x14ac:dyDescent="0.3">
      <c r="A16" s="63" t="s">
        <v>1797</v>
      </c>
      <c r="B16" s="64">
        <f>VLOOKUP($A16,'Return Data'!$B$7:$R$2843,3,0)</f>
        <v>44404</v>
      </c>
      <c r="C16" s="65">
        <f>VLOOKUP($A16,'Return Data'!$B$7:$R$2843,4,0)</f>
        <v>951.69899999999996</v>
      </c>
      <c r="D16" s="65">
        <f>VLOOKUP($A16,'Return Data'!$B$7:$R$2843,10,0)</f>
        <v>12.6387</v>
      </c>
      <c r="E16" s="66">
        <f t="shared" si="0"/>
        <v>19</v>
      </c>
      <c r="F16" s="65">
        <f>VLOOKUP($A16,'Return Data'!$B$7:$R$2843,11,0)</f>
        <v>23.075600000000001</v>
      </c>
      <c r="G16" s="66">
        <f t="shared" si="1"/>
        <v>15</v>
      </c>
      <c r="H16" s="65">
        <f>VLOOKUP($A16,'Return Data'!$B$7:$R$2843,12,0)</f>
        <v>54.444699999999997</v>
      </c>
      <c r="I16" s="66">
        <f t="shared" si="2"/>
        <v>7</v>
      </c>
      <c r="J16" s="65">
        <f>VLOOKUP($A16,'Return Data'!$B$7:$R$2843,13,0)</f>
        <v>61.1569</v>
      </c>
      <c r="K16" s="66">
        <f t="shared" si="3"/>
        <v>12</v>
      </c>
      <c r="L16" s="65">
        <f>VLOOKUP($A16,'Return Data'!$B$7:$R$2843,17,0)</f>
        <v>17.468499999999999</v>
      </c>
      <c r="M16" s="66">
        <f t="shared" si="4"/>
        <v>30</v>
      </c>
      <c r="N16" s="65">
        <f>VLOOKUP($A16,'Return Data'!$B$7:$R$2843,14,0)</f>
        <v>13.332800000000001</v>
      </c>
      <c r="O16" s="66">
        <f t="shared" si="5"/>
        <v>21</v>
      </c>
      <c r="P16" s="65">
        <f>VLOOKUP($A16,'Return Data'!$B$7:$R$2843,15,0)</f>
        <v>13.768800000000001</v>
      </c>
      <c r="Q16" s="66">
        <f t="shared" si="7"/>
        <v>18</v>
      </c>
      <c r="R16" s="65">
        <f>VLOOKUP($A16,'Return Data'!$B$7:$R$2843,16,0)</f>
        <v>14.7072</v>
      </c>
      <c r="S16" s="67">
        <f t="shared" si="6"/>
        <v>26</v>
      </c>
    </row>
    <row r="17" spans="1:19" x14ac:dyDescent="0.3">
      <c r="A17" s="126" t="s">
        <v>1791</v>
      </c>
      <c r="B17" s="64">
        <f>VLOOKUP($A17,'Return Data'!$B$7:$R$2843,3,0)</f>
        <v>44404</v>
      </c>
      <c r="C17" s="65">
        <f>VLOOKUP($A17,'Return Data'!$B$7:$R$2843,4,0)</f>
        <v>129.89570000000001</v>
      </c>
      <c r="D17" s="65">
        <f>VLOOKUP($A17,'Return Data'!$B$7:$R$2843,10,0)</f>
        <v>13.5883</v>
      </c>
      <c r="E17" s="66">
        <f t="shared" si="0"/>
        <v>15</v>
      </c>
      <c r="F17" s="65">
        <f>VLOOKUP($A17,'Return Data'!$B$7:$R$2843,11,0)</f>
        <v>19.8828</v>
      </c>
      <c r="G17" s="66">
        <f t="shared" si="1"/>
        <v>23</v>
      </c>
      <c r="H17" s="65">
        <f>VLOOKUP($A17,'Return Data'!$B$7:$R$2843,12,0)</f>
        <v>39.819699999999997</v>
      </c>
      <c r="I17" s="66">
        <f t="shared" si="2"/>
        <v>23</v>
      </c>
      <c r="J17" s="65">
        <f>VLOOKUP($A17,'Return Data'!$B$7:$R$2843,13,0)</f>
        <v>54.015799999999999</v>
      </c>
      <c r="K17" s="66">
        <f t="shared" si="3"/>
        <v>20</v>
      </c>
      <c r="L17" s="65">
        <f>VLOOKUP($A17,'Return Data'!$B$7:$R$2843,17,0)</f>
        <v>23.404199999999999</v>
      </c>
      <c r="M17" s="66">
        <f t="shared" si="4"/>
        <v>18</v>
      </c>
      <c r="N17" s="65">
        <f>VLOOKUP($A17,'Return Data'!$B$7:$R$2843,14,0)</f>
        <v>11.5931</v>
      </c>
      <c r="O17" s="66">
        <f t="shared" si="5"/>
        <v>25</v>
      </c>
      <c r="P17" s="65">
        <f>VLOOKUP($A17,'Return Data'!$B$7:$R$2843,15,0)</f>
        <v>12.285399999999999</v>
      </c>
      <c r="Q17" s="66">
        <f t="shared" si="7"/>
        <v>23</v>
      </c>
      <c r="R17" s="65">
        <f>VLOOKUP($A17,'Return Data'!$B$7:$R$2843,16,0)</f>
        <v>15.3231</v>
      </c>
      <c r="S17" s="67">
        <f t="shared" si="6"/>
        <v>23</v>
      </c>
    </row>
    <row r="18" spans="1:19" x14ac:dyDescent="0.3">
      <c r="A18" s="127" t="s">
        <v>1263</v>
      </c>
      <c r="B18" s="64">
        <f>VLOOKUP($A18,'Return Data'!$B$7:$R$2843,3,0)</f>
        <v>44404</v>
      </c>
      <c r="C18" s="65">
        <f>VLOOKUP($A18,'Return Data'!$B$7:$R$2843,4,0)</f>
        <v>450.6</v>
      </c>
      <c r="D18" s="65">
        <f>VLOOKUP($A18,'Return Data'!$B$7:$R$2843,10,0)</f>
        <v>17.383500000000002</v>
      </c>
      <c r="E18" s="66">
        <f t="shared" si="0"/>
        <v>7</v>
      </c>
      <c r="F18" s="65">
        <f>VLOOKUP($A18,'Return Data'!$B$7:$R$2843,11,0)</f>
        <v>26.8903</v>
      </c>
      <c r="G18" s="66">
        <f t="shared" si="1"/>
        <v>10</v>
      </c>
      <c r="H18" s="65">
        <f>VLOOKUP($A18,'Return Data'!$B$7:$R$2843,12,0)</f>
        <v>54.723100000000002</v>
      </c>
      <c r="I18" s="66">
        <f t="shared" si="2"/>
        <v>6</v>
      </c>
      <c r="J18" s="65">
        <f>VLOOKUP($A18,'Return Data'!$B$7:$R$2843,13,0)</f>
        <v>64.620800000000003</v>
      </c>
      <c r="K18" s="66">
        <f t="shared" si="3"/>
        <v>7</v>
      </c>
      <c r="L18" s="65">
        <f>VLOOKUP($A18,'Return Data'!$B$7:$R$2843,17,0)</f>
        <v>21.811699999999998</v>
      </c>
      <c r="M18" s="66">
        <f t="shared" si="4"/>
        <v>22</v>
      </c>
      <c r="N18" s="65">
        <f>VLOOKUP($A18,'Return Data'!$B$7:$R$2843,14,0)</f>
        <v>14.313000000000001</v>
      </c>
      <c r="O18" s="66">
        <f t="shared" si="5"/>
        <v>17</v>
      </c>
      <c r="P18" s="65">
        <f>VLOOKUP($A18,'Return Data'!$B$7:$R$2843,15,0)</f>
        <v>14.648300000000001</v>
      </c>
      <c r="Q18" s="66">
        <f t="shared" si="7"/>
        <v>16</v>
      </c>
      <c r="R18" s="65">
        <f>VLOOKUP($A18,'Return Data'!$B$7:$R$2843,16,0)</f>
        <v>16.370699999999999</v>
      </c>
      <c r="S18" s="67">
        <f t="shared" si="6"/>
        <v>19</v>
      </c>
    </row>
    <row r="19" spans="1:19" x14ac:dyDescent="0.3">
      <c r="A19" s="63" t="s">
        <v>1799</v>
      </c>
      <c r="B19" s="64">
        <f>VLOOKUP($A19,'Return Data'!$B$7:$R$2843,3,0)</f>
        <v>44404</v>
      </c>
      <c r="C19" s="65">
        <f>VLOOKUP($A19,'Return Data'!$B$7:$R$2843,4,0)</f>
        <v>33.68</v>
      </c>
      <c r="D19" s="65">
        <f>VLOOKUP($A19,'Return Data'!$B$7:$R$2843,10,0)</f>
        <v>13.248200000000001</v>
      </c>
      <c r="E19" s="66">
        <f t="shared" si="0"/>
        <v>17</v>
      </c>
      <c r="F19" s="65">
        <f>VLOOKUP($A19,'Return Data'!$B$7:$R$2843,11,0)</f>
        <v>20.8902</v>
      </c>
      <c r="G19" s="66">
        <f t="shared" si="1"/>
        <v>17</v>
      </c>
      <c r="H19" s="65">
        <f>VLOOKUP($A19,'Return Data'!$B$7:$R$2843,12,0)</f>
        <v>39.231099999999998</v>
      </c>
      <c r="I19" s="66">
        <f t="shared" si="2"/>
        <v>25</v>
      </c>
      <c r="J19" s="65">
        <f>VLOOKUP($A19,'Return Data'!$B$7:$R$2843,13,0)</f>
        <v>52.6053</v>
      </c>
      <c r="K19" s="66">
        <f t="shared" si="3"/>
        <v>22</v>
      </c>
      <c r="L19" s="65">
        <f>VLOOKUP($A19,'Return Data'!$B$7:$R$2843,17,0)</f>
        <v>25.3748</v>
      </c>
      <c r="M19" s="66">
        <f t="shared" si="4"/>
        <v>13</v>
      </c>
      <c r="N19" s="65">
        <f>VLOOKUP($A19,'Return Data'!$B$7:$R$2843,14,0)</f>
        <v>14.091799999999999</v>
      </c>
      <c r="O19" s="66">
        <f t="shared" si="5"/>
        <v>19</v>
      </c>
      <c r="P19" s="65">
        <f>VLOOKUP($A19,'Return Data'!$B$7:$R$2843,15,0)</f>
        <v>13.531599999999999</v>
      </c>
      <c r="Q19" s="66">
        <f t="shared" si="7"/>
        <v>19</v>
      </c>
      <c r="R19" s="65">
        <f>VLOOKUP($A19,'Return Data'!$B$7:$R$2843,16,0)</f>
        <v>17.999099999999999</v>
      </c>
      <c r="S19" s="67">
        <f t="shared" si="6"/>
        <v>10</v>
      </c>
    </row>
    <row r="20" spans="1:19" x14ac:dyDescent="0.3">
      <c r="A20" s="63" t="s">
        <v>1821</v>
      </c>
      <c r="B20" s="64">
        <f>VLOOKUP($A20,'Return Data'!$B$7:$R$2843,3,0)</f>
        <v>44404</v>
      </c>
      <c r="C20" s="65">
        <f>VLOOKUP($A20,'Return Data'!$B$7:$R$2843,4,0)</f>
        <v>133.93</v>
      </c>
      <c r="D20" s="65">
        <f>VLOOKUP($A20,'Return Data'!$B$7:$R$2843,10,0)</f>
        <v>12.6409</v>
      </c>
      <c r="E20" s="66">
        <f t="shared" si="0"/>
        <v>18</v>
      </c>
      <c r="F20" s="65">
        <f>VLOOKUP($A20,'Return Data'!$B$7:$R$2843,11,0)</f>
        <v>18.9115</v>
      </c>
      <c r="G20" s="66">
        <f t="shared" si="1"/>
        <v>25</v>
      </c>
      <c r="H20" s="65">
        <f>VLOOKUP($A20,'Return Data'!$B$7:$R$2843,12,0)</f>
        <v>39.365200000000002</v>
      </c>
      <c r="I20" s="66">
        <f t="shared" si="2"/>
        <v>24</v>
      </c>
      <c r="J20" s="65">
        <f>VLOOKUP($A20,'Return Data'!$B$7:$R$2843,13,0)</f>
        <v>51.607399999999998</v>
      </c>
      <c r="K20" s="66">
        <f t="shared" si="3"/>
        <v>23</v>
      </c>
      <c r="L20" s="65">
        <f>VLOOKUP($A20,'Return Data'!$B$7:$R$2843,17,0)</f>
        <v>20.060600000000001</v>
      </c>
      <c r="M20" s="66">
        <f t="shared" si="4"/>
        <v>25</v>
      </c>
      <c r="N20" s="65">
        <f>VLOOKUP($A20,'Return Data'!$B$7:$R$2843,14,0)</f>
        <v>10.3398</v>
      </c>
      <c r="O20" s="66">
        <f t="shared" si="5"/>
        <v>26</v>
      </c>
      <c r="P20" s="65">
        <f>VLOOKUP($A20,'Return Data'!$B$7:$R$2843,15,0)</f>
        <v>10.9331</v>
      </c>
      <c r="Q20" s="66">
        <f t="shared" si="7"/>
        <v>25</v>
      </c>
      <c r="R20" s="65">
        <f>VLOOKUP($A20,'Return Data'!$B$7:$R$2843,16,0)</f>
        <v>14.991400000000001</v>
      </c>
      <c r="S20" s="67">
        <f t="shared" si="6"/>
        <v>25</v>
      </c>
    </row>
    <row r="21" spans="1:19" x14ac:dyDescent="0.3">
      <c r="A21" s="63" t="s">
        <v>1266</v>
      </c>
      <c r="B21" s="64">
        <f>VLOOKUP($A21,'Return Data'!$B$7:$R$2843,3,0)</f>
        <v>44404</v>
      </c>
      <c r="C21" s="65">
        <f>VLOOKUP($A21,'Return Data'!$B$7:$R$2843,4,0)</f>
        <v>85.28</v>
      </c>
      <c r="D21" s="65">
        <f>VLOOKUP($A21,'Return Data'!$B$7:$R$2843,10,0)</f>
        <v>21.1708</v>
      </c>
      <c r="E21" s="66">
        <f t="shared" si="0"/>
        <v>1</v>
      </c>
      <c r="F21" s="65">
        <f>VLOOKUP($A21,'Return Data'!$B$7:$R$2843,11,0)</f>
        <v>30.6172</v>
      </c>
      <c r="G21" s="66">
        <f t="shared" si="1"/>
        <v>5</v>
      </c>
      <c r="H21" s="65">
        <f>VLOOKUP($A21,'Return Data'!$B$7:$R$2843,12,0)</f>
        <v>56.247700000000002</v>
      </c>
      <c r="I21" s="66">
        <f t="shared" si="2"/>
        <v>5</v>
      </c>
      <c r="J21" s="65">
        <f>VLOOKUP($A21,'Return Data'!$B$7:$R$2843,13,0)</f>
        <v>70.901799999999994</v>
      </c>
      <c r="K21" s="66">
        <f t="shared" si="3"/>
        <v>5</v>
      </c>
      <c r="L21" s="65">
        <f>VLOOKUP($A21,'Return Data'!$B$7:$R$2843,17,0)</f>
        <v>32.541499999999999</v>
      </c>
      <c r="M21" s="66">
        <f t="shared" si="4"/>
        <v>6</v>
      </c>
      <c r="N21" s="65">
        <f>VLOOKUP($A21,'Return Data'!$B$7:$R$2843,14,0)</f>
        <v>16.805499999999999</v>
      </c>
      <c r="O21" s="66">
        <f t="shared" si="5"/>
        <v>10</v>
      </c>
      <c r="P21" s="65">
        <f>VLOOKUP($A21,'Return Data'!$B$7:$R$2843,15,0)</f>
        <v>16.554300000000001</v>
      </c>
      <c r="Q21" s="66">
        <f t="shared" si="7"/>
        <v>9</v>
      </c>
      <c r="R21" s="65">
        <f>VLOOKUP($A21,'Return Data'!$B$7:$R$2843,16,0)</f>
        <v>20.052800000000001</v>
      </c>
      <c r="S21" s="67">
        <f t="shared" si="6"/>
        <v>4</v>
      </c>
    </row>
    <row r="22" spans="1:19" x14ac:dyDescent="0.3">
      <c r="A22" s="63" t="s">
        <v>1267</v>
      </c>
      <c r="B22" s="64">
        <f>VLOOKUP($A22,'Return Data'!$B$7:$R$2843,3,0)</f>
        <v>44404</v>
      </c>
      <c r="C22" s="65">
        <f>VLOOKUP($A22,'Return Data'!$B$7:$R$2843,4,0)</f>
        <v>14.8362</v>
      </c>
      <c r="D22" s="65">
        <f>VLOOKUP($A22,'Return Data'!$B$7:$R$2843,10,0)</f>
        <v>10.2006</v>
      </c>
      <c r="E22" s="66">
        <f t="shared" si="0"/>
        <v>28</v>
      </c>
      <c r="F22" s="65">
        <f>VLOOKUP($A22,'Return Data'!$B$7:$R$2843,11,0)</f>
        <v>20.041799999999999</v>
      </c>
      <c r="G22" s="66">
        <f t="shared" si="1"/>
        <v>21</v>
      </c>
      <c r="H22" s="65">
        <f>VLOOKUP($A22,'Return Data'!$B$7:$R$2843,12,0)</f>
        <v>44.270499999999998</v>
      </c>
      <c r="I22" s="66">
        <f t="shared" si="2"/>
        <v>19</v>
      </c>
      <c r="J22" s="65">
        <f>VLOOKUP($A22,'Return Data'!$B$7:$R$2843,13,0)</f>
        <v>52.775700000000001</v>
      </c>
      <c r="K22" s="66">
        <f t="shared" si="3"/>
        <v>21</v>
      </c>
      <c r="L22" s="65"/>
      <c r="M22" s="66"/>
      <c r="N22" s="65"/>
      <c r="O22" s="66"/>
      <c r="P22" s="65"/>
      <c r="Q22" s="66"/>
      <c r="R22" s="65">
        <f>VLOOKUP($A22,'Return Data'!$B$7:$R$2843,16,0)</f>
        <v>19.6126</v>
      </c>
      <c r="S22" s="67">
        <f t="shared" si="6"/>
        <v>5</v>
      </c>
    </row>
    <row r="23" spans="1:19" x14ac:dyDescent="0.3">
      <c r="A23" s="63" t="s">
        <v>1801</v>
      </c>
      <c r="B23" s="64">
        <f>VLOOKUP($A23,'Return Data'!$B$7:$R$2843,3,0)</f>
        <v>44404</v>
      </c>
      <c r="C23" s="65">
        <f>VLOOKUP($A23,'Return Data'!$B$7:$R$2843,4,0)</f>
        <v>49.976399999999998</v>
      </c>
      <c r="D23" s="65">
        <f>VLOOKUP($A23,'Return Data'!$B$7:$R$2843,10,0)</f>
        <v>10.178000000000001</v>
      </c>
      <c r="E23" s="66">
        <f t="shared" si="0"/>
        <v>29</v>
      </c>
      <c r="F23" s="65">
        <f>VLOOKUP($A23,'Return Data'!$B$7:$R$2843,11,0)</f>
        <v>17.4556</v>
      </c>
      <c r="G23" s="66">
        <f t="shared" si="1"/>
        <v>28</v>
      </c>
      <c r="H23" s="65">
        <f>VLOOKUP($A23,'Return Data'!$B$7:$R$2843,12,0)</f>
        <v>44.940600000000003</v>
      </c>
      <c r="I23" s="66">
        <f t="shared" si="2"/>
        <v>16</v>
      </c>
      <c r="J23" s="65">
        <f>VLOOKUP($A23,'Return Data'!$B$7:$R$2843,13,0)</f>
        <v>50.193800000000003</v>
      </c>
      <c r="K23" s="66">
        <f t="shared" si="3"/>
        <v>26</v>
      </c>
      <c r="L23" s="65">
        <f>VLOOKUP($A23,'Return Data'!$B$7:$R$2843,17,0)</f>
        <v>22.156099999999999</v>
      </c>
      <c r="M23" s="66">
        <f t="shared" si="4"/>
        <v>20</v>
      </c>
      <c r="N23" s="65">
        <f>VLOOKUP($A23,'Return Data'!$B$7:$R$2843,14,0)</f>
        <v>13.1166</v>
      </c>
      <c r="O23" s="66">
        <f t="shared" si="5"/>
        <v>22</v>
      </c>
      <c r="P23" s="65">
        <f>VLOOKUP($A23,'Return Data'!$B$7:$R$2843,15,0)</f>
        <v>15.845800000000001</v>
      </c>
      <c r="Q23" s="66">
        <f t="shared" si="7"/>
        <v>10</v>
      </c>
      <c r="R23" s="65">
        <f>VLOOKUP($A23,'Return Data'!$B$7:$R$2843,16,0)</f>
        <v>16.2624</v>
      </c>
      <c r="S23" s="67">
        <f t="shared" si="6"/>
        <v>21</v>
      </c>
    </row>
    <row r="24" spans="1:19" x14ac:dyDescent="0.3">
      <c r="A24" s="63" t="s">
        <v>1809</v>
      </c>
      <c r="B24" s="64">
        <f>VLOOKUP($A24,'Return Data'!$B$7:$R$2843,3,0)</f>
        <v>44404</v>
      </c>
      <c r="C24" s="65">
        <f>VLOOKUP($A24,'Return Data'!$B$7:$R$2843,4,0)</f>
        <v>53.582999999999998</v>
      </c>
      <c r="D24" s="65">
        <f>VLOOKUP($A24,'Return Data'!$B$7:$R$2843,10,0)</f>
        <v>9.5945999999999998</v>
      </c>
      <c r="E24" s="66">
        <f t="shared" si="0"/>
        <v>31</v>
      </c>
      <c r="F24" s="65">
        <f>VLOOKUP($A24,'Return Data'!$B$7:$R$2843,11,0)</f>
        <v>17.457599999999999</v>
      </c>
      <c r="G24" s="66">
        <f t="shared" si="1"/>
        <v>27</v>
      </c>
      <c r="H24" s="65">
        <f>VLOOKUP($A24,'Return Data'!$B$7:$R$2843,12,0)</f>
        <v>37.392299999999999</v>
      </c>
      <c r="I24" s="66">
        <f t="shared" si="2"/>
        <v>28</v>
      </c>
      <c r="J24" s="65">
        <f>VLOOKUP($A24,'Return Data'!$B$7:$R$2843,13,0)</f>
        <v>46.393599999999999</v>
      </c>
      <c r="K24" s="66">
        <f t="shared" si="3"/>
        <v>28</v>
      </c>
      <c r="L24" s="65">
        <f>VLOOKUP($A24,'Return Data'!$B$7:$R$2843,17,0)</f>
        <v>20.443899999999999</v>
      </c>
      <c r="M24" s="66">
        <f t="shared" si="4"/>
        <v>24</v>
      </c>
      <c r="N24" s="65">
        <f>VLOOKUP($A24,'Return Data'!$B$7:$R$2843,14,0)</f>
        <v>13.6038</v>
      </c>
      <c r="O24" s="66">
        <f t="shared" si="5"/>
        <v>20</v>
      </c>
      <c r="P24" s="65">
        <f>VLOOKUP($A24,'Return Data'!$B$7:$R$2843,15,0)</f>
        <v>15.215299999999999</v>
      </c>
      <c r="Q24" s="66">
        <f t="shared" si="7"/>
        <v>13</v>
      </c>
      <c r="R24" s="65">
        <f>VLOOKUP($A24,'Return Data'!$B$7:$R$2843,16,0)</f>
        <v>17.567299999999999</v>
      </c>
      <c r="S24" s="67">
        <f t="shared" si="6"/>
        <v>11</v>
      </c>
    </row>
    <row r="25" spans="1:19" x14ac:dyDescent="0.3">
      <c r="A25" s="63" t="s">
        <v>1823</v>
      </c>
      <c r="B25" s="64">
        <f>VLOOKUP($A25,'Return Data'!$B$7:$R$2843,3,0)</f>
        <v>44404</v>
      </c>
      <c r="C25" s="65">
        <f>VLOOKUP($A25,'Return Data'!$B$7:$R$2843,4,0)</f>
        <v>117.267</v>
      </c>
      <c r="D25" s="65">
        <f>VLOOKUP($A25,'Return Data'!$B$7:$R$2843,10,0)</f>
        <v>9.5747999999999998</v>
      </c>
      <c r="E25" s="66">
        <f t="shared" si="0"/>
        <v>32</v>
      </c>
      <c r="F25" s="65">
        <f>VLOOKUP($A25,'Return Data'!$B$7:$R$2843,11,0)</f>
        <v>17.255299999999998</v>
      </c>
      <c r="G25" s="66">
        <f t="shared" si="1"/>
        <v>29</v>
      </c>
      <c r="H25" s="65">
        <f>VLOOKUP($A25,'Return Data'!$B$7:$R$2843,12,0)</f>
        <v>33.597999999999999</v>
      </c>
      <c r="I25" s="66">
        <f t="shared" si="2"/>
        <v>29</v>
      </c>
      <c r="J25" s="65">
        <f>VLOOKUP($A25,'Return Data'!$B$7:$R$2843,13,0)</f>
        <v>44.0167</v>
      </c>
      <c r="K25" s="66">
        <f t="shared" si="3"/>
        <v>29</v>
      </c>
      <c r="L25" s="65">
        <f>VLOOKUP($A25,'Return Data'!$B$7:$R$2843,17,0)</f>
        <v>18.811800000000002</v>
      </c>
      <c r="M25" s="66">
        <f t="shared" si="4"/>
        <v>26</v>
      </c>
      <c r="N25" s="65">
        <f>VLOOKUP($A25,'Return Data'!$B$7:$R$2843,14,0)</f>
        <v>10.3025</v>
      </c>
      <c r="O25" s="66">
        <f t="shared" si="5"/>
        <v>27</v>
      </c>
      <c r="P25" s="65">
        <f>VLOOKUP($A25,'Return Data'!$B$7:$R$2843,15,0)</f>
        <v>11.8157</v>
      </c>
      <c r="Q25" s="66">
        <f t="shared" si="7"/>
        <v>24</v>
      </c>
      <c r="R25" s="65">
        <f>VLOOKUP($A25,'Return Data'!$B$7:$R$2843,16,0)</f>
        <v>14.035500000000001</v>
      </c>
      <c r="S25" s="67">
        <f t="shared" si="6"/>
        <v>28</v>
      </c>
    </row>
    <row r="26" spans="1:19" x14ac:dyDescent="0.3">
      <c r="A26" s="63" t="s">
        <v>1826</v>
      </c>
      <c r="B26" s="64">
        <f>VLOOKUP($A26,'Return Data'!$B$7:$R$2843,3,0)</f>
        <v>44404</v>
      </c>
      <c r="C26" s="65">
        <f>VLOOKUP($A26,'Return Data'!$B$7:$R$2843,4,0)</f>
        <v>66.397099999999995</v>
      </c>
      <c r="D26" s="65">
        <f>VLOOKUP($A26,'Return Data'!$B$7:$R$2843,10,0)</f>
        <v>10.500299999999999</v>
      </c>
      <c r="E26" s="66">
        <f t="shared" si="0"/>
        <v>27</v>
      </c>
      <c r="F26" s="65">
        <f>VLOOKUP($A26,'Return Data'!$B$7:$R$2843,11,0)</f>
        <v>13.654500000000001</v>
      </c>
      <c r="G26" s="66">
        <f t="shared" si="1"/>
        <v>33</v>
      </c>
      <c r="H26" s="65">
        <f>VLOOKUP($A26,'Return Data'!$B$7:$R$2843,12,0)</f>
        <v>29.284600000000001</v>
      </c>
      <c r="I26" s="66">
        <f t="shared" si="2"/>
        <v>33</v>
      </c>
      <c r="J26" s="65">
        <f>VLOOKUP($A26,'Return Data'!$B$7:$R$2843,13,0)</f>
        <v>38.192799999999998</v>
      </c>
      <c r="K26" s="66">
        <f t="shared" si="3"/>
        <v>32</v>
      </c>
      <c r="L26" s="65">
        <f>VLOOKUP($A26,'Return Data'!$B$7:$R$2843,17,0)</f>
        <v>17.541699999999999</v>
      </c>
      <c r="M26" s="66">
        <f t="shared" si="4"/>
        <v>29</v>
      </c>
      <c r="N26" s="65">
        <f>VLOOKUP($A26,'Return Data'!$B$7:$R$2843,14,0)</f>
        <v>12.4673</v>
      </c>
      <c r="O26" s="66">
        <f t="shared" si="5"/>
        <v>24</v>
      </c>
      <c r="P26" s="65">
        <f>VLOOKUP($A26,'Return Data'!$B$7:$R$2843,15,0)</f>
        <v>10.0825</v>
      </c>
      <c r="Q26" s="66">
        <f t="shared" si="7"/>
        <v>26</v>
      </c>
      <c r="R26" s="65">
        <f>VLOOKUP($A26,'Return Data'!$B$7:$R$2843,16,0)</f>
        <v>10.841799999999999</v>
      </c>
      <c r="S26" s="67">
        <f t="shared" si="6"/>
        <v>33</v>
      </c>
    </row>
    <row r="27" spans="1:19" x14ac:dyDescent="0.3">
      <c r="A27" s="63" t="s">
        <v>1269</v>
      </c>
      <c r="B27" s="64">
        <f>VLOOKUP($A27,'Return Data'!$B$7:$R$2843,3,0)</f>
        <v>44404</v>
      </c>
      <c r="C27" s="65">
        <f>VLOOKUP($A27,'Return Data'!$B$7:$R$2843,4,0)</f>
        <v>20.274899999999999</v>
      </c>
      <c r="D27" s="65">
        <f>VLOOKUP($A27,'Return Data'!$B$7:$R$2843,10,0)</f>
        <v>19.110700000000001</v>
      </c>
      <c r="E27" s="66">
        <f t="shared" si="0"/>
        <v>2</v>
      </c>
      <c r="F27" s="65">
        <f>VLOOKUP($A27,'Return Data'!$B$7:$R$2843,11,0)</f>
        <v>37.387099999999997</v>
      </c>
      <c r="G27" s="66">
        <f t="shared" si="1"/>
        <v>2</v>
      </c>
      <c r="H27" s="65">
        <f>VLOOKUP($A27,'Return Data'!$B$7:$R$2843,12,0)</f>
        <v>60.1113</v>
      </c>
      <c r="I27" s="66">
        <f t="shared" si="2"/>
        <v>2</v>
      </c>
      <c r="J27" s="65">
        <f>VLOOKUP($A27,'Return Data'!$B$7:$R$2843,13,0)</f>
        <v>71.674199999999999</v>
      </c>
      <c r="K27" s="66">
        <f t="shared" si="3"/>
        <v>3</v>
      </c>
      <c r="L27" s="65">
        <f>VLOOKUP($A27,'Return Data'!$B$7:$R$2843,17,0)</f>
        <v>34.898899999999998</v>
      </c>
      <c r="M27" s="66">
        <f t="shared" si="4"/>
        <v>4</v>
      </c>
      <c r="N27" s="65">
        <f>VLOOKUP($A27,'Return Data'!$B$7:$R$2843,14,0)</f>
        <v>21.655899999999999</v>
      </c>
      <c r="O27" s="66">
        <f t="shared" si="5"/>
        <v>4</v>
      </c>
      <c r="P27" s="65"/>
      <c r="Q27" s="66"/>
      <c r="R27" s="65">
        <f>VLOOKUP($A27,'Return Data'!$B$7:$R$2843,16,0)</f>
        <v>18.262699999999999</v>
      </c>
      <c r="S27" s="67">
        <f t="shared" si="6"/>
        <v>7</v>
      </c>
    </row>
    <row r="28" spans="1:19" x14ac:dyDescent="0.3">
      <c r="A28" s="63" t="s">
        <v>1819</v>
      </c>
      <c r="B28" s="64">
        <f>VLOOKUP($A28,'Return Data'!$B$7:$R$2843,3,0)</f>
        <v>44404</v>
      </c>
      <c r="C28" s="65">
        <f>VLOOKUP($A28,'Return Data'!$B$7:$R$2843,4,0)</f>
        <v>36.497700000000002</v>
      </c>
      <c r="D28" s="65">
        <f>VLOOKUP($A28,'Return Data'!$B$7:$R$2843,10,0)</f>
        <v>9.8458000000000006</v>
      </c>
      <c r="E28" s="66">
        <f t="shared" si="0"/>
        <v>30</v>
      </c>
      <c r="F28" s="65">
        <f>VLOOKUP($A28,'Return Data'!$B$7:$R$2843,11,0)</f>
        <v>13.8124</v>
      </c>
      <c r="G28" s="66">
        <f t="shared" si="1"/>
        <v>32</v>
      </c>
      <c r="H28" s="65">
        <f>VLOOKUP($A28,'Return Data'!$B$7:$R$2843,12,0)</f>
        <v>31.489599999999999</v>
      </c>
      <c r="I28" s="66">
        <f t="shared" si="2"/>
        <v>32</v>
      </c>
      <c r="J28" s="65">
        <f>VLOOKUP($A28,'Return Data'!$B$7:$R$2843,13,0)</f>
        <v>36.944299999999998</v>
      </c>
      <c r="K28" s="66">
        <f t="shared" si="3"/>
        <v>33</v>
      </c>
      <c r="L28" s="65">
        <f>VLOOKUP($A28,'Return Data'!$B$7:$R$2843,17,0)</f>
        <v>17.764600000000002</v>
      </c>
      <c r="M28" s="66">
        <f t="shared" si="4"/>
        <v>28</v>
      </c>
      <c r="N28" s="65">
        <f>VLOOKUP($A28,'Return Data'!$B$7:$R$2843,14,0)</f>
        <v>8.6876999999999995</v>
      </c>
      <c r="O28" s="66">
        <f t="shared" si="5"/>
        <v>28</v>
      </c>
      <c r="P28" s="65">
        <f>VLOOKUP($A28,'Return Data'!$B$7:$R$2843,15,0)</f>
        <v>13.0045</v>
      </c>
      <c r="Q28" s="66">
        <f t="shared" si="7"/>
        <v>21</v>
      </c>
      <c r="R28" s="65">
        <f>VLOOKUP($A28,'Return Data'!$B$7:$R$2843,16,0)</f>
        <v>19.545100000000001</v>
      </c>
      <c r="S28" s="67">
        <f t="shared" si="6"/>
        <v>6</v>
      </c>
    </row>
    <row r="29" spans="1:19" x14ac:dyDescent="0.3">
      <c r="A29" s="63" t="s">
        <v>2015</v>
      </c>
      <c r="B29" s="64">
        <f>VLOOKUP($A29,'Return Data'!$B$7:$R$2843,3,0)</f>
        <v>44404</v>
      </c>
      <c r="C29" s="65">
        <f>VLOOKUP($A29,'Return Data'!$B$7:$R$2843,4,0)</f>
        <v>15.440799999999999</v>
      </c>
      <c r="D29" s="65">
        <f>VLOOKUP($A29,'Return Data'!$B$7:$R$2843,10,0)</f>
        <v>11.424799999999999</v>
      </c>
      <c r="E29" s="66">
        <f t="shared" si="0"/>
        <v>25</v>
      </c>
      <c r="F29" s="65">
        <f>VLOOKUP($A29,'Return Data'!$B$7:$R$2843,11,0)</f>
        <v>20.948699999999999</v>
      </c>
      <c r="G29" s="66">
        <f t="shared" si="1"/>
        <v>16</v>
      </c>
      <c r="H29" s="65">
        <f>VLOOKUP($A29,'Return Data'!$B$7:$R$2843,12,0)</f>
        <v>40.870399999999997</v>
      </c>
      <c r="I29" s="66">
        <f t="shared" si="2"/>
        <v>22</v>
      </c>
      <c r="J29" s="65">
        <f>VLOOKUP($A29,'Return Data'!$B$7:$R$2843,13,0)</f>
        <v>50.976300000000002</v>
      </c>
      <c r="K29" s="66">
        <f t="shared" si="3"/>
        <v>25</v>
      </c>
      <c r="L29" s="65">
        <f>VLOOKUP($A29,'Return Data'!$B$7:$R$2843,17,0)</f>
        <v>20.9649</v>
      </c>
      <c r="M29" s="66">
        <f t="shared" si="4"/>
        <v>23</v>
      </c>
      <c r="N29" s="65"/>
      <c r="O29" s="66"/>
      <c r="P29" s="65"/>
      <c r="Q29" s="66"/>
      <c r="R29" s="65">
        <f>VLOOKUP($A29,'Return Data'!$B$7:$R$2843,16,0)</f>
        <v>15.296799999999999</v>
      </c>
      <c r="S29" s="67">
        <f t="shared" si="6"/>
        <v>24</v>
      </c>
    </row>
    <row r="30" spans="1:19" x14ac:dyDescent="0.3">
      <c r="A30" s="63" t="s">
        <v>1272</v>
      </c>
      <c r="B30" s="64">
        <f>VLOOKUP($A30,'Return Data'!$B$7:$R$2843,3,0)</f>
        <v>44404</v>
      </c>
      <c r="C30" s="65">
        <f>VLOOKUP($A30,'Return Data'!$B$7:$R$2843,4,0)</f>
        <v>137.07140000000001</v>
      </c>
      <c r="D30" s="65">
        <f>VLOOKUP($A30,'Return Data'!$B$7:$R$2843,10,0)</f>
        <v>14.426399999999999</v>
      </c>
      <c r="E30" s="66">
        <f t="shared" si="0"/>
        <v>13</v>
      </c>
      <c r="F30" s="65">
        <f>VLOOKUP($A30,'Return Data'!$B$7:$R$2843,11,0)</f>
        <v>31.7456</v>
      </c>
      <c r="G30" s="66">
        <f t="shared" si="1"/>
        <v>3</v>
      </c>
      <c r="H30" s="65">
        <f>VLOOKUP($A30,'Return Data'!$B$7:$R$2843,12,0)</f>
        <v>58.698900000000002</v>
      </c>
      <c r="I30" s="66">
        <f t="shared" si="2"/>
        <v>3</v>
      </c>
      <c r="J30" s="65">
        <f>VLOOKUP($A30,'Return Data'!$B$7:$R$2843,13,0)</f>
        <v>71.424300000000002</v>
      </c>
      <c r="K30" s="66">
        <f t="shared" si="3"/>
        <v>4</v>
      </c>
      <c r="L30" s="65">
        <f>VLOOKUP($A30,'Return Data'!$B$7:$R$2843,17,0)</f>
        <v>17.897300000000001</v>
      </c>
      <c r="M30" s="66">
        <f t="shared" si="4"/>
        <v>27</v>
      </c>
      <c r="N30" s="65">
        <f>VLOOKUP($A30,'Return Data'!$B$7:$R$2843,14,0)</f>
        <v>12.898899999999999</v>
      </c>
      <c r="O30" s="66">
        <f t="shared" si="5"/>
        <v>23</v>
      </c>
      <c r="P30" s="65">
        <f>VLOOKUP($A30,'Return Data'!$B$7:$R$2843,15,0)</f>
        <v>12.4016</v>
      </c>
      <c r="Q30" s="66">
        <f t="shared" si="7"/>
        <v>22</v>
      </c>
      <c r="R30" s="65">
        <f>VLOOKUP($A30,'Return Data'!$B$7:$R$2843,16,0)</f>
        <v>13.968299999999999</v>
      </c>
      <c r="S30" s="67">
        <f t="shared" si="6"/>
        <v>29</v>
      </c>
    </row>
    <row r="31" spans="1:19" x14ac:dyDescent="0.3">
      <c r="A31" s="63" t="s">
        <v>1781</v>
      </c>
      <c r="B31" s="64">
        <f>VLOOKUP($A31,'Return Data'!$B$7:$R$2843,3,0)</f>
        <v>44404</v>
      </c>
      <c r="C31" s="65">
        <f>VLOOKUP($A31,'Return Data'!$B$7:$R$2843,4,0)</f>
        <v>48.600200000000001</v>
      </c>
      <c r="D31" s="65">
        <f>VLOOKUP($A31,'Return Data'!$B$7:$R$2843,10,0)</f>
        <v>16.603400000000001</v>
      </c>
      <c r="E31" s="66">
        <f t="shared" si="0"/>
        <v>8</v>
      </c>
      <c r="F31" s="65">
        <f>VLOOKUP($A31,'Return Data'!$B$7:$R$2843,11,0)</f>
        <v>28.193100000000001</v>
      </c>
      <c r="G31" s="66">
        <f t="shared" si="1"/>
        <v>7</v>
      </c>
      <c r="H31" s="65">
        <f>VLOOKUP($A31,'Return Data'!$B$7:$R$2843,12,0)</f>
        <v>47.264000000000003</v>
      </c>
      <c r="I31" s="66">
        <f t="shared" si="2"/>
        <v>13</v>
      </c>
      <c r="J31" s="65">
        <f>VLOOKUP($A31,'Return Data'!$B$7:$R$2843,13,0)</f>
        <v>61.4099</v>
      </c>
      <c r="K31" s="66">
        <f t="shared" si="3"/>
        <v>11</v>
      </c>
      <c r="L31" s="65">
        <f>VLOOKUP($A31,'Return Data'!$B$7:$R$2843,17,0)</f>
        <v>37.686300000000003</v>
      </c>
      <c r="M31" s="66">
        <f t="shared" si="4"/>
        <v>3</v>
      </c>
      <c r="N31" s="65">
        <f>VLOOKUP($A31,'Return Data'!$B$7:$R$2843,14,0)</f>
        <v>23.772099999999998</v>
      </c>
      <c r="O31" s="66">
        <f t="shared" si="5"/>
        <v>3</v>
      </c>
      <c r="P31" s="65">
        <f>VLOOKUP($A31,'Return Data'!$B$7:$R$2843,15,0)</f>
        <v>21.666399999999999</v>
      </c>
      <c r="Q31" s="66">
        <f t="shared" si="7"/>
        <v>2</v>
      </c>
      <c r="R31" s="65">
        <f>VLOOKUP($A31,'Return Data'!$B$7:$R$2843,16,0)</f>
        <v>21.352699999999999</v>
      </c>
      <c r="S31" s="67">
        <f t="shared" si="6"/>
        <v>3</v>
      </c>
    </row>
    <row r="32" spans="1:19" x14ac:dyDescent="0.3">
      <c r="A32" s="63" t="s">
        <v>1810</v>
      </c>
      <c r="B32" s="64">
        <f>VLOOKUP($A32,'Return Data'!$B$7:$R$2843,3,0)</f>
        <v>44404</v>
      </c>
      <c r="C32" s="65">
        <f>VLOOKUP($A32,'Return Data'!$B$7:$R$2843,4,0)</f>
        <v>27.06</v>
      </c>
      <c r="D32" s="65">
        <f>VLOOKUP($A32,'Return Data'!$B$7:$R$2843,10,0)</f>
        <v>17.7546</v>
      </c>
      <c r="E32" s="66">
        <f t="shared" si="0"/>
        <v>4</v>
      </c>
      <c r="F32" s="65">
        <f>VLOOKUP($A32,'Return Data'!$B$7:$R$2843,11,0)</f>
        <v>31.295500000000001</v>
      </c>
      <c r="G32" s="66">
        <f t="shared" si="1"/>
        <v>4</v>
      </c>
      <c r="H32" s="65">
        <f>VLOOKUP($A32,'Return Data'!$B$7:$R$2843,12,0)</f>
        <v>56.869599999999998</v>
      </c>
      <c r="I32" s="66">
        <f t="shared" si="2"/>
        <v>4</v>
      </c>
      <c r="J32" s="65">
        <f>VLOOKUP($A32,'Return Data'!$B$7:$R$2843,13,0)</f>
        <v>71.918700000000001</v>
      </c>
      <c r="K32" s="66">
        <f t="shared" si="3"/>
        <v>2</v>
      </c>
      <c r="L32" s="65">
        <f>VLOOKUP($A32,'Return Data'!$B$7:$R$2843,17,0)</f>
        <v>40.732500000000002</v>
      </c>
      <c r="M32" s="66">
        <f t="shared" si="4"/>
        <v>2</v>
      </c>
      <c r="N32" s="65">
        <f>VLOOKUP($A32,'Return Data'!$B$7:$R$2843,14,0)</f>
        <v>24.9587</v>
      </c>
      <c r="O32" s="66">
        <f t="shared" si="5"/>
        <v>2</v>
      </c>
      <c r="P32" s="65">
        <f>VLOOKUP($A32,'Return Data'!$B$7:$R$2843,15,0)</f>
        <v>20.2652</v>
      </c>
      <c r="Q32" s="66">
        <f t="shared" si="7"/>
        <v>3</v>
      </c>
      <c r="R32" s="65">
        <f>VLOOKUP($A32,'Return Data'!$B$7:$R$2843,16,0)</f>
        <v>16.821400000000001</v>
      </c>
      <c r="S32" s="67">
        <f t="shared" si="6"/>
        <v>16</v>
      </c>
    </row>
    <row r="33" spans="1:19" x14ac:dyDescent="0.3">
      <c r="A33" s="63" t="s">
        <v>1274</v>
      </c>
      <c r="B33" s="64">
        <f>VLOOKUP($A33,'Return Data'!$B$7:$R$2843,3,0)</f>
        <v>44404</v>
      </c>
      <c r="C33" s="65">
        <f>VLOOKUP($A33,'Return Data'!$B$7:$R$2843,4,0)</f>
        <v>225.48</v>
      </c>
      <c r="D33" s="65">
        <f>VLOOKUP($A33,'Return Data'!$B$7:$R$2843,10,0)</f>
        <v>17.7011</v>
      </c>
      <c r="E33" s="66">
        <f t="shared" si="0"/>
        <v>5</v>
      </c>
      <c r="F33" s="65">
        <f>VLOOKUP($A33,'Return Data'!$B$7:$R$2843,11,0)</f>
        <v>27.8231</v>
      </c>
      <c r="G33" s="66">
        <f t="shared" si="1"/>
        <v>9</v>
      </c>
      <c r="H33" s="65">
        <f>VLOOKUP($A33,'Return Data'!$B$7:$R$2843,12,0)</f>
        <v>49.800699999999999</v>
      </c>
      <c r="I33" s="66">
        <f t="shared" si="2"/>
        <v>10</v>
      </c>
      <c r="J33" s="65">
        <f>VLOOKUP($A33,'Return Data'!$B$7:$R$2843,13,0)</f>
        <v>60.965200000000003</v>
      </c>
      <c r="K33" s="66">
        <f t="shared" si="3"/>
        <v>13</v>
      </c>
      <c r="L33" s="65">
        <f>VLOOKUP($A33,'Return Data'!$B$7:$R$2843,17,0)</f>
        <v>25.755299999999998</v>
      </c>
      <c r="M33" s="66">
        <f t="shared" si="4"/>
        <v>12</v>
      </c>
      <c r="N33" s="65">
        <f>VLOOKUP($A33,'Return Data'!$B$7:$R$2843,14,0)</f>
        <v>14.8505</v>
      </c>
      <c r="O33" s="66">
        <f t="shared" si="5"/>
        <v>15</v>
      </c>
      <c r="P33" s="65">
        <f>VLOOKUP($A33,'Return Data'!$B$7:$R$2843,15,0)</f>
        <v>16.581299999999999</v>
      </c>
      <c r="Q33" s="66">
        <f t="shared" si="7"/>
        <v>8</v>
      </c>
      <c r="R33" s="65">
        <f>VLOOKUP($A33,'Return Data'!$B$7:$R$2843,16,0)</f>
        <v>17.1126</v>
      </c>
      <c r="S33" s="67">
        <f t="shared" si="6"/>
        <v>14</v>
      </c>
    </row>
    <row r="34" spans="1:19" x14ac:dyDescent="0.3">
      <c r="A34" s="63" t="s">
        <v>1276</v>
      </c>
      <c r="B34" s="64">
        <f>VLOOKUP($A34,'Return Data'!$B$7:$R$2843,3,0)</f>
        <v>44404</v>
      </c>
      <c r="C34" s="65">
        <f>VLOOKUP($A34,'Return Data'!$B$7:$R$2843,4,0)</f>
        <v>393.58120000000002</v>
      </c>
      <c r="D34" s="65">
        <f>VLOOKUP($A34,'Return Data'!$B$7:$R$2843,10,0)</f>
        <v>18.479900000000001</v>
      </c>
      <c r="E34" s="66">
        <f t="shared" si="0"/>
        <v>3</v>
      </c>
      <c r="F34" s="65">
        <f>VLOOKUP($A34,'Return Data'!$B$7:$R$2843,11,0)</f>
        <v>44.880299999999998</v>
      </c>
      <c r="G34" s="66">
        <f t="shared" si="1"/>
        <v>1</v>
      </c>
      <c r="H34" s="65">
        <f>VLOOKUP($A34,'Return Data'!$B$7:$R$2843,12,0)</f>
        <v>71.641400000000004</v>
      </c>
      <c r="I34" s="66">
        <f t="shared" si="2"/>
        <v>1</v>
      </c>
      <c r="J34" s="65">
        <f>VLOOKUP($A34,'Return Data'!$B$7:$R$2843,13,0)</f>
        <v>97.416899999999998</v>
      </c>
      <c r="K34" s="66">
        <f t="shared" si="3"/>
        <v>1</v>
      </c>
      <c r="L34" s="65">
        <f>VLOOKUP($A34,'Return Data'!$B$7:$R$2843,17,0)</f>
        <v>47.419899999999998</v>
      </c>
      <c r="M34" s="66">
        <f t="shared" si="4"/>
        <v>1</v>
      </c>
      <c r="N34" s="65">
        <f>VLOOKUP($A34,'Return Data'!$B$7:$R$2843,14,0)</f>
        <v>29.0318</v>
      </c>
      <c r="O34" s="66">
        <f t="shared" si="5"/>
        <v>1</v>
      </c>
      <c r="P34" s="65">
        <f>VLOOKUP($A34,'Return Data'!$B$7:$R$2843,15,0)</f>
        <v>23.7056</v>
      </c>
      <c r="Q34" s="66">
        <f t="shared" si="7"/>
        <v>1</v>
      </c>
      <c r="R34" s="65">
        <f>VLOOKUP($A34,'Return Data'!$B$7:$R$2843,16,0)</f>
        <v>21.5901</v>
      </c>
      <c r="S34" s="67">
        <f t="shared" si="6"/>
        <v>2</v>
      </c>
    </row>
    <row r="35" spans="1:19" x14ac:dyDescent="0.3">
      <c r="A35" s="63" t="s">
        <v>1812</v>
      </c>
      <c r="B35" s="64">
        <f>VLOOKUP($A35,'Return Data'!$B$7:$R$2843,3,0)</f>
        <v>44404</v>
      </c>
      <c r="C35" s="65">
        <f>VLOOKUP($A35,'Return Data'!$B$7:$R$2843,4,0)</f>
        <v>75.630899999999997</v>
      </c>
      <c r="D35" s="65">
        <f>VLOOKUP($A35,'Return Data'!$B$7:$R$2843,10,0)</f>
        <v>11.7174</v>
      </c>
      <c r="E35" s="66">
        <f t="shared" si="0"/>
        <v>24</v>
      </c>
      <c r="F35" s="65">
        <f>VLOOKUP($A35,'Return Data'!$B$7:$R$2843,11,0)</f>
        <v>19.363</v>
      </c>
      <c r="G35" s="66">
        <f t="shared" si="1"/>
        <v>24</v>
      </c>
      <c r="H35" s="65">
        <f>VLOOKUP($A35,'Return Data'!$B$7:$R$2843,12,0)</f>
        <v>44.935400000000001</v>
      </c>
      <c r="I35" s="66">
        <f t="shared" si="2"/>
        <v>17</v>
      </c>
      <c r="J35" s="65">
        <f>VLOOKUP($A35,'Return Data'!$B$7:$R$2843,13,0)</f>
        <v>56.730800000000002</v>
      </c>
      <c r="K35" s="66">
        <f t="shared" si="3"/>
        <v>18</v>
      </c>
      <c r="L35" s="65">
        <f>VLOOKUP($A35,'Return Data'!$B$7:$R$2843,17,0)</f>
        <v>21.9072</v>
      </c>
      <c r="M35" s="66">
        <f t="shared" si="4"/>
        <v>21</v>
      </c>
      <c r="N35" s="65">
        <f>VLOOKUP($A35,'Return Data'!$B$7:$R$2843,14,0)</f>
        <v>14.504099999999999</v>
      </c>
      <c r="O35" s="66">
        <f t="shared" si="5"/>
        <v>16</v>
      </c>
      <c r="P35" s="65">
        <f>VLOOKUP($A35,'Return Data'!$B$7:$R$2843,15,0)</f>
        <v>14.8002</v>
      </c>
      <c r="Q35" s="66">
        <f t="shared" si="7"/>
        <v>15</v>
      </c>
      <c r="R35" s="65">
        <f>VLOOKUP($A35,'Return Data'!$B$7:$R$2843,16,0)</f>
        <v>17.4892</v>
      </c>
      <c r="S35" s="67">
        <f t="shared" si="6"/>
        <v>12</v>
      </c>
    </row>
    <row r="36" spans="1:19" x14ac:dyDescent="0.3">
      <c r="A36" s="63" t="s">
        <v>1814</v>
      </c>
      <c r="B36" s="64">
        <f>VLOOKUP($A36,'Return Data'!$B$7:$R$2843,3,0)</f>
        <v>44404</v>
      </c>
      <c r="C36" s="65">
        <f>VLOOKUP($A36,'Return Data'!$B$7:$R$2843,4,0)</f>
        <v>14.1198</v>
      </c>
      <c r="D36" s="65">
        <f>VLOOKUP($A36,'Return Data'!$B$7:$R$2843,10,0)</f>
        <v>8.4003999999999994</v>
      </c>
      <c r="E36" s="66">
        <f t="shared" si="0"/>
        <v>34</v>
      </c>
      <c r="F36" s="65">
        <f>VLOOKUP($A36,'Return Data'!$B$7:$R$2843,11,0)</f>
        <v>12.702299999999999</v>
      </c>
      <c r="G36" s="66">
        <f t="shared" si="1"/>
        <v>34</v>
      </c>
      <c r="H36" s="65">
        <f>VLOOKUP($A36,'Return Data'!$B$7:$R$2843,12,0)</f>
        <v>28.223099999999999</v>
      </c>
      <c r="I36" s="66">
        <f t="shared" si="2"/>
        <v>34</v>
      </c>
      <c r="J36" s="65">
        <f>VLOOKUP($A36,'Return Data'!$B$7:$R$2843,13,0)</f>
        <v>35.508000000000003</v>
      </c>
      <c r="K36" s="66">
        <f t="shared" si="3"/>
        <v>34</v>
      </c>
      <c r="L36" s="65">
        <f>VLOOKUP($A36,'Return Data'!$B$7:$R$2843,17,0)</f>
        <v>17.147099999999998</v>
      </c>
      <c r="M36" s="66">
        <f t="shared" si="4"/>
        <v>31</v>
      </c>
      <c r="N36" s="65"/>
      <c r="O36" s="66"/>
      <c r="P36" s="65"/>
      <c r="Q36" s="66"/>
      <c r="R36" s="65">
        <f>VLOOKUP($A36,'Return Data'!$B$7:$R$2843,16,0)</f>
        <v>12.9641</v>
      </c>
      <c r="S36" s="67">
        <f t="shared" si="6"/>
        <v>32</v>
      </c>
    </row>
    <row r="37" spans="1:19" x14ac:dyDescent="0.3">
      <c r="A37" s="63" t="s">
        <v>1277</v>
      </c>
      <c r="B37" s="64">
        <f>VLOOKUP($A37,'Return Data'!$B$7:$R$2843,3,0)</f>
        <v>44404</v>
      </c>
      <c r="C37" s="65">
        <f>VLOOKUP($A37,'Return Data'!$B$7:$R$2843,4,0)</f>
        <v>15.6934</v>
      </c>
      <c r="D37" s="65">
        <f>VLOOKUP($A37,'Return Data'!$B$7:$R$2843,10,0)</f>
        <v>15.285</v>
      </c>
      <c r="E37" s="66">
        <f t="shared" si="0"/>
        <v>9</v>
      </c>
      <c r="F37" s="65">
        <f>VLOOKUP($A37,'Return Data'!$B$7:$R$2843,11,0)</f>
        <v>26.248100000000001</v>
      </c>
      <c r="G37" s="66">
        <f t="shared" si="1"/>
        <v>11</v>
      </c>
      <c r="H37" s="65">
        <f>VLOOKUP($A37,'Return Data'!$B$7:$R$2843,12,0)</f>
        <v>47.203800000000001</v>
      </c>
      <c r="I37" s="66">
        <f t="shared" si="2"/>
        <v>14</v>
      </c>
      <c r="J37" s="65">
        <f>VLOOKUP($A37,'Return Data'!$B$7:$R$2843,13,0)</f>
        <v>57.632300000000001</v>
      </c>
      <c r="K37" s="66">
        <f t="shared" si="3"/>
        <v>17</v>
      </c>
      <c r="L37" s="65"/>
      <c r="M37" s="66"/>
      <c r="N37" s="65"/>
      <c r="O37" s="66"/>
      <c r="P37" s="65"/>
      <c r="Q37" s="66"/>
      <c r="R37" s="65">
        <f>VLOOKUP($A37,'Return Data'!$B$7:$R$2843,16,0)</f>
        <v>26.920400000000001</v>
      </c>
      <c r="S37" s="67">
        <f t="shared" si="6"/>
        <v>1</v>
      </c>
    </row>
    <row r="38" spans="1:19" x14ac:dyDescent="0.3">
      <c r="A38" s="102" t="s">
        <v>1792</v>
      </c>
      <c r="B38" s="64">
        <f>VLOOKUP($A38,'Return Data'!$B$7:$R$2843,3,0)</f>
        <v>44404</v>
      </c>
      <c r="C38" s="65">
        <f>VLOOKUP($A38,'Return Data'!$B$7:$R$2843,4,0)</f>
        <v>15.5556</v>
      </c>
      <c r="D38" s="65">
        <f>VLOOKUP($A38,'Return Data'!$B$7:$R$2843,10,0)</f>
        <v>10.5359</v>
      </c>
      <c r="E38" s="66">
        <f t="shared" si="0"/>
        <v>26</v>
      </c>
      <c r="F38" s="65">
        <f>VLOOKUP($A38,'Return Data'!$B$7:$R$2843,11,0)</f>
        <v>16.173300000000001</v>
      </c>
      <c r="G38" s="66">
        <f t="shared" si="1"/>
        <v>30</v>
      </c>
      <c r="H38" s="65">
        <f>VLOOKUP($A38,'Return Data'!$B$7:$R$2843,12,0)</f>
        <v>31.788</v>
      </c>
      <c r="I38" s="66">
        <f t="shared" si="2"/>
        <v>31</v>
      </c>
      <c r="J38" s="65">
        <f>VLOOKUP($A38,'Return Data'!$B$7:$R$2843,13,0)</f>
        <v>43.175600000000003</v>
      </c>
      <c r="K38" s="66">
        <f t="shared" si="3"/>
        <v>30</v>
      </c>
      <c r="L38" s="65">
        <f>VLOOKUP($A38,'Return Data'!$B$7:$R$2843,17,0)</f>
        <v>22.380199999999999</v>
      </c>
      <c r="M38" s="66">
        <f t="shared" si="4"/>
        <v>19</v>
      </c>
      <c r="N38" s="65"/>
      <c r="O38" s="66"/>
      <c r="P38" s="65"/>
      <c r="Q38" s="66"/>
      <c r="R38" s="65">
        <f>VLOOKUP($A38,'Return Data'!$B$7:$R$2843,16,0)</f>
        <v>16.516500000000001</v>
      </c>
      <c r="S38" s="67">
        <f t="shared" si="6"/>
        <v>18</v>
      </c>
    </row>
    <row r="39" spans="1:19" x14ac:dyDescent="0.3">
      <c r="A39" s="63" t="s">
        <v>1816</v>
      </c>
      <c r="B39" s="64">
        <f>VLOOKUP($A39,'Return Data'!$B$7:$R$2843,3,0)</f>
        <v>44404</v>
      </c>
      <c r="C39" s="65">
        <f>VLOOKUP($A39,'Return Data'!$B$7:$R$2843,4,0)</f>
        <v>143.94</v>
      </c>
      <c r="D39" s="65">
        <f>VLOOKUP($A39,'Return Data'!$B$7:$R$2843,10,0)</f>
        <v>9.3353999999999999</v>
      </c>
      <c r="E39" s="66">
        <f t="shared" si="0"/>
        <v>33</v>
      </c>
      <c r="F39" s="65">
        <f>VLOOKUP($A39,'Return Data'!$B$7:$R$2843,11,0)</f>
        <v>15.9031</v>
      </c>
      <c r="G39" s="66">
        <f t="shared" si="1"/>
        <v>31</v>
      </c>
      <c r="H39" s="65">
        <f>VLOOKUP($A39,'Return Data'!$B$7:$R$2843,12,0)</f>
        <v>32.0672</v>
      </c>
      <c r="I39" s="66">
        <f t="shared" si="2"/>
        <v>30</v>
      </c>
      <c r="J39" s="65">
        <f>VLOOKUP($A39,'Return Data'!$B$7:$R$2843,13,0)</f>
        <v>40.2241</v>
      </c>
      <c r="K39" s="66">
        <f t="shared" si="3"/>
        <v>31</v>
      </c>
      <c r="L39" s="65">
        <f>VLOOKUP($A39,'Return Data'!$B$7:$R$2843,17,0)</f>
        <v>14.328900000000001</v>
      </c>
      <c r="M39" s="66">
        <f t="shared" si="4"/>
        <v>32</v>
      </c>
      <c r="N39" s="65">
        <f>VLOOKUP($A39,'Return Data'!$B$7:$R$2843,14,0)</f>
        <v>6.4612999999999996</v>
      </c>
      <c r="O39" s="66">
        <f t="shared" si="5"/>
        <v>29</v>
      </c>
      <c r="P39" s="65">
        <f>VLOOKUP($A39,'Return Data'!$B$7:$R$2843,15,0)</f>
        <v>8.2558000000000007</v>
      </c>
      <c r="Q39" s="66">
        <f t="shared" si="7"/>
        <v>27</v>
      </c>
      <c r="R39" s="65">
        <f>VLOOKUP($A39,'Return Data'!$B$7:$R$2843,16,0)</f>
        <v>9.9121000000000006</v>
      </c>
      <c r="S39" s="67">
        <f t="shared" si="6"/>
        <v>34</v>
      </c>
    </row>
    <row r="40" spans="1:19" x14ac:dyDescent="0.3">
      <c r="A40" s="63" t="s">
        <v>1802</v>
      </c>
      <c r="B40" s="64">
        <f>VLOOKUP($A40,'Return Data'!$B$7:$R$2843,3,0)</f>
        <v>44404</v>
      </c>
      <c r="C40" s="65">
        <f>VLOOKUP($A40,'Return Data'!$B$7:$R$2843,4,0)</f>
        <v>32.76</v>
      </c>
      <c r="D40" s="65">
        <f>VLOOKUP($A40,'Return Data'!$B$7:$R$2843,10,0)</f>
        <v>15.0281</v>
      </c>
      <c r="E40" s="66">
        <f t="shared" si="0"/>
        <v>10</v>
      </c>
      <c r="F40" s="65">
        <f>VLOOKUP($A40,'Return Data'!$B$7:$R$2843,11,0)</f>
        <v>23.529399999999999</v>
      </c>
      <c r="G40" s="66">
        <f t="shared" si="1"/>
        <v>14</v>
      </c>
      <c r="H40" s="65">
        <f>VLOOKUP($A40,'Return Data'!$B$7:$R$2843,12,0)</f>
        <v>43.432600000000001</v>
      </c>
      <c r="I40" s="66">
        <f t="shared" si="2"/>
        <v>20</v>
      </c>
      <c r="J40" s="65">
        <f>VLOOKUP($A40,'Return Data'!$B$7:$R$2843,13,0)</f>
        <v>56.148699999999998</v>
      </c>
      <c r="K40" s="66">
        <f t="shared" si="3"/>
        <v>19</v>
      </c>
      <c r="L40" s="65">
        <f>VLOOKUP($A40,'Return Data'!$B$7:$R$2843,17,0)</f>
        <v>28.508299999999998</v>
      </c>
      <c r="M40" s="66">
        <f t="shared" si="4"/>
        <v>8</v>
      </c>
      <c r="N40" s="65">
        <f>VLOOKUP($A40,'Return Data'!$B$7:$R$2843,14,0)</f>
        <v>16.991599999999998</v>
      </c>
      <c r="O40" s="66">
        <f t="shared" si="5"/>
        <v>8</v>
      </c>
      <c r="P40" s="65">
        <f>VLOOKUP($A40,'Return Data'!$B$7:$R$2843,15,0)</f>
        <v>15.0159</v>
      </c>
      <c r="Q40" s="66">
        <f t="shared" si="7"/>
        <v>14</v>
      </c>
      <c r="R40" s="65">
        <f>VLOOKUP($A40,'Return Data'!$B$7:$R$2843,16,0)</f>
        <v>13.709300000000001</v>
      </c>
      <c r="S40" s="67">
        <f t="shared" si="6"/>
        <v>30</v>
      </c>
    </row>
    <row r="41" spans="1:19" x14ac:dyDescent="0.3">
      <c r="A41" s="63" t="s">
        <v>1875</v>
      </c>
      <c r="B41" s="64">
        <f>VLOOKUP($A41,'Return Data'!$B$7:$R$2843,3,0)</f>
        <v>44404</v>
      </c>
      <c r="C41" s="65">
        <f>VLOOKUP($A41,'Return Data'!$B$7:$R$2843,4,0)</f>
        <v>248.36179999999999</v>
      </c>
      <c r="D41" s="65">
        <f>VLOOKUP($A41,'Return Data'!$B$7:$R$2843,10,0)</f>
        <v>12.502599999999999</v>
      </c>
      <c r="E41" s="66">
        <f t="shared" si="0"/>
        <v>20</v>
      </c>
      <c r="F41" s="65">
        <f>VLOOKUP($A41,'Return Data'!$B$7:$R$2843,11,0)</f>
        <v>19.989000000000001</v>
      </c>
      <c r="G41" s="66">
        <f t="shared" si="1"/>
        <v>22</v>
      </c>
      <c r="H41" s="65">
        <f>VLOOKUP($A41,'Return Data'!$B$7:$R$2843,12,0)</f>
        <v>45.658700000000003</v>
      </c>
      <c r="I41" s="66">
        <f t="shared" si="2"/>
        <v>15</v>
      </c>
      <c r="J41" s="65">
        <f>VLOOKUP($A41,'Return Data'!$B$7:$R$2843,13,0)</f>
        <v>66.191900000000004</v>
      </c>
      <c r="K41" s="66">
        <f t="shared" si="3"/>
        <v>6</v>
      </c>
      <c r="L41" s="65">
        <f>VLOOKUP($A41,'Return Data'!$B$7:$R$2843,17,0)</f>
        <v>33.811799999999998</v>
      </c>
      <c r="M41" s="66">
        <f t="shared" si="4"/>
        <v>5</v>
      </c>
      <c r="N41" s="65">
        <f>VLOOKUP($A41,'Return Data'!$B$7:$R$2843,14,0)</f>
        <v>18.684000000000001</v>
      </c>
      <c r="O41" s="66">
        <f t="shared" si="5"/>
        <v>6</v>
      </c>
      <c r="P41" s="65">
        <f>VLOOKUP($A41,'Return Data'!$B$7:$R$2843,15,0)</f>
        <v>17.644100000000002</v>
      </c>
      <c r="Q41" s="66">
        <f t="shared" si="7"/>
        <v>5</v>
      </c>
      <c r="R41" s="65">
        <f>VLOOKUP($A41,'Return Data'!$B$7:$R$2843,16,0)</f>
        <v>17.2788</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13.533041176470588</v>
      </c>
      <c r="E43" s="74"/>
      <c r="F43" s="75">
        <f>AVERAGE(F8:F41)</f>
        <v>22.956444117647063</v>
      </c>
      <c r="G43" s="74"/>
      <c r="H43" s="75">
        <f>AVERAGE(H8:H41)</f>
        <v>44.938532352941174</v>
      </c>
      <c r="I43" s="74"/>
      <c r="J43" s="75">
        <f>AVERAGE(J8:J41)</f>
        <v>56.738605882352935</v>
      </c>
      <c r="K43" s="74"/>
      <c r="L43" s="75">
        <f>AVERAGE(L8:L41)</f>
        <v>25.310206249999993</v>
      </c>
      <c r="M43" s="74"/>
      <c r="N43" s="75">
        <f>AVERAGE(N8:N41)</f>
        <v>15.616131034482761</v>
      </c>
      <c r="O43" s="74"/>
      <c r="P43" s="75">
        <f>AVERAGE(P8:P41)</f>
        <v>15.155781481481482</v>
      </c>
      <c r="Q43" s="74"/>
      <c r="R43" s="75">
        <f>AVERAGE(R8:R41)</f>
        <v>16.661135294117646</v>
      </c>
      <c r="S43" s="76"/>
    </row>
    <row r="44" spans="1:19" x14ac:dyDescent="0.3">
      <c r="A44" s="73" t="s">
        <v>28</v>
      </c>
      <c r="B44" s="74"/>
      <c r="C44" s="74"/>
      <c r="D44" s="75">
        <f>MIN(D8:D41)</f>
        <v>8.4003999999999994</v>
      </c>
      <c r="E44" s="74"/>
      <c r="F44" s="75">
        <f>MIN(F8:F41)</f>
        <v>12.702299999999999</v>
      </c>
      <c r="G44" s="74"/>
      <c r="H44" s="75">
        <f>MIN(H8:H41)</f>
        <v>28.223099999999999</v>
      </c>
      <c r="I44" s="74"/>
      <c r="J44" s="75">
        <f>MIN(J8:J41)</f>
        <v>35.508000000000003</v>
      </c>
      <c r="K44" s="74"/>
      <c r="L44" s="75">
        <f>MIN(L8:L41)</f>
        <v>14.328900000000001</v>
      </c>
      <c r="M44" s="74"/>
      <c r="N44" s="75">
        <f>MIN(N8:N41)</f>
        <v>6.4612999999999996</v>
      </c>
      <c r="O44" s="74"/>
      <c r="P44" s="75">
        <f>MIN(P8:P41)</f>
        <v>8.2558000000000007</v>
      </c>
      <c r="Q44" s="74"/>
      <c r="R44" s="75">
        <f>MIN(R8:R41)</f>
        <v>9.9121000000000006</v>
      </c>
      <c r="S44" s="76"/>
    </row>
    <row r="45" spans="1:19" ht="15" thickBot="1" x14ac:dyDescent="0.35">
      <c r="A45" s="77" t="s">
        <v>29</v>
      </c>
      <c r="B45" s="78"/>
      <c r="C45" s="78"/>
      <c r="D45" s="79">
        <f>MAX(D8:D41)</f>
        <v>21.1708</v>
      </c>
      <c r="E45" s="78"/>
      <c r="F45" s="79">
        <f>MAX(F8:F41)</f>
        <v>44.880299999999998</v>
      </c>
      <c r="G45" s="78"/>
      <c r="H45" s="79">
        <f>MAX(H8:H41)</f>
        <v>71.641400000000004</v>
      </c>
      <c r="I45" s="78"/>
      <c r="J45" s="79">
        <f>MAX(J8:J41)</f>
        <v>97.416899999999998</v>
      </c>
      <c r="K45" s="78"/>
      <c r="L45" s="79">
        <f>MAX(L8:L41)</f>
        <v>47.419899999999998</v>
      </c>
      <c r="M45" s="78"/>
      <c r="N45" s="79">
        <f>MAX(N8:N41)</f>
        <v>29.0318</v>
      </c>
      <c r="O45" s="78"/>
      <c r="P45" s="79">
        <f>MAX(P8:P41)</f>
        <v>23.7056</v>
      </c>
      <c r="Q45" s="78"/>
      <c r="R45" s="79">
        <f>MAX(R8:R41)</f>
        <v>26.920400000000001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44404</v>
      </c>
      <c r="C8" s="65">
        <f>VLOOKUP($A8,'Return Data'!$B$7:$R$2843,4,0)</f>
        <v>1066.18</v>
      </c>
      <c r="D8" s="65">
        <f>VLOOKUP($A8,'Return Data'!$B$7:$R$2843,10,0)</f>
        <v>11.9032</v>
      </c>
      <c r="E8" s="66">
        <f t="shared" ref="E8:E41" si="0">RANK(D8,D$8:D$41,0)</f>
        <v>22</v>
      </c>
      <c r="F8" s="65">
        <f>VLOOKUP($A8,'Return Data'!$B$7:$R$2843,11,0)</f>
        <v>20.297000000000001</v>
      </c>
      <c r="G8" s="66">
        <f t="shared" ref="G8:G41" si="1">RANK(F8,F$8:F$41,0)</f>
        <v>16</v>
      </c>
      <c r="H8" s="65">
        <f>VLOOKUP($A8,'Return Data'!$B$7:$R$2843,12,0)</f>
        <v>42.524099999999997</v>
      </c>
      <c r="I8" s="66">
        <f t="shared" ref="I8:I41" si="2">RANK(H8,H$8:H$41,0)</f>
        <v>20</v>
      </c>
      <c r="J8" s="65">
        <f>VLOOKUP($A8,'Return Data'!$B$7:$R$2843,13,0)</f>
        <v>57.560400000000001</v>
      </c>
      <c r="K8" s="66">
        <f t="shared" ref="K8:K41" si="3">RANK(J8,J$8:J$41,0)</f>
        <v>15</v>
      </c>
      <c r="L8" s="65">
        <f>VLOOKUP($A8,'Return Data'!$B$7:$R$2843,17,0)</f>
        <v>23.483499999999999</v>
      </c>
      <c r="M8" s="66">
        <f t="shared" ref="M8:M21" si="4">RANK(L8,L$8:L$41,0)</f>
        <v>14</v>
      </c>
      <c r="N8" s="65">
        <f>VLOOKUP($A8,'Return Data'!$B$7:$R$2843,14,0)</f>
        <v>14.266299999999999</v>
      </c>
      <c r="O8" s="66">
        <f t="shared" ref="O8:O21" si="5">RANK(N8,N$8:N$41,0)</f>
        <v>13</v>
      </c>
      <c r="P8" s="65">
        <f>VLOOKUP($A8,'Return Data'!$B$7:$R$2843,15,0)</f>
        <v>14.686199999999999</v>
      </c>
      <c r="Q8" s="66">
        <f>RANK(P8,P$8:P$41,0)</f>
        <v>11</v>
      </c>
      <c r="R8" s="65">
        <f>VLOOKUP($A8,'Return Data'!$B$7:$R$2843,16,0)</f>
        <v>22.582899999999999</v>
      </c>
      <c r="S8" s="67">
        <f t="shared" ref="S8:S41" si="6">RANK(R8,R$8:R$41,0)</f>
        <v>2</v>
      </c>
    </row>
    <row r="9" spans="1:20" x14ac:dyDescent="0.3">
      <c r="A9" s="63" t="s">
        <v>1807</v>
      </c>
      <c r="B9" s="64">
        <f>VLOOKUP($A9,'Return Data'!$B$7:$R$2843,3,0)</f>
        <v>44404</v>
      </c>
      <c r="C9" s="65">
        <f>VLOOKUP($A9,'Return Data'!$B$7:$R$2843,4,0)</f>
        <v>17.46</v>
      </c>
      <c r="D9" s="65">
        <f>VLOOKUP($A9,'Return Data'!$B$7:$R$2843,10,0)</f>
        <v>13.0829</v>
      </c>
      <c r="E9" s="66">
        <f t="shared" si="0"/>
        <v>16</v>
      </c>
      <c r="F9" s="65">
        <f>VLOOKUP($A9,'Return Data'!$B$7:$R$2843,11,0)</f>
        <v>17.734300000000001</v>
      </c>
      <c r="G9" s="66">
        <f t="shared" si="1"/>
        <v>26</v>
      </c>
      <c r="H9" s="65">
        <f>VLOOKUP($A9,'Return Data'!$B$7:$R$2843,12,0)</f>
        <v>36.299799999999998</v>
      </c>
      <c r="I9" s="66">
        <f t="shared" si="2"/>
        <v>28</v>
      </c>
      <c r="J9" s="65">
        <f>VLOOKUP($A9,'Return Data'!$B$7:$R$2843,13,0)</f>
        <v>47.466200000000001</v>
      </c>
      <c r="K9" s="66">
        <f t="shared" si="3"/>
        <v>27</v>
      </c>
      <c r="L9" s="65">
        <f>VLOOKUP($A9,'Return Data'!$B$7:$R$2843,17,0)</f>
        <v>23.147500000000001</v>
      </c>
      <c r="M9" s="66">
        <f t="shared" si="4"/>
        <v>16</v>
      </c>
      <c r="N9" s="65">
        <f>VLOOKUP($A9,'Return Data'!$B$7:$R$2843,14,0)</f>
        <v>15.220599999999999</v>
      </c>
      <c r="O9" s="66">
        <f t="shared" si="5"/>
        <v>9</v>
      </c>
      <c r="P9" s="65"/>
      <c r="Q9" s="66"/>
      <c r="R9" s="65">
        <f>VLOOKUP($A9,'Return Data'!$B$7:$R$2843,16,0)</f>
        <v>16.289000000000001</v>
      </c>
      <c r="S9" s="67">
        <f t="shared" si="6"/>
        <v>15</v>
      </c>
    </row>
    <row r="10" spans="1:20" x14ac:dyDescent="0.3">
      <c r="A10" s="63" t="s">
        <v>1258</v>
      </c>
      <c r="B10" s="64">
        <f>VLOOKUP($A10,'Return Data'!$B$7:$R$2843,3,0)</f>
        <v>44404</v>
      </c>
      <c r="C10" s="65">
        <f>VLOOKUP($A10,'Return Data'!$B$7:$R$2843,4,0)</f>
        <v>151.69999999999999</v>
      </c>
      <c r="D10" s="65">
        <f>VLOOKUP($A10,'Return Data'!$B$7:$R$2843,10,0)</f>
        <v>14.464600000000001</v>
      </c>
      <c r="E10" s="66">
        <f t="shared" si="0"/>
        <v>12</v>
      </c>
      <c r="F10" s="65">
        <f>VLOOKUP($A10,'Return Data'!$B$7:$R$2843,11,0)</f>
        <v>27.489699999999999</v>
      </c>
      <c r="G10" s="66">
        <f t="shared" si="1"/>
        <v>8</v>
      </c>
      <c r="H10" s="65">
        <f>VLOOKUP($A10,'Return Data'!$B$7:$R$2843,12,0)</f>
        <v>50.391599999999997</v>
      </c>
      <c r="I10" s="66">
        <f t="shared" si="2"/>
        <v>8</v>
      </c>
      <c r="J10" s="65">
        <f>VLOOKUP($A10,'Return Data'!$B$7:$R$2843,13,0)</f>
        <v>60.614100000000001</v>
      </c>
      <c r="K10" s="66">
        <f t="shared" si="3"/>
        <v>9</v>
      </c>
      <c r="L10" s="65">
        <f>VLOOKUP($A10,'Return Data'!$B$7:$R$2843,17,0)</f>
        <v>26.598099999999999</v>
      </c>
      <c r="M10" s="66">
        <f t="shared" si="4"/>
        <v>9</v>
      </c>
      <c r="N10" s="65">
        <f>VLOOKUP($A10,'Return Data'!$B$7:$R$2843,14,0)</f>
        <v>14.9413</v>
      </c>
      <c r="O10" s="66">
        <f t="shared" si="5"/>
        <v>12</v>
      </c>
      <c r="P10" s="65">
        <f>VLOOKUP($A10,'Return Data'!$B$7:$R$2843,15,0)</f>
        <v>13.43</v>
      </c>
      <c r="Q10" s="66">
        <f t="shared" ref="Q10:Q21" si="7">RANK(P10,P$8:P$41,0)</f>
        <v>17</v>
      </c>
      <c r="R10" s="65">
        <f>VLOOKUP($A10,'Return Data'!$B$7:$R$2843,16,0)</f>
        <v>16.421299999999999</v>
      </c>
      <c r="S10" s="67">
        <f t="shared" si="6"/>
        <v>13</v>
      </c>
    </row>
    <row r="11" spans="1:20" x14ac:dyDescent="0.3">
      <c r="A11" s="63" t="s">
        <v>1260</v>
      </c>
      <c r="B11" s="64">
        <f>VLOOKUP($A11,'Return Data'!$B$7:$R$2843,3,0)</f>
        <v>44404</v>
      </c>
      <c r="C11" s="65">
        <f>VLOOKUP($A11,'Return Data'!$B$7:$R$2843,4,0)</f>
        <v>70.759</v>
      </c>
      <c r="D11" s="65">
        <f>VLOOKUP($A11,'Return Data'!$B$7:$R$2843,10,0)</f>
        <v>17.150700000000001</v>
      </c>
      <c r="E11" s="66">
        <f t="shared" si="0"/>
        <v>6</v>
      </c>
      <c r="F11" s="65">
        <f>VLOOKUP($A11,'Return Data'!$B$7:$R$2843,11,0)</f>
        <v>27.597200000000001</v>
      </c>
      <c r="G11" s="66">
        <f t="shared" si="1"/>
        <v>6</v>
      </c>
      <c r="H11" s="65">
        <f>VLOOKUP($A11,'Return Data'!$B$7:$R$2843,12,0)</f>
        <v>48.022100000000002</v>
      </c>
      <c r="I11" s="66">
        <f t="shared" si="2"/>
        <v>11</v>
      </c>
      <c r="J11" s="65">
        <f>VLOOKUP($A11,'Return Data'!$B$7:$R$2843,13,0)</f>
        <v>57.736499999999999</v>
      </c>
      <c r="K11" s="66">
        <f t="shared" si="3"/>
        <v>14</v>
      </c>
      <c r="L11" s="65">
        <f>VLOOKUP($A11,'Return Data'!$B$7:$R$2843,17,0)</f>
        <v>24.4802</v>
      </c>
      <c r="M11" s="66">
        <f t="shared" si="4"/>
        <v>12</v>
      </c>
      <c r="N11" s="65">
        <f>VLOOKUP($A11,'Return Data'!$B$7:$R$2843,14,0)</f>
        <v>15.142300000000001</v>
      </c>
      <c r="O11" s="66">
        <f t="shared" si="5"/>
        <v>11</v>
      </c>
      <c r="P11" s="65">
        <f>VLOOKUP($A11,'Return Data'!$B$7:$R$2843,15,0)</f>
        <v>13.892899999999999</v>
      </c>
      <c r="Q11" s="66">
        <f t="shared" si="7"/>
        <v>14</v>
      </c>
      <c r="R11" s="65">
        <f>VLOOKUP($A11,'Return Data'!$B$7:$R$2843,16,0)</f>
        <v>13.1183</v>
      </c>
      <c r="S11" s="67">
        <f t="shared" si="6"/>
        <v>26</v>
      </c>
    </row>
    <row r="12" spans="1:20" x14ac:dyDescent="0.3">
      <c r="A12" s="63" t="s">
        <v>1828</v>
      </c>
      <c r="B12" s="64">
        <f>VLOOKUP($A12,'Return Data'!$B$7:$R$2843,3,0)</f>
        <v>44404</v>
      </c>
      <c r="C12" s="65">
        <f>VLOOKUP($A12,'Return Data'!$B$7:$R$2843,4,0)</f>
        <v>206.26</v>
      </c>
      <c r="D12" s="65">
        <f>VLOOKUP($A12,'Return Data'!$B$7:$R$2843,10,0)</f>
        <v>11.8729</v>
      </c>
      <c r="E12" s="66">
        <f t="shared" si="0"/>
        <v>23</v>
      </c>
      <c r="F12" s="65">
        <f>VLOOKUP($A12,'Return Data'!$B$7:$R$2843,11,0)</f>
        <v>19.4879</v>
      </c>
      <c r="G12" s="66">
        <f t="shared" si="1"/>
        <v>21</v>
      </c>
      <c r="H12" s="65">
        <f>VLOOKUP($A12,'Return Data'!$B$7:$R$2843,12,0)</f>
        <v>37.213900000000002</v>
      </c>
      <c r="I12" s="66">
        <f t="shared" si="2"/>
        <v>26</v>
      </c>
      <c r="J12" s="65">
        <f>VLOOKUP($A12,'Return Data'!$B$7:$R$2843,13,0)</f>
        <v>49.182699999999997</v>
      </c>
      <c r="K12" s="66">
        <f t="shared" si="3"/>
        <v>24</v>
      </c>
      <c r="L12" s="65">
        <f>VLOOKUP($A12,'Return Data'!$B$7:$R$2843,17,0)</f>
        <v>25.655200000000001</v>
      </c>
      <c r="M12" s="66">
        <f t="shared" si="4"/>
        <v>10</v>
      </c>
      <c r="N12" s="65">
        <f>VLOOKUP($A12,'Return Data'!$B$7:$R$2843,14,0)</f>
        <v>16.284600000000001</v>
      </c>
      <c r="O12" s="66">
        <f t="shared" si="5"/>
        <v>7</v>
      </c>
      <c r="P12" s="65">
        <f>VLOOKUP($A12,'Return Data'!$B$7:$R$2843,15,0)</f>
        <v>16.598099999999999</v>
      </c>
      <c r="Q12" s="66">
        <f t="shared" si="7"/>
        <v>6</v>
      </c>
      <c r="R12" s="65">
        <f>VLOOKUP($A12,'Return Data'!$B$7:$R$2843,16,0)</f>
        <v>18.450800000000001</v>
      </c>
      <c r="S12" s="67">
        <f t="shared" si="6"/>
        <v>5</v>
      </c>
    </row>
    <row r="13" spans="1:20" x14ac:dyDescent="0.3">
      <c r="A13" s="102" t="s">
        <v>1874</v>
      </c>
      <c r="B13" s="64">
        <f>VLOOKUP($A13,'Return Data'!$B$7:$R$2843,3,0)</f>
        <v>44404</v>
      </c>
      <c r="C13" s="65">
        <f>VLOOKUP($A13,'Return Data'!$B$7:$R$2843,4,0)</f>
        <v>63.082999999999998</v>
      </c>
      <c r="D13" s="65">
        <f>VLOOKUP($A13,'Return Data'!$B$7:$R$2843,10,0)</f>
        <v>14.517300000000001</v>
      </c>
      <c r="E13" s="66">
        <f t="shared" si="0"/>
        <v>11</v>
      </c>
      <c r="F13" s="65">
        <f>VLOOKUP($A13,'Return Data'!$B$7:$R$2843,11,0)</f>
        <v>23.281199999999998</v>
      </c>
      <c r="G13" s="66">
        <f t="shared" si="1"/>
        <v>12</v>
      </c>
      <c r="H13" s="65">
        <f>VLOOKUP($A13,'Return Data'!$B$7:$R$2843,12,0)</f>
        <v>47.638599999999997</v>
      </c>
      <c r="I13" s="66">
        <f t="shared" si="2"/>
        <v>12</v>
      </c>
      <c r="J13" s="65">
        <f>VLOOKUP($A13,'Return Data'!$B$7:$R$2843,13,0)</f>
        <v>60.312600000000003</v>
      </c>
      <c r="K13" s="66">
        <f t="shared" si="3"/>
        <v>10</v>
      </c>
      <c r="L13" s="65">
        <f>VLOOKUP($A13,'Return Data'!$B$7:$R$2843,17,0)</f>
        <v>28.287700000000001</v>
      </c>
      <c r="M13" s="66">
        <f t="shared" si="4"/>
        <v>7</v>
      </c>
      <c r="N13" s="65">
        <f>VLOOKUP($A13,'Return Data'!$B$7:$R$2843,14,0)</f>
        <v>17.727699999999999</v>
      </c>
      <c r="O13" s="66">
        <f t="shared" si="5"/>
        <v>6</v>
      </c>
      <c r="P13" s="65">
        <f>VLOOKUP($A13,'Return Data'!$B$7:$R$2843,15,0)</f>
        <v>16.602</v>
      </c>
      <c r="Q13" s="66">
        <f t="shared" si="7"/>
        <v>5</v>
      </c>
      <c r="R13" s="65">
        <f>VLOOKUP($A13,'Return Data'!$B$7:$R$2843,16,0)</f>
        <v>13.904</v>
      </c>
      <c r="S13" s="67">
        <f t="shared" si="6"/>
        <v>25</v>
      </c>
    </row>
    <row r="14" spans="1:20" x14ac:dyDescent="0.3">
      <c r="A14" s="102" t="s">
        <v>1789</v>
      </c>
      <c r="B14" s="64">
        <f>VLOOKUP($A14,'Return Data'!$B$7:$R$2843,3,0)</f>
        <v>44404</v>
      </c>
      <c r="C14" s="65">
        <f>VLOOKUP($A14,'Return Data'!$B$7:$R$2843,4,0)</f>
        <v>21.184000000000001</v>
      </c>
      <c r="D14" s="65">
        <f>VLOOKUP($A14,'Return Data'!$B$7:$R$2843,10,0)</f>
        <v>13.4351</v>
      </c>
      <c r="E14" s="66">
        <f t="shared" si="0"/>
        <v>14</v>
      </c>
      <c r="F14" s="65">
        <f>VLOOKUP($A14,'Return Data'!$B$7:$R$2843,11,0)</f>
        <v>23.033999999999999</v>
      </c>
      <c r="G14" s="66">
        <f t="shared" si="1"/>
        <v>14</v>
      </c>
      <c r="H14" s="65">
        <f>VLOOKUP($A14,'Return Data'!$B$7:$R$2843,12,0)</f>
        <v>42.942</v>
      </c>
      <c r="I14" s="66">
        <f t="shared" si="2"/>
        <v>18</v>
      </c>
      <c r="J14" s="65">
        <f>VLOOKUP($A14,'Return Data'!$B$7:$R$2843,13,0)</f>
        <v>55.0351</v>
      </c>
      <c r="K14" s="66">
        <f t="shared" si="3"/>
        <v>17</v>
      </c>
      <c r="L14" s="65">
        <f>VLOOKUP($A14,'Return Data'!$B$7:$R$2843,17,0)</f>
        <v>22.6784</v>
      </c>
      <c r="M14" s="66">
        <f t="shared" si="4"/>
        <v>17</v>
      </c>
      <c r="N14" s="65">
        <f>VLOOKUP($A14,'Return Data'!$B$7:$R$2843,14,0)</f>
        <v>12.9428</v>
      </c>
      <c r="O14" s="66">
        <f t="shared" si="5"/>
        <v>18</v>
      </c>
      <c r="P14" s="65">
        <f>VLOOKUP($A14,'Return Data'!$B$7:$R$2843,15,0)</f>
        <v>15.182399999999999</v>
      </c>
      <c r="Q14" s="66">
        <f t="shared" si="7"/>
        <v>8</v>
      </c>
      <c r="R14" s="65">
        <f>VLOOKUP($A14,'Return Data'!$B$7:$R$2843,16,0)</f>
        <v>12.2775</v>
      </c>
      <c r="S14" s="67">
        <f t="shared" si="6"/>
        <v>30</v>
      </c>
    </row>
    <row r="15" spans="1:20" x14ac:dyDescent="0.3">
      <c r="A15" s="63" t="s">
        <v>1794</v>
      </c>
      <c r="B15" s="64">
        <f>VLOOKUP($A15,'Return Data'!$B$7:$R$2843,3,0)</f>
        <v>44404</v>
      </c>
      <c r="C15" s="65">
        <f>VLOOKUP($A15,'Return Data'!$B$7:$R$2843,4,0)</f>
        <v>856.89729999999997</v>
      </c>
      <c r="D15" s="65">
        <f>VLOOKUP($A15,'Return Data'!$B$7:$R$2843,10,0)</f>
        <v>12.267899999999999</v>
      </c>
      <c r="E15" s="66">
        <f t="shared" si="0"/>
        <v>21</v>
      </c>
      <c r="F15" s="65">
        <f>VLOOKUP($A15,'Return Data'!$B$7:$R$2843,11,0)</f>
        <v>19.953199999999999</v>
      </c>
      <c r="G15" s="66">
        <f t="shared" si="1"/>
        <v>18</v>
      </c>
      <c r="H15" s="65">
        <f>VLOOKUP($A15,'Return Data'!$B$7:$R$2843,12,0)</f>
        <v>49.630200000000002</v>
      </c>
      <c r="I15" s="66">
        <f t="shared" si="2"/>
        <v>9</v>
      </c>
      <c r="J15" s="65">
        <f>VLOOKUP($A15,'Return Data'!$B$7:$R$2843,13,0)</f>
        <v>62.038400000000003</v>
      </c>
      <c r="K15" s="66">
        <f t="shared" si="3"/>
        <v>8</v>
      </c>
      <c r="L15" s="65">
        <f>VLOOKUP($A15,'Return Data'!$B$7:$R$2843,17,0)</f>
        <v>23.257999999999999</v>
      </c>
      <c r="M15" s="66">
        <f t="shared" si="4"/>
        <v>15</v>
      </c>
      <c r="N15" s="65">
        <f>VLOOKUP($A15,'Return Data'!$B$7:$R$2843,14,0)</f>
        <v>13.276899999999999</v>
      </c>
      <c r="O15" s="66">
        <f t="shared" si="5"/>
        <v>16</v>
      </c>
      <c r="P15" s="65">
        <f>VLOOKUP($A15,'Return Data'!$B$7:$R$2843,15,0)</f>
        <v>12.2692</v>
      </c>
      <c r="Q15" s="66">
        <f t="shared" si="7"/>
        <v>19</v>
      </c>
      <c r="R15" s="65">
        <f>VLOOKUP($A15,'Return Data'!$B$7:$R$2843,16,0)</f>
        <v>18.033799999999999</v>
      </c>
      <c r="S15" s="67">
        <f t="shared" si="6"/>
        <v>8</v>
      </c>
    </row>
    <row r="16" spans="1:20" x14ac:dyDescent="0.3">
      <c r="A16" s="63" t="s">
        <v>1796</v>
      </c>
      <c r="B16" s="64">
        <f>VLOOKUP($A16,'Return Data'!$B$7:$R$2843,3,0)</f>
        <v>44404</v>
      </c>
      <c r="C16" s="65">
        <f>VLOOKUP($A16,'Return Data'!$B$7:$R$2843,4,0)</f>
        <v>893.52800000000002</v>
      </c>
      <c r="D16" s="65">
        <f>VLOOKUP($A16,'Return Data'!$B$7:$R$2843,10,0)</f>
        <v>12.4697</v>
      </c>
      <c r="E16" s="66">
        <f t="shared" si="0"/>
        <v>18</v>
      </c>
      <c r="F16" s="65">
        <f>VLOOKUP($A16,'Return Data'!$B$7:$R$2843,11,0)</f>
        <v>22.708500000000001</v>
      </c>
      <c r="G16" s="66">
        <f t="shared" si="1"/>
        <v>15</v>
      </c>
      <c r="H16" s="65">
        <f>VLOOKUP($A16,'Return Data'!$B$7:$R$2843,12,0)</f>
        <v>53.770800000000001</v>
      </c>
      <c r="I16" s="66">
        <f t="shared" si="2"/>
        <v>6</v>
      </c>
      <c r="J16" s="65">
        <f>VLOOKUP($A16,'Return Data'!$B$7:$R$2843,13,0)</f>
        <v>60.218000000000004</v>
      </c>
      <c r="K16" s="66">
        <f t="shared" si="3"/>
        <v>11</v>
      </c>
      <c r="L16" s="65">
        <f>VLOOKUP($A16,'Return Data'!$B$7:$R$2843,17,0)</f>
        <v>16.799900000000001</v>
      </c>
      <c r="M16" s="66">
        <f t="shared" si="4"/>
        <v>28</v>
      </c>
      <c r="N16" s="65">
        <f>VLOOKUP($A16,'Return Data'!$B$7:$R$2843,14,0)</f>
        <v>12.634</v>
      </c>
      <c r="O16" s="66">
        <f t="shared" si="5"/>
        <v>19</v>
      </c>
      <c r="P16" s="65">
        <f>VLOOKUP($A16,'Return Data'!$B$7:$R$2843,15,0)</f>
        <v>12.941800000000001</v>
      </c>
      <c r="Q16" s="66">
        <f t="shared" si="7"/>
        <v>18</v>
      </c>
      <c r="R16" s="65">
        <f>VLOOKUP($A16,'Return Data'!$B$7:$R$2843,16,0)</f>
        <v>18.409800000000001</v>
      </c>
      <c r="S16" s="67">
        <f t="shared" si="6"/>
        <v>7</v>
      </c>
    </row>
    <row r="17" spans="1:19" x14ac:dyDescent="0.3">
      <c r="A17" s="126" t="s">
        <v>1790</v>
      </c>
      <c r="B17" s="64">
        <f>VLOOKUP($A17,'Return Data'!$B$7:$R$2843,3,0)</f>
        <v>44404</v>
      </c>
      <c r="C17" s="65">
        <f>VLOOKUP($A17,'Return Data'!$B$7:$R$2843,4,0)</f>
        <v>120.78230000000001</v>
      </c>
      <c r="D17" s="65">
        <f>VLOOKUP($A17,'Return Data'!$B$7:$R$2843,10,0)</f>
        <v>13.2601</v>
      </c>
      <c r="E17" s="66">
        <f t="shared" si="0"/>
        <v>15</v>
      </c>
      <c r="F17" s="65">
        <f>VLOOKUP($A17,'Return Data'!$B$7:$R$2843,11,0)</f>
        <v>19.191700000000001</v>
      </c>
      <c r="G17" s="66">
        <f t="shared" si="1"/>
        <v>22</v>
      </c>
      <c r="H17" s="65">
        <f>VLOOKUP($A17,'Return Data'!$B$7:$R$2843,12,0)</f>
        <v>38.611199999999997</v>
      </c>
      <c r="I17" s="66">
        <f t="shared" si="2"/>
        <v>24</v>
      </c>
      <c r="J17" s="65">
        <f>VLOOKUP($A17,'Return Data'!$B$7:$R$2843,13,0)</f>
        <v>52.235700000000001</v>
      </c>
      <c r="K17" s="66">
        <f t="shared" si="3"/>
        <v>20</v>
      </c>
      <c r="L17" s="65">
        <f>VLOOKUP($A17,'Return Data'!$B$7:$R$2843,17,0)</f>
        <v>21.9832</v>
      </c>
      <c r="M17" s="66">
        <f t="shared" si="4"/>
        <v>18</v>
      </c>
      <c r="N17" s="65">
        <f>VLOOKUP($A17,'Return Data'!$B$7:$R$2843,14,0)</f>
        <v>10.4293</v>
      </c>
      <c r="O17" s="66">
        <f t="shared" si="5"/>
        <v>25</v>
      </c>
      <c r="P17" s="65">
        <f>VLOOKUP($A17,'Return Data'!$B$7:$R$2843,15,0)</f>
        <v>11.2532</v>
      </c>
      <c r="Q17" s="66">
        <f t="shared" si="7"/>
        <v>23</v>
      </c>
      <c r="R17" s="65">
        <f>VLOOKUP($A17,'Return Data'!$B$7:$R$2843,16,0)</f>
        <v>15.363099999999999</v>
      </c>
      <c r="S17" s="67">
        <f t="shared" si="6"/>
        <v>20</v>
      </c>
    </row>
    <row r="18" spans="1:19" x14ac:dyDescent="0.3">
      <c r="A18" s="127" t="s">
        <v>1262</v>
      </c>
      <c r="B18" s="64">
        <f>VLOOKUP($A18,'Return Data'!$B$7:$R$2843,3,0)</f>
        <v>44404</v>
      </c>
      <c r="C18" s="65">
        <f>VLOOKUP($A18,'Return Data'!$B$7:$R$2843,4,0)</f>
        <v>417.67</v>
      </c>
      <c r="D18" s="65">
        <f>VLOOKUP($A18,'Return Data'!$B$7:$R$2843,10,0)</f>
        <v>17.1191</v>
      </c>
      <c r="E18" s="66">
        <f t="shared" si="0"/>
        <v>7</v>
      </c>
      <c r="F18" s="65">
        <f>VLOOKUP($A18,'Return Data'!$B$7:$R$2843,11,0)</f>
        <v>26.3293</v>
      </c>
      <c r="G18" s="66">
        <f t="shared" si="1"/>
        <v>10</v>
      </c>
      <c r="H18" s="65">
        <f>VLOOKUP($A18,'Return Data'!$B$7:$R$2843,12,0)</f>
        <v>53.679400000000001</v>
      </c>
      <c r="I18" s="66">
        <f t="shared" si="2"/>
        <v>7</v>
      </c>
      <c r="J18" s="65">
        <f>VLOOKUP($A18,'Return Data'!$B$7:$R$2843,13,0)</f>
        <v>63.107700000000001</v>
      </c>
      <c r="K18" s="66">
        <f t="shared" si="3"/>
        <v>7</v>
      </c>
      <c r="L18" s="65">
        <f>VLOOKUP($A18,'Return Data'!$B$7:$R$2843,17,0)</f>
        <v>20.661899999999999</v>
      </c>
      <c r="M18" s="66">
        <f t="shared" si="4"/>
        <v>21</v>
      </c>
      <c r="N18" s="65">
        <f>VLOOKUP($A18,'Return Data'!$B$7:$R$2843,14,0)</f>
        <v>13.2324</v>
      </c>
      <c r="O18" s="66">
        <f t="shared" si="5"/>
        <v>17</v>
      </c>
      <c r="P18" s="65">
        <f>VLOOKUP($A18,'Return Data'!$B$7:$R$2843,15,0)</f>
        <v>13.478300000000001</v>
      </c>
      <c r="Q18" s="66">
        <f t="shared" si="7"/>
        <v>16</v>
      </c>
      <c r="R18" s="65">
        <f>VLOOKUP($A18,'Return Data'!$B$7:$R$2843,16,0)</f>
        <v>14.9192</v>
      </c>
      <c r="S18" s="67">
        <f t="shared" si="6"/>
        <v>22</v>
      </c>
    </row>
    <row r="19" spans="1:19" x14ac:dyDescent="0.3">
      <c r="A19" s="63" t="s">
        <v>1798</v>
      </c>
      <c r="B19" s="64">
        <f>VLOOKUP($A19,'Return Data'!$B$7:$R$2843,3,0)</f>
        <v>44404</v>
      </c>
      <c r="C19" s="65">
        <f>VLOOKUP($A19,'Return Data'!$B$7:$R$2843,4,0)</f>
        <v>30.62</v>
      </c>
      <c r="D19" s="65">
        <f>VLOOKUP($A19,'Return Data'!$B$7:$R$2843,10,0)</f>
        <v>12.864000000000001</v>
      </c>
      <c r="E19" s="66">
        <f t="shared" si="0"/>
        <v>17</v>
      </c>
      <c r="F19" s="65">
        <f>VLOOKUP($A19,'Return Data'!$B$7:$R$2843,11,0)</f>
        <v>20.125499999999999</v>
      </c>
      <c r="G19" s="66">
        <f t="shared" si="1"/>
        <v>17</v>
      </c>
      <c r="H19" s="65">
        <f>VLOOKUP($A19,'Return Data'!$B$7:$R$2843,12,0)</f>
        <v>37.8658</v>
      </c>
      <c r="I19" s="66">
        <f t="shared" si="2"/>
        <v>25</v>
      </c>
      <c r="J19" s="65">
        <f>VLOOKUP($A19,'Return Data'!$B$7:$R$2843,13,0)</f>
        <v>50.689</v>
      </c>
      <c r="K19" s="66">
        <f t="shared" si="3"/>
        <v>21</v>
      </c>
      <c r="L19" s="65">
        <f>VLOOKUP($A19,'Return Data'!$B$7:$R$2843,17,0)</f>
        <v>23.754200000000001</v>
      </c>
      <c r="M19" s="66">
        <f t="shared" si="4"/>
        <v>13</v>
      </c>
      <c r="N19" s="65">
        <f>VLOOKUP($A19,'Return Data'!$B$7:$R$2843,14,0)</f>
        <v>12.4451</v>
      </c>
      <c r="O19" s="66">
        <f t="shared" si="5"/>
        <v>21</v>
      </c>
      <c r="P19" s="65">
        <f>VLOOKUP($A19,'Return Data'!$B$7:$R$2843,15,0)</f>
        <v>11.6922</v>
      </c>
      <c r="Q19" s="66">
        <f t="shared" si="7"/>
        <v>21</v>
      </c>
      <c r="R19" s="65">
        <f>VLOOKUP($A19,'Return Data'!$B$7:$R$2843,16,0)</f>
        <v>16.4771</v>
      </c>
      <c r="S19" s="67">
        <f t="shared" si="6"/>
        <v>12</v>
      </c>
    </row>
    <row r="20" spans="1:19" x14ac:dyDescent="0.3">
      <c r="A20" s="63" t="s">
        <v>1822</v>
      </c>
      <c r="B20" s="64">
        <f>VLOOKUP($A20,'Return Data'!$B$7:$R$2843,3,0)</f>
        <v>44404</v>
      </c>
      <c r="C20" s="65">
        <f>VLOOKUP($A20,'Return Data'!$B$7:$R$2843,4,0)</f>
        <v>126.02</v>
      </c>
      <c r="D20" s="65">
        <f>VLOOKUP($A20,'Return Data'!$B$7:$R$2843,10,0)</f>
        <v>12.4375</v>
      </c>
      <c r="E20" s="66">
        <f t="shared" si="0"/>
        <v>19</v>
      </c>
      <c r="F20" s="65">
        <f>VLOOKUP($A20,'Return Data'!$B$7:$R$2843,11,0)</f>
        <v>18.4955</v>
      </c>
      <c r="G20" s="66">
        <f t="shared" si="1"/>
        <v>25</v>
      </c>
      <c r="H20" s="65">
        <f>VLOOKUP($A20,'Return Data'!$B$7:$R$2843,12,0)</f>
        <v>38.635899999999999</v>
      </c>
      <c r="I20" s="66">
        <f t="shared" si="2"/>
        <v>23</v>
      </c>
      <c r="J20" s="65">
        <f>VLOOKUP($A20,'Return Data'!$B$7:$R$2843,13,0)</f>
        <v>50.543500000000002</v>
      </c>
      <c r="K20" s="66">
        <f t="shared" si="3"/>
        <v>22</v>
      </c>
      <c r="L20" s="65">
        <f>VLOOKUP($A20,'Return Data'!$B$7:$R$2843,17,0)</f>
        <v>19.238399999999999</v>
      </c>
      <c r="M20" s="66">
        <f t="shared" si="4"/>
        <v>24</v>
      </c>
      <c r="N20" s="65">
        <f>VLOOKUP($A20,'Return Data'!$B$7:$R$2843,14,0)</f>
        <v>9.5760000000000005</v>
      </c>
      <c r="O20" s="66">
        <f t="shared" si="5"/>
        <v>26</v>
      </c>
      <c r="P20" s="65">
        <f>VLOOKUP($A20,'Return Data'!$B$7:$R$2843,15,0)</f>
        <v>10.137499999999999</v>
      </c>
      <c r="Q20" s="66">
        <f t="shared" si="7"/>
        <v>25</v>
      </c>
      <c r="R20" s="65">
        <f>VLOOKUP($A20,'Return Data'!$B$7:$R$2843,16,0)</f>
        <v>17.349</v>
      </c>
      <c r="S20" s="67">
        <f t="shared" si="6"/>
        <v>9</v>
      </c>
    </row>
    <row r="21" spans="1:19" x14ac:dyDescent="0.3">
      <c r="A21" s="63" t="s">
        <v>1265</v>
      </c>
      <c r="B21" s="64">
        <f>VLOOKUP($A21,'Return Data'!$B$7:$R$2843,3,0)</f>
        <v>44404</v>
      </c>
      <c r="C21" s="65">
        <f>VLOOKUP($A21,'Return Data'!$B$7:$R$2843,4,0)</f>
        <v>75.48</v>
      </c>
      <c r="D21" s="65">
        <f>VLOOKUP($A21,'Return Data'!$B$7:$R$2843,10,0)</f>
        <v>20.768000000000001</v>
      </c>
      <c r="E21" s="66">
        <f t="shared" si="0"/>
        <v>1</v>
      </c>
      <c r="F21" s="65">
        <f>VLOOKUP($A21,'Return Data'!$B$7:$R$2843,11,0)</f>
        <v>29.735299999999999</v>
      </c>
      <c r="G21" s="66">
        <f t="shared" si="1"/>
        <v>5</v>
      </c>
      <c r="H21" s="65">
        <f>VLOOKUP($A21,'Return Data'!$B$7:$R$2843,12,0)</f>
        <v>54.703800000000001</v>
      </c>
      <c r="I21" s="66">
        <f t="shared" si="2"/>
        <v>4</v>
      </c>
      <c r="J21" s="65">
        <f>VLOOKUP($A21,'Return Data'!$B$7:$R$2843,13,0)</f>
        <v>68.6327</v>
      </c>
      <c r="K21" s="66">
        <f t="shared" si="3"/>
        <v>4</v>
      </c>
      <c r="L21" s="65">
        <f>VLOOKUP($A21,'Return Data'!$B$7:$R$2843,17,0)</f>
        <v>30.819500000000001</v>
      </c>
      <c r="M21" s="66">
        <f t="shared" si="4"/>
        <v>6</v>
      </c>
      <c r="N21" s="65">
        <f>VLOOKUP($A21,'Return Data'!$B$7:$R$2843,14,0)</f>
        <v>15.2094</v>
      </c>
      <c r="O21" s="66">
        <f t="shared" si="5"/>
        <v>10</v>
      </c>
      <c r="P21" s="65">
        <f>VLOOKUP($A21,'Return Data'!$B$7:$R$2843,15,0)</f>
        <v>14.8125</v>
      </c>
      <c r="Q21" s="66">
        <f t="shared" si="7"/>
        <v>9</v>
      </c>
      <c r="R21" s="65">
        <f>VLOOKUP($A21,'Return Data'!$B$7:$R$2843,16,0)</f>
        <v>16.320799999999998</v>
      </c>
      <c r="S21" s="67">
        <f t="shared" si="6"/>
        <v>14</v>
      </c>
    </row>
    <row r="22" spans="1:19" x14ac:dyDescent="0.3">
      <c r="A22" s="63" t="s">
        <v>1268</v>
      </c>
      <c r="B22" s="64">
        <f>VLOOKUP($A22,'Return Data'!$B$7:$R$2843,3,0)</f>
        <v>44404</v>
      </c>
      <c r="C22" s="65">
        <f>VLOOKUP($A22,'Return Data'!$B$7:$R$2843,4,0)</f>
        <v>14.1531</v>
      </c>
      <c r="D22" s="65">
        <f>VLOOKUP($A22,'Return Data'!$B$7:$R$2843,10,0)</f>
        <v>9.6120000000000001</v>
      </c>
      <c r="E22" s="66">
        <f t="shared" si="0"/>
        <v>29</v>
      </c>
      <c r="F22" s="65">
        <f>VLOOKUP($A22,'Return Data'!$B$7:$R$2843,11,0)</f>
        <v>18.7699</v>
      </c>
      <c r="G22" s="66">
        <f t="shared" si="1"/>
        <v>24</v>
      </c>
      <c r="H22" s="65">
        <f>VLOOKUP($A22,'Return Data'!$B$7:$R$2843,12,0)</f>
        <v>41.981099999999998</v>
      </c>
      <c r="I22" s="66">
        <f t="shared" si="2"/>
        <v>21</v>
      </c>
      <c r="J22" s="65">
        <f>VLOOKUP($A22,'Return Data'!$B$7:$R$2843,13,0)</f>
        <v>49.542000000000002</v>
      </c>
      <c r="K22" s="66">
        <f t="shared" si="3"/>
        <v>23</v>
      </c>
      <c r="L22" s="65"/>
      <c r="M22" s="66"/>
      <c r="N22" s="65"/>
      <c r="O22" s="66"/>
      <c r="P22" s="65"/>
      <c r="Q22" s="66"/>
      <c r="R22" s="65">
        <f>VLOOKUP($A22,'Return Data'!$B$7:$R$2843,16,0)</f>
        <v>17.080200000000001</v>
      </c>
      <c r="S22" s="67">
        <f t="shared" si="6"/>
        <v>10</v>
      </c>
    </row>
    <row r="23" spans="1:19" x14ac:dyDescent="0.3">
      <c r="A23" s="63" t="s">
        <v>1800</v>
      </c>
      <c r="B23" s="64">
        <f>VLOOKUP($A23,'Return Data'!$B$7:$R$2843,3,0)</f>
        <v>44404</v>
      </c>
      <c r="C23" s="65">
        <f>VLOOKUP($A23,'Return Data'!$B$7:$R$2843,4,0)</f>
        <v>45.906100000000002</v>
      </c>
      <c r="D23" s="65">
        <f>VLOOKUP($A23,'Return Data'!$B$7:$R$2843,10,0)</f>
        <v>9.9639000000000006</v>
      </c>
      <c r="E23" s="66">
        <f t="shared" si="0"/>
        <v>28</v>
      </c>
      <c r="F23" s="65">
        <f>VLOOKUP($A23,'Return Data'!$B$7:$R$2843,11,0)</f>
        <v>17.002300000000002</v>
      </c>
      <c r="G23" s="66">
        <f t="shared" si="1"/>
        <v>27</v>
      </c>
      <c r="H23" s="65">
        <f>VLOOKUP($A23,'Return Data'!$B$7:$R$2843,12,0)</f>
        <v>44.096899999999998</v>
      </c>
      <c r="I23" s="66">
        <f t="shared" si="2"/>
        <v>16</v>
      </c>
      <c r="J23" s="65">
        <f>VLOOKUP($A23,'Return Data'!$B$7:$R$2843,13,0)</f>
        <v>49.026400000000002</v>
      </c>
      <c r="K23" s="66">
        <f t="shared" si="3"/>
        <v>25</v>
      </c>
      <c r="L23" s="65">
        <f>VLOOKUP($A23,'Return Data'!$B$7:$R$2843,17,0)</f>
        <v>21.208300000000001</v>
      </c>
      <c r="M23" s="66">
        <f t="shared" ref="M23:M36" si="8">RANK(L23,L$8:L$41,0)</f>
        <v>19</v>
      </c>
      <c r="N23" s="65">
        <f>VLOOKUP($A23,'Return Data'!$B$7:$R$2843,14,0)</f>
        <v>12.2387</v>
      </c>
      <c r="O23" s="66">
        <f t="shared" ref="O23:O28" si="9">RANK(N23,N$8:N$41,0)</f>
        <v>22</v>
      </c>
      <c r="P23" s="65">
        <f>VLOOKUP($A23,'Return Data'!$B$7:$R$2843,15,0)</f>
        <v>14.7707</v>
      </c>
      <c r="Q23" s="66">
        <f>RANK(P23,P$8:P$41,0)</f>
        <v>10</v>
      </c>
      <c r="R23" s="65">
        <f>VLOOKUP($A23,'Return Data'!$B$7:$R$2843,16,0)</f>
        <v>12.592700000000001</v>
      </c>
      <c r="S23" s="67">
        <f t="shared" si="6"/>
        <v>29</v>
      </c>
    </row>
    <row r="24" spans="1:19" x14ac:dyDescent="0.3">
      <c r="A24" s="63" t="s">
        <v>1808</v>
      </c>
      <c r="B24" s="64">
        <f>VLOOKUP($A24,'Return Data'!$B$7:$R$2843,3,0)</f>
        <v>44404</v>
      </c>
      <c r="C24" s="65">
        <f>VLOOKUP($A24,'Return Data'!$B$7:$R$2843,4,0)</f>
        <v>49.284999999999997</v>
      </c>
      <c r="D24" s="65">
        <f>VLOOKUP($A24,'Return Data'!$B$7:$R$2843,10,0)</f>
        <v>9.3351000000000006</v>
      </c>
      <c r="E24" s="66">
        <f t="shared" si="0"/>
        <v>32</v>
      </c>
      <c r="F24" s="65">
        <f>VLOOKUP($A24,'Return Data'!$B$7:$R$2843,11,0)</f>
        <v>16.885999999999999</v>
      </c>
      <c r="G24" s="66">
        <f t="shared" si="1"/>
        <v>28</v>
      </c>
      <c r="H24" s="65">
        <f>VLOOKUP($A24,'Return Data'!$B$7:$R$2843,12,0)</f>
        <v>36.4026</v>
      </c>
      <c r="I24" s="66">
        <f t="shared" si="2"/>
        <v>27</v>
      </c>
      <c r="J24" s="65">
        <f>VLOOKUP($A24,'Return Data'!$B$7:$R$2843,13,0)</f>
        <v>44.9985</v>
      </c>
      <c r="K24" s="66">
        <f t="shared" si="3"/>
        <v>28</v>
      </c>
      <c r="L24" s="65">
        <f>VLOOKUP($A24,'Return Data'!$B$7:$R$2843,17,0)</f>
        <v>19.298400000000001</v>
      </c>
      <c r="M24" s="66">
        <f t="shared" si="8"/>
        <v>23</v>
      </c>
      <c r="N24" s="65">
        <f>VLOOKUP($A24,'Return Data'!$B$7:$R$2843,14,0)</f>
        <v>12.4992</v>
      </c>
      <c r="O24" s="66">
        <f t="shared" si="9"/>
        <v>20</v>
      </c>
      <c r="P24" s="65">
        <f>VLOOKUP($A24,'Return Data'!$B$7:$R$2843,15,0)</f>
        <v>14.024900000000001</v>
      </c>
      <c r="Q24" s="66">
        <f>RANK(P24,P$8:P$41,0)</f>
        <v>13</v>
      </c>
      <c r="R24" s="65">
        <f>VLOOKUP($A24,'Return Data'!$B$7:$R$2843,16,0)</f>
        <v>14.366400000000001</v>
      </c>
      <c r="S24" s="67">
        <f t="shared" si="6"/>
        <v>24</v>
      </c>
    </row>
    <row r="25" spans="1:19" x14ac:dyDescent="0.3">
      <c r="A25" s="63" t="s">
        <v>1824</v>
      </c>
      <c r="B25" s="64">
        <f>VLOOKUP($A25,'Return Data'!$B$7:$R$2843,3,0)</f>
        <v>44404</v>
      </c>
      <c r="C25" s="65">
        <f>VLOOKUP($A25,'Return Data'!$B$7:$R$2843,4,0)</f>
        <v>110.53100000000001</v>
      </c>
      <c r="D25" s="65">
        <f>VLOOKUP($A25,'Return Data'!$B$7:$R$2843,10,0)</f>
        <v>9.3695000000000004</v>
      </c>
      <c r="E25" s="66">
        <f t="shared" si="0"/>
        <v>31</v>
      </c>
      <c r="F25" s="65">
        <f>VLOOKUP($A25,'Return Data'!$B$7:$R$2843,11,0)</f>
        <v>16.8367</v>
      </c>
      <c r="G25" s="66">
        <f t="shared" si="1"/>
        <v>29</v>
      </c>
      <c r="H25" s="65">
        <f>VLOOKUP($A25,'Return Data'!$B$7:$R$2843,12,0)</f>
        <v>32.8977</v>
      </c>
      <c r="I25" s="66">
        <f t="shared" si="2"/>
        <v>29</v>
      </c>
      <c r="J25" s="65">
        <f>VLOOKUP($A25,'Return Data'!$B$7:$R$2843,13,0)</f>
        <v>42.998899999999999</v>
      </c>
      <c r="K25" s="66">
        <f t="shared" si="3"/>
        <v>29</v>
      </c>
      <c r="L25" s="65">
        <f>VLOOKUP($A25,'Return Data'!$B$7:$R$2843,17,0)</f>
        <v>17.9968</v>
      </c>
      <c r="M25" s="66">
        <f t="shared" si="8"/>
        <v>26</v>
      </c>
      <c r="N25" s="65">
        <f>VLOOKUP($A25,'Return Data'!$B$7:$R$2843,14,0)</f>
        <v>9.5244999999999997</v>
      </c>
      <c r="O25" s="66">
        <f t="shared" si="9"/>
        <v>27</v>
      </c>
      <c r="P25" s="65">
        <f>VLOOKUP($A25,'Return Data'!$B$7:$R$2843,15,0)</f>
        <v>11.018599999999999</v>
      </c>
      <c r="Q25" s="66">
        <f>RANK(P25,P$8:P$41,0)</f>
        <v>24</v>
      </c>
      <c r="R25" s="65">
        <f>VLOOKUP($A25,'Return Data'!$B$7:$R$2843,16,0)</f>
        <v>15.979200000000001</v>
      </c>
      <c r="S25" s="67">
        <f t="shared" si="6"/>
        <v>17</v>
      </c>
    </row>
    <row r="26" spans="1:19" x14ac:dyDescent="0.3">
      <c r="A26" s="63" t="s">
        <v>1825</v>
      </c>
      <c r="B26" s="64">
        <f>VLOOKUP($A26,'Return Data'!$B$7:$R$2843,3,0)</f>
        <v>44404</v>
      </c>
      <c r="C26" s="65">
        <f>VLOOKUP($A26,'Return Data'!$B$7:$R$2843,4,0)</f>
        <v>62.433300000000003</v>
      </c>
      <c r="D26" s="65">
        <f>VLOOKUP($A26,'Return Data'!$B$7:$R$2843,10,0)</f>
        <v>10.2296</v>
      </c>
      <c r="E26" s="66">
        <f t="shared" si="0"/>
        <v>26</v>
      </c>
      <c r="F26" s="65">
        <f>VLOOKUP($A26,'Return Data'!$B$7:$R$2843,11,0)</f>
        <v>13.103400000000001</v>
      </c>
      <c r="G26" s="66">
        <f t="shared" si="1"/>
        <v>33</v>
      </c>
      <c r="H26" s="65">
        <f>VLOOKUP($A26,'Return Data'!$B$7:$R$2843,12,0)</f>
        <v>28.409700000000001</v>
      </c>
      <c r="I26" s="66">
        <f t="shared" si="2"/>
        <v>33</v>
      </c>
      <c r="J26" s="65">
        <f>VLOOKUP($A26,'Return Data'!$B$7:$R$2843,13,0)</f>
        <v>36.943399999999997</v>
      </c>
      <c r="K26" s="66">
        <f t="shared" si="3"/>
        <v>32</v>
      </c>
      <c r="L26" s="65">
        <f>VLOOKUP($A26,'Return Data'!$B$7:$R$2843,17,0)</f>
        <v>16.616900000000001</v>
      </c>
      <c r="M26" s="66">
        <f t="shared" si="8"/>
        <v>30</v>
      </c>
      <c r="N26" s="65">
        <f>VLOOKUP($A26,'Return Data'!$B$7:$R$2843,14,0)</f>
        <v>11.541</v>
      </c>
      <c r="O26" s="66">
        <f t="shared" si="9"/>
        <v>24</v>
      </c>
      <c r="P26" s="65">
        <f>VLOOKUP($A26,'Return Data'!$B$7:$R$2843,15,0)</f>
        <v>9.1742000000000008</v>
      </c>
      <c r="Q26" s="66">
        <f>RANK(P26,P$8:P$41,0)</f>
        <v>26</v>
      </c>
      <c r="R26" s="65">
        <f>VLOOKUP($A26,'Return Data'!$B$7:$R$2843,16,0)</f>
        <v>9.1326999999999998</v>
      </c>
      <c r="S26" s="67">
        <f t="shared" si="6"/>
        <v>34</v>
      </c>
    </row>
    <row r="27" spans="1:19" x14ac:dyDescent="0.3">
      <c r="A27" s="63" t="s">
        <v>1270</v>
      </c>
      <c r="B27" s="64">
        <f>VLOOKUP($A27,'Return Data'!$B$7:$R$2843,3,0)</f>
        <v>44404</v>
      </c>
      <c r="C27" s="65">
        <f>VLOOKUP($A27,'Return Data'!$B$7:$R$2843,4,0)</f>
        <v>18.633600000000001</v>
      </c>
      <c r="D27" s="65">
        <f>VLOOKUP($A27,'Return Data'!$B$7:$R$2843,10,0)</f>
        <v>18.572800000000001</v>
      </c>
      <c r="E27" s="66">
        <f t="shared" si="0"/>
        <v>2</v>
      </c>
      <c r="F27" s="65">
        <f>VLOOKUP($A27,'Return Data'!$B$7:$R$2843,11,0)</f>
        <v>36.190600000000003</v>
      </c>
      <c r="G27" s="66">
        <f t="shared" si="1"/>
        <v>2</v>
      </c>
      <c r="H27" s="65">
        <f>VLOOKUP($A27,'Return Data'!$B$7:$R$2843,12,0)</f>
        <v>58.029699999999998</v>
      </c>
      <c r="I27" s="66">
        <f t="shared" si="2"/>
        <v>2</v>
      </c>
      <c r="J27" s="65">
        <f>VLOOKUP($A27,'Return Data'!$B$7:$R$2843,13,0)</f>
        <v>68.690899999999999</v>
      </c>
      <c r="K27" s="66">
        <f t="shared" si="3"/>
        <v>3</v>
      </c>
      <c r="L27" s="65">
        <f>VLOOKUP($A27,'Return Data'!$B$7:$R$2843,17,0)</f>
        <v>32.604900000000001</v>
      </c>
      <c r="M27" s="66">
        <f t="shared" si="8"/>
        <v>5</v>
      </c>
      <c r="N27" s="65">
        <f>VLOOKUP($A27,'Return Data'!$B$7:$R$2843,14,0)</f>
        <v>19.516200000000001</v>
      </c>
      <c r="O27" s="66">
        <f t="shared" si="9"/>
        <v>4</v>
      </c>
      <c r="P27" s="65"/>
      <c r="Q27" s="66"/>
      <c r="R27" s="65">
        <f>VLOOKUP($A27,'Return Data'!$B$7:$R$2843,16,0)</f>
        <v>15.917</v>
      </c>
      <c r="S27" s="67">
        <f t="shared" si="6"/>
        <v>18</v>
      </c>
    </row>
    <row r="28" spans="1:19" x14ac:dyDescent="0.3">
      <c r="A28" s="63" t="s">
        <v>1820</v>
      </c>
      <c r="B28" s="64">
        <f>VLOOKUP($A28,'Return Data'!$B$7:$R$2843,3,0)</f>
        <v>44404</v>
      </c>
      <c r="C28" s="65">
        <f>VLOOKUP($A28,'Return Data'!$B$7:$R$2843,4,0)</f>
        <v>34.077199999999998</v>
      </c>
      <c r="D28" s="65">
        <f>VLOOKUP($A28,'Return Data'!$B$7:$R$2843,10,0)</f>
        <v>9.6005000000000003</v>
      </c>
      <c r="E28" s="66">
        <f t="shared" si="0"/>
        <v>30</v>
      </c>
      <c r="F28" s="65">
        <f>VLOOKUP($A28,'Return Data'!$B$7:$R$2843,11,0)</f>
        <v>13.3085</v>
      </c>
      <c r="G28" s="66">
        <f t="shared" si="1"/>
        <v>32</v>
      </c>
      <c r="H28" s="65">
        <f>VLOOKUP($A28,'Return Data'!$B$7:$R$2843,12,0)</f>
        <v>30.632100000000001</v>
      </c>
      <c r="I28" s="66">
        <f t="shared" si="2"/>
        <v>31</v>
      </c>
      <c r="J28" s="65">
        <f>VLOOKUP($A28,'Return Data'!$B$7:$R$2843,13,0)</f>
        <v>35.710599999999999</v>
      </c>
      <c r="K28" s="66">
        <f t="shared" si="3"/>
        <v>33</v>
      </c>
      <c r="L28" s="65">
        <f>VLOOKUP($A28,'Return Data'!$B$7:$R$2843,17,0)</f>
        <v>16.699200000000001</v>
      </c>
      <c r="M28" s="66">
        <f t="shared" si="8"/>
        <v>29</v>
      </c>
      <c r="N28" s="65">
        <f>VLOOKUP($A28,'Return Data'!$B$7:$R$2843,14,0)</f>
        <v>7.6951999999999998</v>
      </c>
      <c r="O28" s="66">
        <f t="shared" si="9"/>
        <v>28</v>
      </c>
      <c r="P28" s="65">
        <f>VLOOKUP($A28,'Return Data'!$B$7:$R$2843,15,0)</f>
        <v>11.9756</v>
      </c>
      <c r="Q28" s="66">
        <f>RANK(P28,P$8:P$41,0)</f>
        <v>20</v>
      </c>
      <c r="R28" s="65">
        <f>VLOOKUP($A28,'Return Data'!$B$7:$R$2843,16,0)</f>
        <v>18.4193</v>
      </c>
      <c r="S28" s="67">
        <f t="shared" si="6"/>
        <v>6</v>
      </c>
    </row>
    <row r="29" spans="1:19" x14ac:dyDescent="0.3">
      <c r="A29" s="63" t="s">
        <v>2016</v>
      </c>
      <c r="B29" s="64">
        <f>VLOOKUP($A29,'Return Data'!$B$7:$R$2843,3,0)</f>
        <v>44404</v>
      </c>
      <c r="C29" s="65">
        <f>VLOOKUP($A29,'Return Data'!$B$7:$R$2843,4,0)</f>
        <v>14.484500000000001</v>
      </c>
      <c r="D29" s="65">
        <f>VLOOKUP($A29,'Return Data'!$B$7:$R$2843,10,0)</f>
        <v>10.898</v>
      </c>
      <c r="E29" s="66">
        <f t="shared" si="0"/>
        <v>25</v>
      </c>
      <c r="F29" s="65">
        <f>VLOOKUP($A29,'Return Data'!$B$7:$R$2843,11,0)</f>
        <v>19.762</v>
      </c>
      <c r="G29" s="66">
        <f t="shared" si="1"/>
        <v>19</v>
      </c>
      <c r="H29" s="65">
        <f>VLOOKUP($A29,'Return Data'!$B$7:$R$2843,12,0)</f>
        <v>38.797600000000003</v>
      </c>
      <c r="I29" s="66">
        <f t="shared" si="2"/>
        <v>22</v>
      </c>
      <c r="J29" s="65">
        <f>VLOOKUP($A29,'Return Data'!$B$7:$R$2843,13,0)</f>
        <v>47.8825</v>
      </c>
      <c r="K29" s="66">
        <f t="shared" si="3"/>
        <v>26</v>
      </c>
      <c r="L29" s="65">
        <f>VLOOKUP($A29,'Return Data'!$B$7:$R$2843,17,0)</f>
        <v>18.584099999999999</v>
      </c>
      <c r="M29" s="66">
        <f t="shared" si="8"/>
        <v>25</v>
      </c>
      <c r="N29" s="65"/>
      <c r="O29" s="66"/>
      <c r="P29" s="65"/>
      <c r="Q29" s="66"/>
      <c r="R29" s="65">
        <f>VLOOKUP($A29,'Return Data'!$B$7:$R$2843,16,0)</f>
        <v>12.906700000000001</v>
      </c>
      <c r="S29" s="67">
        <f t="shared" si="6"/>
        <v>28</v>
      </c>
    </row>
    <row r="30" spans="1:19" x14ac:dyDescent="0.3">
      <c r="A30" s="63" t="s">
        <v>1271</v>
      </c>
      <c r="B30" s="64">
        <f>VLOOKUP($A30,'Return Data'!$B$7:$R$2843,3,0)</f>
        <v>44404</v>
      </c>
      <c r="C30" s="65">
        <f>VLOOKUP($A30,'Return Data'!$B$7:$R$2843,4,0)</f>
        <v>128.73779999999999</v>
      </c>
      <c r="D30" s="65">
        <f>VLOOKUP($A30,'Return Data'!$B$7:$R$2843,10,0)</f>
        <v>14.2484</v>
      </c>
      <c r="E30" s="66">
        <f t="shared" si="0"/>
        <v>13</v>
      </c>
      <c r="F30" s="65">
        <f>VLOOKUP($A30,'Return Data'!$B$7:$R$2843,11,0)</f>
        <v>31.3324</v>
      </c>
      <c r="G30" s="66">
        <f t="shared" si="1"/>
        <v>3</v>
      </c>
      <c r="H30" s="65">
        <f>VLOOKUP($A30,'Return Data'!$B$7:$R$2843,12,0)</f>
        <v>57.947299999999998</v>
      </c>
      <c r="I30" s="66">
        <f t="shared" si="2"/>
        <v>3</v>
      </c>
      <c r="J30" s="65">
        <f>VLOOKUP($A30,'Return Data'!$B$7:$R$2843,13,0)</f>
        <v>70.3172</v>
      </c>
      <c r="K30" s="66">
        <f t="shared" si="3"/>
        <v>2</v>
      </c>
      <c r="L30" s="65">
        <f>VLOOKUP($A30,'Return Data'!$B$7:$R$2843,17,0)</f>
        <v>17.106400000000001</v>
      </c>
      <c r="M30" s="66">
        <f t="shared" si="8"/>
        <v>27</v>
      </c>
      <c r="N30" s="65">
        <f>VLOOKUP($A30,'Return Data'!$B$7:$R$2843,14,0)</f>
        <v>12.148999999999999</v>
      </c>
      <c r="O30" s="66">
        <f t="shared" ref="O30:O35" si="10">RANK(N30,N$8:N$41,0)</f>
        <v>23</v>
      </c>
      <c r="P30" s="65">
        <f>VLOOKUP($A30,'Return Data'!$B$7:$R$2843,15,0)</f>
        <v>11.601699999999999</v>
      </c>
      <c r="Q30" s="66">
        <f t="shared" ref="Q30:Q35" si="11">RANK(P30,P$8:P$41,0)</f>
        <v>22</v>
      </c>
      <c r="R30" s="65">
        <f>VLOOKUP($A30,'Return Data'!$B$7:$R$2843,16,0)</f>
        <v>16.9239</v>
      </c>
      <c r="S30" s="67">
        <f t="shared" si="6"/>
        <v>11</v>
      </c>
    </row>
    <row r="31" spans="1:19" x14ac:dyDescent="0.3">
      <c r="A31" s="63" t="s">
        <v>1780</v>
      </c>
      <c r="B31" s="64">
        <f>VLOOKUP($A31,'Return Data'!$B$7:$R$2843,3,0)</f>
        <v>44404</v>
      </c>
      <c r="C31" s="65">
        <f>VLOOKUP($A31,'Return Data'!$B$7:$R$2843,4,0)</f>
        <v>46.0871</v>
      </c>
      <c r="D31" s="65">
        <f>VLOOKUP($A31,'Return Data'!$B$7:$R$2843,10,0)</f>
        <v>16.2776</v>
      </c>
      <c r="E31" s="66">
        <f t="shared" si="0"/>
        <v>8</v>
      </c>
      <c r="F31" s="65">
        <f>VLOOKUP($A31,'Return Data'!$B$7:$R$2843,11,0)</f>
        <v>27.5305</v>
      </c>
      <c r="G31" s="66">
        <f t="shared" si="1"/>
        <v>7</v>
      </c>
      <c r="H31" s="65">
        <f>VLOOKUP($A31,'Return Data'!$B$7:$R$2843,12,0)</f>
        <v>46.140300000000003</v>
      </c>
      <c r="I31" s="66">
        <f t="shared" si="2"/>
        <v>13</v>
      </c>
      <c r="J31" s="65">
        <f>VLOOKUP($A31,'Return Data'!$B$7:$R$2843,13,0)</f>
        <v>59.773899999999998</v>
      </c>
      <c r="K31" s="66">
        <f t="shared" si="3"/>
        <v>12</v>
      </c>
      <c r="L31" s="65">
        <f>VLOOKUP($A31,'Return Data'!$B$7:$R$2843,17,0)</f>
        <v>36.402799999999999</v>
      </c>
      <c r="M31" s="66">
        <f t="shared" si="8"/>
        <v>3</v>
      </c>
      <c r="N31" s="65">
        <f>VLOOKUP($A31,'Return Data'!$B$7:$R$2843,14,0)</f>
        <v>22.707899999999999</v>
      </c>
      <c r="O31" s="66">
        <f t="shared" si="10"/>
        <v>2</v>
      </c>
      <c r="P31" s="65">
        <f>VLOOKUP($A31,'Return Data'!$B$7:$R$2843,15,0)</f>
        <v>20.764099999999999</v>
      </c>
      <c r="Q31" s="66">
        <f t="shared" si="11"/>
        <v>2</v>
      </c>
      <c r="R31" s="65">
        <f>VLOOKUP($A31,'Return Data'!$B$7:$R$2843,16,0)</f>
        <v>20.566800000000001</v>
      </c>
      <c r="S31" s="67">
        <f t="shared" si="6"/>
        <v>3</v>
      </c>
    </row>
    <row r="32" spans="1:19" x14ac:dyDescent="0.3">
      <c r="A32" s="63" t="s">
        <v>1811</v>
      </c>
      <c r="B32" s="64">
        <f>VLOOKUP($A32,'Return Data'!$B$7:$R$2843,3,0)</f>
        <v>44404</v>
      </c>
      <c r="C32" s="65">
        <f>VLOOKUP($A32,'Return Data'!$B$7:$R$2843,4,0)</f>
        <v>24.58</v>
      </c>
      <c r="D32" s="65">
        <f>VLOOKUP($A32,'Return Data'!$B$7:$R$2843,10,0)</f>
        <v>17.159199999999998</v>
      </c>
      <c r="E32" s="66">
        <f t="shared" si="0"/>
        <v>5</v>
      </c>
      <c r="F32" s="65">
        <f>VLOOKUP($A32,'Return Data'!$B$7:$R$2843,11,0)</f>
        <v>29.915400000000002</v>
      </c>
      <c r="G32" s="66">
        <f t="shared" si="1"/>
        <v>4</v>
      </c>
      <c r="H32" s="65">
        <f>VLOOKUP($A32,'Return Data'!$B$7:$R$2843,12,0)</f>
        <v>54.494</v>
      </c>
      <c r="I32" s="66">
        <f t="shared" si="2"/>
        <v>5</v>
      </c>
      <c r="J32" s="65">
        <f>VLOOKUP($A32,'Return Data'!$B$7:$R$2843,13,0)</f>
        <v>68.471599999999995</v>
      </c>
      <c r="K32" s="66">
        <f t="shared" si="3"/>
        <v>5</v>
      </c>
      <c r="L32" s="65">
        <f>VLOOKUP($A32,'Return Data'!$B$7:$R$2843,17,0)</f>
        <v>38.029800000000002</v>
      </c>
      <c r="M32" s="66">
        <f t="shared" si="8"/>
        <v>2</v>
      </c>
      <c r="N32" s="65">
        <f>VLOOKUP($A32,'Return Data'!$B$7:$R$2843,14,0)</f>
        <v>22.542400000000001</v>
      </c>
      <c r="O32" s="66">
        <f t="shared" si="10"/>
        <v>3</v>
      </c>
      <c r="P32" s="65">
        <f>VLOOKUP($A32,'Return Data'!$B$7:$R$2843,15,0)</f>
        <v>18.130600000000001</v>
      </c>
      <c r="Q32" s="66">
        <f t="shared" si="11"/>
        <v>3</v>
      </c>
      <c r="R32" s="65">
        <f>VLOOKUP($A32,'Return Data'!$B$7:$R$2843,16,0)</f>
        <v>15.0806</v>
      </c>
      <c r="S32" s="67">
        <f t="shared" si="6"/>
        <v>21</v>
      </c>
    </row>
    <row r="33" spans="1:19" x14ac:dyDescent="0.3">
      <c r="A33" s="63" t="s">
        <v>1273</v>
      </c>
      <c r="B33" s="64">
        <f>VLOOKUP($A33,'Return Data'!$B$7:$R$2843,3,0)</f>
        <v>44404</v>
      </c>
      <c r="C33" s="65">
        <f>VLOOKUP($A33,'Return Data'!$B$7:$R$2843,4,0)</f>
        <v>211.43</v>
      </c>
      <c r="D33" s="65">
        <f>VLOOKUP($A33,'Return Data'!$B$7:$R$2843,10,0)</f>
        <v>17.480699999999999</v>
      </c>
      <c r="E33" s="66">
        <f t="shared" si="0"/>
        <v>4</v>
      </c>
      <c r="F33" s="65">
        <f>VLOOKUP($A33,'Return Data'!$B$7:$R$2843,11,0)</f>
        <v>27.3598</v>
      </c>
      <c r="G33" s="66">
        <f t="shared" si="1"/>
        <v>9</v>
      </c>
      <c r="H33" s="65">
        <f>VLOOKUP($A33,'Return Data'!$B$7:$R$2843,12,0)</f>
        <v>48.967799999999997</v>
      </c>
      <c r="I33" s="66">
        <f t="shared" si="2"/>
        <v>10</v>
      </c>
      <c r="J33" s="65">
        <f>VLOOKUP($A33,'Return Data'!$B$7:$R$2843,13,0)</f>
        <v>59.726500000000001</v>
      </c>
      <c r="K33" s="66">
        <f t="shared" si="3"/>
        <v>13</v>
      </c>
      <c r="L33" s="65">
        <f>VLOOKUP($A33,'Return Data'!$B$7:$R$2843,17,0)</f>
        <v>24.7471</v>
      </c>
      <c r="M33" s="66">
        <f t="shared" si="8"/>
        <v>11</v>
      </c>
      <c r="N33" s="65">
        <f>VLOOKUP($A33,'Return Data'!$B$7:$R$2843,14,0)</f>
        <v>13.8667</v>
      </c>
      <c r="O33" s="66">
        <f t="shared" si="10"/>
        <v>14</v>
      </c>
      <c r="P33" s="65">
        <f>VLOOKUP($A33,'Return Data'!$B$7:$R$2843,15,0)</f>
        <v>15.608499999999999</v>
      </c>
      <c r="Q33" s="66">
        <f t="shared" si="11"/>
        <v>7</v>
      </c>
      <c r="R33" s="65">
        <f>VLOOKUP($A33,'Return Data'!$B$7:$R$2843,16,0)</f>
        <v>15.827299999999999</v>
      </c>
      <c r="S33" s="67">
        <f t="shared" si="6"/>
        <v>19</v>
      </c>
    </row>
    <row r="34" spans="1:19" x14ac:dyDescent="0.3">
      <c r="A34" s="63" t="s">
        <v>1275</v>
      </c>
      <c r="B34" s="64">
        <f>VLOOKUP($A34,'Return Data'!$B$7:$R$2843,3,0)</f>
        <v>44404</v>
      </c>
      <c r="C34" s="65">
        <f>VLOOKUP($A34,'Return Data'!$B$7:$R$2843,4,0)</f>
        <v>380.01069999999999</v>
      </c>
      <c r="D34" s="65">
        <f>VLOOKUP($A34,'Return Data'!$B$7:$R$2843,10,0)</f>
        <v>17.8993</v>
      </c>
      <c r="E34" s="66">
        <f t="shared" si="0"/>
        <v>3</v>
      </c>
      <c r="F34" s="65">
        <f>VLOOKUP($A34,'Return Data'!$B$7:$R$2843,11,0)</f>
        <v>43.446100000000001</v>
      </c>
      <c r="G34" s="66">
        <f t="shared" si="1"/>
        <v>1</v>
      </c>
      <c r="H34" s="65">
        <f>VLOOKUP($A34,'Return Data'!$B$7:$R$2843,12,0)</f>
        <v>69.041600000000003</v>
      </c>
      <c r="I34" s="66">
        <f t="shared" si="2"/>
        <v>1</v>
      </c>
      <c r="J34" s="65">
        <f>VLOOKUP($A34,'Return Data'!$B$7:$R$2843,13,0)</f>
        <v>93.391400000000004</v>
      </c>
      <c r="K34" s="66">
        <f t="shared" si="3"/>
        <v>1</v>
      </c>
      <c r="L34" s="65">
        <f>VLOOKUP($A34,'Return Data'!$B$7:$R$2843,17,0)</f>
        <v>45.850099999999998</v>
      </c>
      <c r="M34" s="66">
        <f t="shared" si="8"/>
        <v>1</v>
      </c>
      <c r="N34" s="65">
        <f>VLOOKUP($A34,'Return Data'!$B$7:$R$2843,14,0)</f>
        <v>27.872800000000002</v>
      </c>
      <c r="O34" s="66">
        <f t="shared" si="10"/>
        <v>1</v>
      </c>
      <c r="P34" s="65">
        <f>VLOOKUP($A34,'Return Data'!$B$7:$R$2843,15,0)</f>
        <v>22.9495</v>
      </c>
      <c r="Q34" s="66">
        <f t="shared" si="11"/>
        <v>1</v>
      </c>
      <c r="R34" s="65">
        <f>VLOOKUP($A34,'Return Data'!$B$7:$R$2843,16,0)</f>
        <v>19.554500000000001</v>
      </c>
      <c r="S34" s="67">
        <f t="shared" si="6"/>
        <v>4</v>
      </c>
    </row>
    <row r="35" spans="1:19" x14ac:dyDescent="0.3">
      <c r="A35" s="63" t="s">
        <v>1813</v>
      </c>
      <c r="B35" s="64">
        <f>VLOOKUP($A35,'Return Data'!$B$7:$R$2843,3,0)</f>
        <v>44404</v>
      </c>
      <c r="C35" s="65">
        <f>VLOOKUP($A35,'Return Data'!$B$7:$R$2843,4,0)</f>
        <v>70.100099999999998</v>
      </c>
      <c r="D35" s="65">
        <f>VLOOKUP($A35,'Return Data'!$B$7:$R$2843,10,0)</f>
        <v>11.438800000000001</v>
      </c>
      <c r="E35" s="66">
        <f t="shared" si="0"/>
        <v>24</v>
      </c>
      <c r="F35" s="65">
        <f>VLOOKUP($A35,'Return Data'!$B$7:$R$2843,11,0)</f>
        <v>18.771899999999999</v>
      </c>
      <c r="G35" s="66">
        <f t="shared" si="1"/>
        <v>23</v>
      </c>
      <c r="H35" s="65">
        <f>VLOOKUP($A35,'Return Data'!$B$7:$R$2843,12,0)</f>
        <v>43.881300000000003</v>
      </c>
      <c r="I35" s="66">
        <f t="shared" si="2"/>
        <v>17</v>
      </c>
      <c r="J35" s="65">
        <f>VLOOKUP($A35,'Return Data'!$B$7:$R$2843,13,0)</f>
        <v>55.244300000000003</v>
      </c>
      <c r="K35" s="66">
        <f t="shared" si="3"/>
        <v>16</v>
      </c>
      <c r="L35" s="65">
        <f>VLOOKUP($A35,'Return Data'!$B$7:$R$2843,17,0)</f>
        <v>20.734100000000002</v>
      </c>
      <c r="M35" s="66">
        <f t="shared" si="8"/>
        <v>20</v>
      </c>
      <c r="N35" s="65">
        <f>VLOOKUP($A35,'Return Data'!$B$7:$R$2843,14,0)</f>
        <v>13.416600000000001</v>
      </c>
      <c r="O35" s="66">
        <f t="shared" si="10"/>
        <v>15</v>
      </c>
      <c r="P35" s="65">
        <f>VLOOKUP($A35,'Return Data'!$B$7:$R$2843,15,0)</f>
        <v>13.619</v>
      </c>
      <c r="Q35" s="66">
        <f t="shared" si="11"/>
        <v>15</v>
      </c>
      <c r="R35" s="65">
        <f>VLOOKUP($A35,'Return Data'!$B$7:$R$2843,16,0)</f>
        <v>13.0541</v>
      </c>
      <c r="S35" s="67">
        <f t="shared" si="6"/>
        <v>27</v>
      </c>
    </row>
    <row r="36" spans="1:19" x14ac:dyDescent="0.3">
      <c r="A36" s="63" t="s">
        <v>1815</v>
      </c>
      <c r="B36" s="64">
        <f>VLOOKUP($A36,'Return Data'!$B$7:$R$2843,3,0)</f>
        <v>44404</v>
      </c>
      <c r="C36" s="65">
        <f>VLOOKUP($A36,'Return Data'!$B$7:$R$2843,4,0)</f>
        <v>13.4139</v>
      </c>
      <c r="D36" s="65">
        <f>VLOOKUP($A36,'Return Data'!$B$7:$R$2843,10,0)</f>
        <v>7.9085999999999999</v>
      </c>
      <c r="E36" s="66">
        <f t="shared" si="0"/>
        <v>34</v>
      </c>
      <c r="F36" s="65">
        <f>VLOOKUP($A36,'Return Data'!$B$7:$R$2843,11,0)</f>
        <v>11.6876</v>
      </c>
      <c r="G36" s="66">
        <f t="shared" si="1"/>
        <v>34</v>
      </c>
      <c r="H36" s="65">
        <f>VLOOKUP($A36,'Return Data'!$B$7:$R$2843,12,0)</f>
        <v>26.4937</v>
      </c>
      <c r="I36" s="66">
        <f t="shared" si="2"/>
        <v>34</v>
      </c>
      <c r="J36" s="65">
        <f>VLOOKUP($A36,'Return Data'!$B$7:$R$2843,13,0)</f>
        <v>33.074399999999997</v>
      </c>
      <c r="K36" s="66">
        <f t="shared" si="3"/>
        <v>34</v>
      </c>
      <c r="L36" s="65">
        <f>VLOOKUP($A36,'Return Data'!$B$7:$R$2843,17,0)</f>
        <v>15.036099999999999</v>
      </c>
      <c r="M36" s="66">
        <f t="shared" si="8"/>
        <v>31</v>
      </c>
      <c r="N36" s="65"/>
      <c r="O36" s="66"/>
      <c r="P36" s="65"/>
      <c r="Q36" s="66"/>
      <c r="R36" s="65">
        <f>VLOOKUP($A36,'Return Data'!$B$7:$R$2843,16,0)</f>
        <v>10.9354</v>
      </c>
      <c r="S36" s="67">
        <f t="shared" si="6"/>
        <v>32</v>
      </c>
    </row>
    <row r="37" spans="1:19" x14ac:dyDescent="0.3">
      <c r="A37" s="63" t="s">
        <v>1278</v>
      </c>
      <c r="B37" s="64">
        <f>VLOOKUP($A37,'Return Data'!$B$7:$R$2843,3,0)</f>
        <v>44404</v>
      </c>
      <c r="C37" s="65">
        <f>VLOOKUP($A37,'Return Data'!$B$7:$R$2843,4,0)</f>
        <v>15.1425</v>
      </c>
      <c r="D37" s="65">
        <f>VLOOKUP($A37,'Return Data'!$B$7:$R$2843,10,0)</f>
        <v>14.808999999999999</v>
      </c>
      <c r="E37" s="66">
        <f t="shared" si="0"/>
        <v>9</v>
      </c>
      <c r="F37" s="65">
        <f>VLOOKUP($A37,'Return Data'!$B$7:$R$2843,11,0)</f>
        <v>25.284400000000002</v>
      </c>
      <c r="G37" s="66">
        <f t="shared" si="1"/>
        <v>11</v>
      </c>
      <c r="H37" s="65">
        <f>VLOOKUP($A37,'Return Data'!$B$7:$R$2843,12,0)</f>
        <v>45.380099999999999</v>
      </c>
      <c r="I37" s="66">
        <f t="shared" si="2"/>
        <v>14</v>
      </c>
      <c r="J37" s="65">
        <f>VLOOKUP($A37,'Return Data'!$B$7:$R$2843,13,0)</f>
        <v>54.912100000000002</v>
      </c>
      <c r="K37" s="66">
        <f t="shared" si="3"/>
        <v>18</v>
      </c>
      <c r="L37" s="65"/>
      <c r="M37" s="66"/>
      <c r="N37" s="65"/>
      <c r="O37" s="66"/>
      <c r="P37" s="65"/>
      <c r="Q37" s="66"/>
      <c r="R37" s="65">
        <f>VLOOKUP($A37,'Return Data'!$B$7:$R$2843,16,0)</f>
        <v>24.543700000000001</v>
      </c>
      <c r="S37" s="67">
        <f t="shared" si="6"/>
        <v>1</v>
      </c>
    </row>
    <row r="38" spans="1:19" x14ac:dyDescent="0.3">
      <c r="A38" s="102" t="s">
        <v>1793</v>
      </c>
      <c r="B38" s="64">
        <f>VLOOKUP($A38,'Return Data'!$B$7:$R$2843,3,0)</f>
        <v>44404</v>
      </c>
      <c r="C38" s="65">
        <f>VLOOKUP($A38,'Return Data'!$B$7:$R$2843,4,0)</f>
        <v>14.7653</v>
      </c>
      <c r="D38" s="65">
        <f>VLOOKUP($A38,'Return Data'!$B$7:$R$2843,10,0)</f>
        <v>10.156700000000001</v>
      </c>
      <c r="E38" s="66">
        <f t="shared" si="0"/>
        <v>27</v>
      </c>
      <c r="F38" s="65">
        <f>VLOOKUP($A38,'Return Data'!$B$7:$R$2843,11,0)</f>
        <v>15.3909</v>
      </c>
      <c r="G38" s="66">
        <f t="shared" si="1"/>
        <v>31</v>
      </c>
      <c r="H38" s="65">
        <f>VLOOKUP($A38,'Return Data'!$B$7:$R$2843,12,0)</f>
        <v>30.2744</v>
      </c>
      <c r="I38" s="66">
        <f t="shared" si="2"/>
        <v>32</v>
      </c>
      <c r="J38" s="65">
        <f>VLOOKUP($A38,'Return Data'!$B$7:$R$2843,13,0)</f>
        <v>40.973700000000001</v>
      </c>
      <c r="K38" s="66">
        <f t="shared" si="3"/>
        <v>30</v>
      </c>
      <c r="L38" s="65">
        <f>VLOOKUP($A38,'Return Data'!$B$7:$R$2843,17,0)</f>
        <v>20.299299999999999</v>
      </c>
      <c r="M38" s="66">
        <f>RANK(L38,L$8:L$41,0)</f>
        <v>22</v>
      </c>
      <c r="N38" s="65"/>
      <c r="O38" s="66"/>
      <c r="P38" s="65"/>
      <c r="Q38" s="66"/>
      <c r="R38" s="65">
        <f>VLOOKUP($A38,'Return Data'!$B$7:$R$2843,16,0)</f>
        <v>14.4335</v>
      </c>
      <c r="S38" s="67">
        <f t="shared" si="6"/>
        <v>23</v>
      </c>
    </row>
    <row r="39" spans="1:19" x14ac:dyDescent="0.3">
      <c r="A39" s="63" t="s">
        <v>1817</v>
      </c>
      <c r="B39" s="64">
        <f>VLOOKUP($A39,'Return Data'!$B$7:$R$2843,3,0)</f>
        <v>44404</v>
      </c>
      <c r="C39" s="65">
        <f>VLOOKUP($A39,'Return Data'!$B$7:$R$2843,4,0)</f>
        <v>138.63999999999999</v>
      </c>
      <c r="D39" s="65">
        <f>VLOOKUP($A39,'Return Data'!$B$7:$R$2843,10,0)</f>
        <v>9.3202999999999996</v>
      </c>
      <c r="E39" s="66">
        <f t="shared" si="0"/>
        <v>33</v>
      </c>
      <c r="F39" s="65">
        <f>VLOOKUP($A39,'Return Data'!$B$7:$R$2843,11,0)</f>
        <v>15.881</v>
      </c>
      <c r="G39" s="66">
        <f t="shared" si="1"/>
        <v>30</v>
      </c>
      <c r="H39" s="65">
        <f>VLOOKUP($A39,'Return Data'!$B$7:$R$2843,12,0)</f>
        <v>32.025500000000001</v>
      </c>
      <c r="I39" s="66">
        <f t="shared" si="2"/>
        <v>30</v>
      </c>
      <c r="J39" s="65">
        <f>VLOOKUP($A39,'Return Data'!$B$7:$R$2843,13,0)</f>
        <v>40.153700000000001</v>
      </c>
      <c r="K39" s="66">
        <f t="shared" si="3"/>
        <v>31</v>
      </c>
      <c r="L39" s="65">
        <f>VLOOKUP($A39,'Return Data'!$B$7:$R$2843,17,0)</f>
        <v>14.220599999999999</v>
      </c>
      <c r="M39" s="66">
        <f>RANK(L39,L$8:L$41,0)</f>
        <v>32</v>
      </c>
      <c r="N39" s="65">
        <f>VLOOKUP($A39,'Return Data'!$B$7:$R$2843,14,0)</f>
        <v>6.3437999999999999</v>
      </c>
      <c r="O39" s="66">
        <f>RANK(N39,N$8:N$41,0)</f>
        <v>29</v>
      </c>
      <c r="P39" s="65">
        <f>VLOOKUP($A39,'Return Data'!$B$7:$R$2843,15,0)</f>
        <v>8.1207999999999991</v>
      </c>
      <c r="Q39" s="66">
        <f>RANK(P39,P$8:P$41,0)</f>
        <v>27</v>
      </c>
      <c r="R39" s="65">
        <f>VLOOKUP($A39,'Return Data'!$B$7:$R$2843,16,0)</f>
        <v>10.029400000000001</v>
      </c>
      <c r="S39" s="67">
        <f t="shared" si="6"/>
        <v>33</v>
      </c>
    </row>
    <row r="40" spans="1:19" x14ac:dyDescent="0.3">
      <c r="A40" s="63" t="s">
        <v>1803</v>
      </c>
      <c r="B40" s="64">
        <f>VLOOKUP($A40,'Return Data'!$B$7:$R$2843,3,0)</f>
        <v>44404</v>
      </c>
      <c r="C40" s="65">
        <f>VLOOKUP($A40,'Return Data'!$B$7:$R$2843,4,0)</f>
        <v>30.78</v>
      </c>
      <c r="D40" s="65">
        <f>VLOOKUP($A40,'Return Data'!$B$7:$R$2843,10,0)</f>
        <v>14.8079</v>
      </c>
      <c r="E40" s="66">
        <f t="shared" si="0"/>
        <v>10</v>
      </c>
      <c r="F40" s="65">
        <f>VLOOKUP($A40,'Return Data'!$B$7:$R$2843,11,0)</f>
        <v>23.070799999999998</v>
      </c>
      <c r="G40" s="66">
        <f t="shared" si="1"/>
        <v>13</v>
      </c>
      <c r="H40" s="65">
        <f>VLOOKUP($A40,'Return Data'!$B$7:$R$2843,12,0)</f>
        <v>42.566000000000003</v>
      </c>
      <c r="I40" s="66">
        <f t="shared" si="2"/>
        <v>19</v>
      </c>
      <c r="J40" s="65">
        <f>VLOOKUP($A40,'Return Data'!$B$7:$R$2843,13,0)</f>
        <v>54.9069</v>
      </c>
      <c r="K40" s="66">
        <f t="shared" si="3"/>
        <v>19</v>
      </c>
      <c r="L40" s="65">
        <f>VLOOKUP($A40,'Return Data'!$B$7:$R$2843,17,0)</f>
        <v>27.5305</v>
      </c>
      <c r="M40" s="66">
        <f>RANK(L40,L$8:L$41,0)</f>
        <v>8</v>
      </c>
      <c r="N40" s="65">
        <f>VLOOKUP($A40,'Return Data'!$B$7:$R$2843,14,0)</f>
        <v>16.1995</v>
      </c>
      <c r="O40" s="66">
        <f>RANK(N40,N$8:N$41,0)</f>
        <v>8</v>
      </c>
      <c r="P40" s="65">
        <f>VLOOKUP($A40,'Return Data'!$B$7:$R$2843,15,0)</f>
        <v>14.2302</v>
      </c>
      <c r="Q40" s="66">
        <f>RANK(P40,P$8:P$41,0)</f>
        <v>12</v>
      </c>
      <c r="R40" s="65">
        <f>VLOOKUP($A40,'Return Data'!$B$7:$R$2843,16,0)</f>
        <v>11.7293</v>
      </c>
      <c r="S40" s="67">
        <f t="shared" si="6"/>
        <v>31</v>
      </c>
    </row>
    <row r="41" spans="1:19" x14ac:dyDescent="0.3">
      <c r="A41" s="63" t="s">
        <v>1876</v>
      </c>
      <c r="B41" s="64">
        <f>VLOOKUP($A41,'Return Data'!$B$7:$R$2843,3,0)</f>
        <v>44404</v>
      </c>
      <c r="C41" s="65">
        <f>VLOOKUP($A41,'Return Data'!$B$7:$R$2843,4,0)</f>
        <v>238.6542</v>
      </c>
      <c r="D41" s="65">
        <f>VLOOKUP($A41,'Return Data'!$B$7:$R$2843,10,0)</f>
        <v>12.304500000000001</v>
      </c>
      <c r="E41" s="66">
        <f t="shared" si="0"/>
        <v>20</v>
      </c>
      <c r="F41" s="65">
        <f>VLOOKUP($A41,'Return Data'!$B$7:$R$2843,11,0)</f>
        <v>19.564599999999999</v>
      </c>
      <c r="G41" s="66">
        <f t="shared" si="1"/>
        <v>20</v>
      </c>
      <c r="H41" s="65">
        <f>VLOOKUP($A41,'Return Data'!$B$7:$R$2843,12,0)</f>
        <v>44.905200000000001</v>
      </c>
      <c r="I41" s="66">
        <f t="shared" si="2"/>
        <v>15</v>
      </c>
      <c r="J41" s="65">
        <f>VLOOKUP($A41,'Return Data'!$B$7:$R$2843,13,0)</f>
        <v>64.979699999999994</v>
      </c>
      <c r="K41" s="66">
        <f t="shared" si="3"/>
        <v>6</v>
      </c>
      <c r="L41" s="65">
        <f>VLOOKUP($A41,'Return Data'!$B$7:$R$2843,17,0)</f>
        <v>32.925199999999997</v>
      </c>
      <c r="M41" s="66">
        <f>RANK(L41,L$8:L$41,0)</f>
        <v>4</v>
      </c>
      <c r="N41" s="65">
        <f>VLOOKUP($A41,'Return Data'!$B$7:$R$2843,14,0)</f>
        <v>17.9621</v>
      </c>
      <c r="O41" s="66">
        <f>RANK(N41,N$8:N$41,0)</f>
        <v>5</v>
      </c>
      <c r="P41" s="65">
        <f>VLOOKUP($A41,'Return Data'!$B$7:$R$2843,15,0)</f>
        <v>16.990400000000001</v>
      </c>
      <c r="Q41" s="66">
        <f>RANK(P41,P$8:P$41,0)</f>
        <v>4</v>
      </c>
      <c r="R41" s="65">
        <f>VLOOKUP($A41,'Return Data'!$B$7:$R$2843,16,0)</f>
        <v>16.203299999999999</v>
      </c>
      <c r="S41" s="67">
        <f t="shared" si="6"/>
        <v>16</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13.206041176470592</v>
      </c>
      <c r="E43" s="74"/>
      <c r="F43" s="75">
        <f>AVERAGE(F8:F41)</f>
        <v>22.251620588235287</v>
      </c>
      <c r="G43" s="74"/>
      <c r="H43" s="75">
        <f>AVERAGE(H8:H41)</f>
        <v>43.68511176470588</v>
      </c>
      <c r="I43" s="74"/>
      <c r="J43" s="75">
        <f>AVERAGE(J8:J41)</f>
        <v>54.914447058823534</v>
      </c>
      <c r="K43" s="74"/>
      <c r="L43" s="75">
        <f>AVERAGE(L8:L41)</f>
        <v>23.960509375000004</v>
      </c>
      <c r="M43" s="74"/>
      <c r="N43" s="75">
        <f>AVERAGE(N8:N41)</f>
        <v>14.46221724137931</v>
      </c>
      <c r="O43" s="74"/>
      <c r="P43" s="75">
        <f>AVERAGE(P8:P41)</f>
        <v>14.072411111111112</v>
      </c>
      <c r="Q43" s="74"/>
      <c r="R43" s="75">
        <f>AVERAGE(R8:R41)</f>
        <v>15.740958823529411</v>
      </c>
      <c r="S43" s="76"/>
    </row>
    <row r="44" spans="1:19" x14ac:dyDescent="0.3">
      <c r="A44" s="73" t="s">
        <v>28</v>
      </c>
      <c r="B44" s="74"/>
      <c r="C44" s="74"/>
      <c r="D44" s="75">
        <f>MIN(D8:D41)</f>
        <v>7.9085999999999999</v>
      </c>
      <c r="E44" s="74"/>
      <c r="F44" s="75">
        <f>MIN(F8:F41)</f>
        <v>11.6876</v>
      </c>
      <c r="G44" s="74"/>
      <c r="H44" s="75">
        <f>MIN(H8:H41)</f>
        <v>26.4937</v>
      </c>
      <c r="I44" s="74"/>
      <c r="J44" s="75">
        <f>MIN(J8:J41)</f>
        <v>33.074399999999997</v>
      </c>
      <c r="K44" s="74"/>
      <c r="L44" s="75">
        <f>MIN(L8:L41)</f>
        <v>14.220599999999999</v>
      </c>
      <c r="M44" s="74"/>
      <c r="N44" s="75">
        <f>MIN(N8:N41)</f>
        <v>6.3437999999999999</v>
      </c>
      <c r="O44" s="74"/>
      <c r="P44" s="75">
        <f>MIN(P8:P41)</f>
        <v>8.1207999999999991</v>
      </c>
      <c r="Q44" s="74"/>
      <c r="R44" s="75">
        <f>MIN(R8:R41)</f>
        <v>9.1326999999999998</v>
      </c>
      <c r="S44" s="76"/>
    </row>
    <row r="45" spans="1:19" ht="15" thickBot="1" x14ac:dyDescent="0.35">
      <c r="A45" s="77" t="s">
        <v>29</v>
      </c>
      <c r="B45" s="78"/>
      <c r="C45" s="78"/>
      <c r="D45" s="79">
        <f>MAX(D8:D41)</f>
        <v>20.768000000000001</v>
      </c>
      <c r="E45" s="78"/>
      <c r="F45" s="79">
        <f>MAX(F8:F41)</f>
        <v>43.446100000000001</v>
      </c>
      <c r="G45" s="78"/>
      <c r="H45" s="79">
        <f>MAX(H8:H41)</f>
        <v>69.041600000000003</v>
      </c>
      <c r="I45" s="78"/>
      <c r="J45" s="79">
        <f>MAX(J8:J41)</f>
        <v>93.391400000000004</v>
      </c>
      <c r="K45" s="78"/>
      <c r="L45" s="79">
        <f>MAX(L8:L41)</f>
        <v>45.850099999999998</v>
      </c>
      <c r="M45" s="78"/>
      <c r="N45" s="79">
        <f>MAX(N8:N41)</f>
        <v>27.872800000000002</v>
      </c>
      <c r="O45" s="78"/>
      <c r="P45" s="79">
        <f>MAX(P8:P41)</f>
        <v>22.9495</v>
      </c>
      <c r="Q45" s="78"/>
      <c r="R45" s="79">
        <f>MAX(R8:R41)</f>
        <v>24.543700000000001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44404</v>
      </c>
      <c r="C8" s="65">
        <f>VLOOKUP($A8,'Return Data'!$B$7:$R$2843,4,0)</f>
        <v>68.980199999999996</v>
      </c>
      <c r="D8" s="65">
        <f>VLOOKUP($A8,'Return Data'!$B$7:$R$2843,10,0)</f>
        <v>13.106999999999999</v>
      </c>
      <c r="E8" s="66">
        <f>RANK(D8,D$8:D$23,0)</f>
        <v>8</v>
      </c>
      <c r="F8" s="65">
        <f>VLOOKUP($A8,'Return Data'!$B$7:$R$2843,11,0)</f>
        <v>27.6907</v>
      </c>
      <c r="G8" s="66">
        <f>RANK(F8,F$8:F$23,0)</f>
        <v>3</v>
      </c>
      <c r="H8" s="65">
        <f>VLOOKUP($A8,'Return Data'!$B$7:$R$2843,12,0)</f>
        <v>53.125</v>
      </c>
      <c r="I8" s="66">
        <f>RANK(H8,H$8:H$23,0)</f>
        <v>4</v>
      </c>
      <c r="J8" s="65">
        <f>VLOOKUP($A8,'Return Data'!$B$7:$R$2843,13,0)</f>
        <v>72.978499999999997</v>
      </c>
      <c r="K8" s="66">
        <f>RANK(J8,J$8:J$23,0)</f>
        <v>3</v>
      </c>
      <c r="L8" s="65">
        <f>VLOOKUP($A8,'Return Data'!$B$7:$R$2843,17,0)</f>
        <v>21.610099999999999</v>
      </c>
      <c r="M8" s="66">
        <f>RANK(L8,L$8:L$23,0)</f>
        <v>9</v>
      </c>
      <c r="N8" s="65">
        <f>VLOOKUP($A8,'Return Data'!$B$7:$R$2843,14,0)</f>
        <v>6.5755999999999997</v>
      </c>
      <c r="O8" s="66">
        <f>RANK(N8,N$8:N$23,0)</f>
        <v>12</v>
      </c>
      <c r="P8" s="65">
        <f>VLOOKUP($A8,'Return Data'!$B$7:$R$2843,15,0)</f>
        <v>9.4862000000000002</v>
      </c>
      <c r="Q8" s="66">
        <f>RANK(P8,P$8:P$23,0)</f>
        <v>11</v>
      </c>
      <c r="R8" s="65">
        <f>VLOOKUP($A8,'Return Data'!$B$7:$R$2843,16,0)</f>
        <v>15.574299999999999</v>
      </c>
      <c r="S8" s="67">
        <f>RANK(R8,R$8:R$23,0)</f>
        <v>8</v>
      </c>
    </row>
    <row r="9" spans="1:20" x14ac:dyDescent="0.3">
      <c r="A9" s="63" t="s">
        <v>31</v>
      </c>
      <c r="B9" s="64">
        <f>VLOOKUP($A9,'Return Data'!$B$7:$R$2843,3,0)</f>
        <v>44404</v>
      </c>
      <c r="C9" s="65">
        <f>VLOOKUP($A9,'Return Data'!$B$7:$R$2843,4,0)</f>
        <v>393.70800000000003</v>
      </c>
      <c r="D9" s="65">
        <f>VLOOKUP($A9,'Return Data'!$B$7:$R$2843,10,0)</f>
        <v>13.554399999999999</v>
      </c>
      <c r="E9" s="66">
        <f t="shared" ref="E9:E23" si="0">RANK(D9,D$8:D$23,0)</f>
        <v>5</v>
      </c>
      <c r="F9" s="65">
        <f>VLOOKUP($A9,'Return Data'!$B$7:$R$2843,11,0)</f>
        <v>20.080200000000001</v>
      </c>
      <c r="G9" s="66">
        <f t="shared" ref="G9:G23" si="1">RANK(F9,F$8:F$23,0)</f>
        <v>10</v>
      </c>
      <c r="H9" s="65">
        <f>VLOOKUP($A9,'Return Data'!$B$7:$R$2843,12,0)</f>
        <v>41.981099999999998</v>
      </c>
      <c r="I9" s="66">
        <f t="shared" ref="I9:I23" si="2">RANK(H9,H$8:H$23,0)</f>
        <v>9</v>
      </c>
      <c r="J9" s="65">
        <f>VLOOKUP($A9,'Return Data'!$B$7:$R$2843,13,0)</f>
        <v>53.933500000000002</v>
      </c>
      <c r="K9" s="66">
        <f t="shared" ref="K9:K23" si="3">RANK(J9,J$8:J$23,0)</f>
        <v>9</v>
      </c>
      <c r="L9" s="65">
        <f>VLOOKUP($A9,'Return Data'!$B$7:$R$2843,17,0)</f>
        <v>19.389199999999999</v>
      </c>
      <c r="M9" s="66">
        <f t="shared" ref="M9:M23" si="4">RANK(L9,L$8:L$23,0)</f>
        <v>13</v>
      </c>
      <c r="N9" s="65">
        <f>VLOOKUP($A9,'Return Data'!$B$7:$R$2843,14,0)</f>
        <v>9.5281000000000002</v>
      </c>
      <c r="O9" s="66">
        <f t="shared" ref="O9:O23" si="5">RANK(N9,N$8:N$23,0)</f>
        <v>9</v>
      </c>
      <c r="P9" s="65">
        <f>VLOOKUP($A9,'Return Data'!$B$7:$R$2843,15,0)</f>
        <v>12.676399999999999</v>
      </c>
      <c r="Q9" s="66">
        <f t="shared" ref="Q9:Q23" si="6">RANK(P9,P$8:P$23,0)</f>
        <v>7</v>
      </c>
      <c r="R9" s="65">
        <f>VLOOKUP($A9,'Return Data'!$B$7:$R$2843,16,0)</f>
        <v>14.2887</v>
      </c>
      <c r="S9" s="67">
        <f t="shared" ref="S9:S23" si="7">RANK(R9,R$8:R$23,0)</f>
        <v>11</v>
      </c>
    </row>
    <row r="10" spans="1:20" x14ac:dyDescent="0.3">
      <c r="A10" s="63" t="s">
        <v>32</v>
      </c>
      <c r="B10" s="64">
        <f>VLOOKUP($A10,'Return Data'!$B$7:$R$2843,3,0)</f>
        <v>44404</v>
      </c>
      <c r="C10" s="65">
        <f>VLOOKUP($A10,'Return Data'!$B$7:$R$2843,4,0)</f>
        <v>217.56</v>
      </c>
      <c r="D10" s="65">
        <f>VLOOKUP($A10,'Return Data'!$B$7:$R$2843,10,0)</f>
        <v>11.357900000000001</v>
      </c>
      <c r="E10" s="66">
        <f t="shared" si="0"/>
        <v>12</v>
      </c>
      <c r="F10" s="65">
        <f>VLOOKUP($A10,'Return Data'!$B$7:$R$2843,11,0)</f>
        <v>21.230399999999999</v>
      </c>
      <c r="G10" s="66">
        <f t="shared" si="1"/>
        <v>8</v>
      </c>
      <c r="H10" s="65">
        <f>VLOOKUP($A10,'Return Data'!$B$7:$R$2843,12,0)</f>
        <v>46.033000000000001</v>
      </c>
      <c r="I10" s="66">
        <f t="shared" si="2"/>
        <v>7</v>
      </c>
      <c r="J10" s="65">
        <f>VLOOKUP($A10,'Return Data'!$B$7:$R$2843,13,0)</f>
        <v>53.807000000000002</v>
      </c>
      <c r="K10" s="66">
        <f t="shared" si="3"/>
        <v>10</v>
      </c>
      <c r="L10" s="65">
        <f>VLOOKUP($A10,'Return Data'!$B$7:$R$2843,17,0)</f>
        <v>23.8108</v>
      </c>
      <c r="M10" s="66">
        <f t="shared" si="4"/>
        <v>5</v>
      </c>
      <c r="N10" s="65">
        <f>VLOOKUP($A10,'Return Data'!$B$7:$R$2843,14,0)</f>
        <v>14.1073</v>
      </c>
      <c r="O10" s="66">
        <f t="shared" si="5"/>
        <v>3</v>
      </c>
      <c r="P10" s="65">
        <f>VLOOKUP($A10,'Return Data'!$B$7:$R$2843,15,0)</f>
        <v>11.834</v>
      </c>
      <c r="Q10" s="66">
        <f t="shared" si="6"/>
        <v>9</v>
      </c>
      <c r="R10" s="65">
        <f>VLOOKUP($A10,'Return Data'!$B$7:$R$2843,16,0)</f>
        <v>19.917999999999999</v>
      </c>
      <c r="S10" s="67">
        <f t="shared" si="7"/>
        <v>1</v>
      </c>
    </row>
    <row r="11" spans="1:20" x14ac:dyDescent="0.3">
      <c r="A11" s="63" t="s">
        <v>33</v>
      </c>
      <c r="B11" s="64">
        <f>VLOOKUP($A11,'Return Data'!$B$7:$R$2843,3,0)</f>
        <v>44404</v>
      </c>
      <c r="C11" s="65">
        <f>VLOOKUP($A11,'Return Data'!$B$7:$R$2843,4,0)</f>
        <v>14.61</v>
      </c>
      <c r="D11" s="65">
        <f>VLOOKUP($A11,'Return Data'!$B$7:$R$2843,10,0)</f>
        <v>12.384600000000001</v>
      </c>
      <c r="E11" s="66">
        <f t="shared" si="0"/>
        <v>10</v>
      </c>
      <c r="F11" s="65">
        <f>VLOOKUP($A11,'Return Data'!$B$7:$R$2843,11,0)</f>
        <v>23.813600000000001</v>
      </c>
      <c r="G11" s="66">
        <f t="shared" si="1"/>
        <v>6</v>
      </c>
      <c r="H11" s="65">
        <f>VLOOKUP($A11,'Return Data'!$B$7:$R$2843,12,0)</f>
        <v>40.480800000000002</v>
      </c>
      <c r="I11" s="66">
        <f t="shared" si="2"/>
        <v>12</v>
      </c>
      <c r="J11" s="65">
        <f>VLOOKUP($A11,'Return Data'!$B$7:$R$2843,13,0)</f>
        <v>53.627800000000001</v>
      </c>
      <c r="K11" s="66">
        <f t="shared" si="3"/>
        <v>11</v>
      </c>
      <c r="L11" s="65">
        <f>VLOOKUP($A11,'Return Data'!$B$7:$R$2843,17,0)</f>
        <v>20.5092</v>
      </c>
      <c r="M11" s="66">
        <f t="shared" si="4"/>
        <v>10</v>
      </c>
      <c r="N11" s="65"/>
      <c r="O11" s="66"/>
      <c r="P11" s="65"/>
      <c r="Q11" s="66"/>
      <c r="R11" s="65">
        <f>VLOOKUP($A11,'Return Data'!$B$7:$R$2843,16,0)</f>
        <v>13.778700000000001</v>
      </c>
      <c r="S11" s="67">
        <f t="shared" si="7"/>
        <v>12</v>
      </c>
    </row>
    <row r="12" spans="1:20" x14ac:dyDescent="0.3">
      <c r="A12" s="63" t="s">
        <v>34</v>
      </c>
      <c r="B12" s="64">
        <f>VLOOKUP($A12,'Return Data'!$B$7:$R$2843,3,0)</f>
        <v>44404</v>
      </c>
      <c r="C12" s="65">
        <f>VLOOKUP($A12,'Return Data'!$B$7:$R$2843,4,0)</f>
        <v>79.47</v>
      </c>
      <c r="D12" s="65">
        <f>VLOOKUP($A12,'Return Data'!$B$7:$R$2843,10,0)</f>
        <v>18.611899999999999</v>
      </c>
      <c r="E12" s="66">
        <f t="shared" si="0"/>
        <v>1</v>
      </c>
      <c r="F12" s="65">
        <f>VLOOKUP($A12,'Return Data'!$B$7:$R$2843,11,0)</f>
        <v>41.657800000000002</v>
      </c>
      <c r="G12" s="66">
        <f t="shared" si="1"/>
        <v>1</v>
      </c>
      <c r="H12" s="65">
        <f>VLOOKUP($A12,'Return Data'!$B$7:$R$2843,12,0)</f>
        <v>72.948899999999995</v>
      </c>
      <c r="I12" s="66">
        <f t="shared" si="2"/>
        <v>1</v>
      </c>
      <c r="J12" s="65">
        <f>VLOOKUP($A12,'Return Data'!$B$7:$R$2843,13,0)</f>
        <v>102.9367</v>
      </c>
      <c r="K12" s="66">
        <f t="shared" si="3"/>
        <v>1</v>
      </c>
      <c r="L12" s="65">
        <f>VLOOKUP($A12,'Return Data'!$B$7:$R$2843,17,0)</f>
        <v>30.746500000000001</v>
      </c>
      <c r="M12" s="66">
        <f t="shared" si="4"/>
        <v>1</v>
      </c>
      <c r="N12" s="65">
        <f>VLOOKUP($A12,'Return Data'!$B$7:$R$2843,14,0)</f>
        <v>13.5022</v>
      </c>
      <c r="O12" s="66">
        <f t="shared" si="5"/>
        <v>4</v>
      </c>
      <c r="P12" s="65">
        <f>VLOOKUP($A12,'Return Data'!$B$7:$R$2843,15,0)</f>
        <v>16.0824</v>
      </c>
      <c r="Q12" s="66">
        <f t="shared" si="6"/>
        <v>1</v>
      </c>
      <c r="R12" s="65">
        <f>VLOOKUP($A12,'Return Data'!$B$7:$R$2843,16,0)</f>
        <v>16.732800000000001</v>
      </c>
      <c r="S12" s="67">
        <f t="shared" si="7"/>
        <v>5</v>
      </c>
    </row>
    <row r="13" spans="1:20" x14ac:dyDescent="0.3">
      <c r="A13" s="63" t="s">
        <v>35</v>
      </c>
      <c r="B13" s="64">
        <f>VLOOKUP($A13,'Return Data'!$B$7:$R$2843,3,0)</f>
        <v>44404</v>
      </c>
      <c r="C13" s="65">
        <f>VLOOKUP($A13,'Return Data'!$B$7:$R$2843,4,0)</f>
        <v>15.8004</v>
      </c>
      <c r="D13" s="65">
        <f>VLOOKUP($A13,'Return Data'!$B$7:$R$2843,10,0)</f>
        <v>10.4529</v>
      </c>
      <c r="E13" s="66">
        <f t="shared" si="0"/>
        <v>13</v>
      </c>
      <c r="F13" s="65">
        <f>VLOOKUP($A13,'Return Data'!$B$7:$R$2843,11,0)</f>
        <v>18.803599999999999</v>
      </c>
      <c r="G13" s="66">
        <f t="shared" si="1"/>
        <v>12</v>
      </c>
      <c r="H13" s="65">
        <f>VLOOKUP($A13,'Return Data'!$B$7:$R$2843,12,0)</f>
        <v>36.576500000000003</v>
      </c>
      <c r="I13" s="66">
        <f t="shared" si="2"/>
        <v>13</v>
      </c>
      <c r="J13" s="65">
        <f>VLOOKUP($A13,'Return Data'!$B$7:$R$2843,13,0)</f>
        <v>48.783900000000003</v>
      </c>
      <c r="K13" s="66">
        <f t="shared" si="3"/>
        <v>12</v>
      </c>
      <c r="L13" s="65">
        <f>VLOOKUP($A13,'Return Data'!$B$7:$R$2843,17,0)</f>
        <v>19.830300000000001</v>
      </c>
      <c r="M13" s="66">
        <f t="shared" si="4"/>
        <v>11</v>
      </c>
      <c r="N13" s="65">
        <f>VLOOKUP($A13,'Return Data'!$B$7:$R$2843,14,0)</f>
        <v>7.9055999999999997</v>
      </c>
      <c r="O13" s="66">
        <f t="shared" si="5"/>
        <v>11</v>
      </c>
      <c r="P13" s="65">
        <f>VLOOKUP($A13,'Return Data'!$B$7:$R$2843,15,0)</f>
        <v>8.093</v>
      </c>
      <c r="Q13" s="66">
        <f t="shared" si="6"/>
        <v>12</v>
      </c>
      <c r="R13" s="65">
        <f>VLOOKUP($A13,'Return Data'!$B$7:$R$2843,16,0)</f>
        <v>8.0754999999999999</v>
      </c>
      <c r="S13" s="67">
        <f t="shared" si="7"/>
        <v>16</v>
      </c>
    </row>
    <row r="14" spans="1:20" x14ac:dyDescent="0.3">
      <c r="A14" s="63" t="s">
        <v>36</v>
      </c>
      <c r="B14" s="64">
        <f>VLOOKUP($A14,'Return Data'!$B$7:$R$2843,3,0)</f>
        <v>44404</v>
      </c>
      <c r="C14" s="65">
        <f>VLOOKUP($A14,'Return Data'!$B$7:$R$2843,4,0)</f>
        <v>379.71874820250201</v>
      </c>
      <c r="D14" s="65">
        <f>VLOOKUP($A14,'Return Data'!$B$7:$R$2843,10,0)</f>
        <v>13.4152</v>
      </c>
      <c r="E14" s="66">
        <f t="shared" si="0"/>
        <v>6</v>
      </c>
      <c r="F14" s="65">
        <f>VLOOKUP($A14,'Return Data'!$B$7:$R$2843,11,0)</f>
        <v>22.526700000000002</v>
      </c>
      <c r="G14" s="66">
        <f t="shared" si="1"/>
        <v>7</v>
      </c>
      <c r="H14" s="65">
        <f>VLOOKUP($A14,'Return Data'!$B$7:$R$2843,12,0)</f>
        <v>48.323700000000002</v>
      </c>
      <c r="I14" s="66">
        <f t="shared" si="2"/>
        <v>5</v>
      </c>
      <c r="J14" s="65">
        <f>VLOOKUP($A14,'Return Data'!$B$7:$R$2843,13,0)</f>
        <v>58.089799999999997</v>
      </c>
      <c r="K14" s="66">
        <f t="shared" si="3"/>
        <v>6</v>
      </c>
      <c r="L14" s="65">
        <f>VLOOKUP($A14,'Return Data'!$B$7:$R$2843,17,0)</f>
        <v>24.611499999999999</v>
      </c>
      <c r="M14" s="66">
        <f t="shared" si="4"/>
        <v>4</v>
      </c>
      <c r="N14" s="65">
        <f>VLOOKUP($A14,'Return Data'!$B$7:$R$2843,14,0)</f>
        <v>13.2087</v>
      </c>
      <c r="O14" s="66">
        <f t="shared" si="5"/>
        <v>5</v>
      </c>
      <c r="P14" s="65">
        <f>VLOOKUP($A14,'Return Data'!$B$7:$R$2843,15,0)</f>
        <v>14.2605</v>
      </c>
      <c r="Q14" s="66">
        <f t="shared" si="6"/>
        <v>3</v>
      </c>
      <c r="R14" s="65">
        <f>VLOOKUP($A14,'Return Data'!$B$7:$R$2843,16,0)</f>
        <v>16.240100000000002</v>
      </c>
      <c r="S14" s="67">
        <f t="shared" si="7"/>
        <v>6</v>
      </c>
    </row>
    <row r="15" spans="1:20" x14ac:dyDescent="0.3">
      <c r="A15" s="63" t="s">
        <v>37</v>
      </c>
      <c r="B15" s="64">
        <f>VLOOKUP($A15,'Return Data'!$B$7:$R$2843,3,0)</f>
        <v>44404</v>
      </c>
      <c r="C15" s="65">
        <f>VLOOKUP($A15,'Return Data'!$B$7:$R$2843,4,0)</f>
        <v>52.86</v>
      </c>
      <c r="D15" s="65">
        <f>VLOOKUP($A15,'Return Data'!$B$7:$R$2843,10,0)</f>
        <v>14.743399999999999</v>
      </c>
      <c r="E15" s="66">
        <f t="shared" si="0"/>
        <v>4</v>
      </c>
      <c r="F15" s="65">
        <f>VLOOKUP($A15,'Return Data'!$B$7:$R$2843,11,0)</f>
        <v>26.8508</v>
      </c>
      <c r="G15" s="66">
        <f t="shared" si="1"/>
        <v>5</v>
      </c>
      <c r="H15" s="65">
        <f>VLOOKUP($A15,'Return Data'!$B$7:$R$2843,12,0)</f>
        <v>47.992600000000003</v>
      </c>
      <c r="I15" s="66">
        <f t="shared" si="2"/>
        <v>6</v>
      </c>
      <c r="J15" s="65">
        <f>VLOOKUP($A15,'Return Data'!$B$7:$R$2843,13,0)</f>
        <v>60.366500000000002</v>
      </c>
      <c r="K15" s="66">
        <f t="shared" si="3"/>
        <v>5</v>
      </c>
      <c r="L15" s="65">
        <f>VLOOKUP($A15,'Return Data'!$B$7:$R$2843,17,0)</f>
        <v>23.764299999999999</v>
      </c>
      <c r="M15" s="66">
        <f t="shared" si="4"/>
        <v>6</v>
      </c>
      <c r="N15" s="65">
        <f>VLOOKUP($A15,'Return Data'!$B$7:$R$2843,14,0)</f>
        <v>13.0992</v>
      </c>
      <c r="O15" s="66">
        <f t="shared" si="5"/>
        <v>6</v>
      </c>
      <c r="P15" s="65">
        <f>VLOOKUP($A15,'Return Data'!$B$7:$R$2843,15,0)</f>
        <v>13.797599999999999</v>
      </c>
      <c r="Q15" s="66">
        <f t="shared" si="6"/>
        <v>4</v>
      </c>
      <c r="R15" s="65">
        <f>VLOOKUP($A15,'Return Data'!$B$7:$R$2843,16,0)</f>
        <v>15.498100000000001</v>
      </c>
      <c r="S15" s="67">
        <f t="shared" si="7"/>
        <v>9</v>
      </c>
    </row>
    <row r="16" spans="1:20" x14ac:dyDescent="0.3">
      <c r="A16" s="63" t="s">
        <v>38</v>
      </c>
      <c r="B16" s="64">
        <f>VLOOKUP($A16,'Return Data'!$B$7:$R$2843,3,0)</f>
        <v>44404</v>
      </c>
      <c r="C16" s="65">
        <f>VLOOKUP($A16,'Return Data'!$B$7:$R$2843,4,0)</f>
        <v>112.70180000000001</v>
      </c>
      <c r="D16" s="65">
        <f>VLOOKUP($A16,'Return Data'!$B$7:$R$2843,10,0)</f>
        <v>16.190300000000001</v>
      </c>
      <c r="E16" s="66">
        <f t="shared" si="0"/>
        <v>2</v>
      </c>
      <c r="F16" s="65">
        <f>VLOOKUP($A16,'Return Data'!$B$7:$R$2843,11,0)</f>
        <v>28.088100000000001</v>
      </c>
      <c r="G16" s="66">
        <f t="shared" si="1"/>
        <v>2</v>
      </c>
      <c r="H16" s="65">
        <f>VLOOKUP($A16,'Return Data'!$B$7:$R$2843,12,0)</f>
        <v>53.208599999999997</v>
      </c>
      <c r="I16" s="66">
        <f t="shared" si="2"/>
        <v>3</v>
      </c>
      <c r="J16" s="65">
        <f>VLOOKUP($A16,'Return Data'!$B$7:$R$2843,13,0)</f>
        <v>65.095799999999997</v>
      </c>
      <c r="K16" s="66">
        <f t="shared" si="3"/>
        <v>4</v>
      </c>
      <c r="L16" s="65">
        <f>VLOOKUP($A16,'Return Data'!$B$7:$R$2843,17,0)</f>
        <v>25.544599999999999</v>
      </c>
      <c r="M16" s="66">
        <f t="shared" si="4"/>
        <v>3</v>
      </c>
      <c r="N16" s="65">
        <f>VLOOKUP($A16,'Return Data'!$B$7:$R$2843,14,0)</f>
        <v>15.575799999999999</v>
      </c>
      <c r="O16" s="66">
        <f t="shared" si="5"/>
        <v>1</v>
      </c>
      <c r="P16" s="65">
        <f>VLOOKUP($A16,'Return Data'!$B$7:$R$2843,15,0)</f>
        <v>14.92</v>
      </c>
      <c r="Q16" s="66">
        <f t="shared" si="6"/>
        <v>2</v>
      </c>
      <c r="R16" s="65">
        <f>VLOOKUP($A16,'Return Data'!$B$7:$R$2843,16,0)</f>
        <v>16.186199999999999</v>
      </c>
      <c r="S16" s="67">
        <f t="shared" si="7"/>
        <v>7</v>
      </c>
    </row>
    <row r="17" spans="1:19" x14ac:dyDescent="0.3">
      <c r="A17" s="63" t="s">
        <v>39</v>
      </c>
      <c r="B17" s="64">
        <f>VLOOKUP($A17,'Return Data'!$B$7:$R$2843,3,0)</f>
        <v>44404</v>
      </c>
      <c r="C17" s="65">
        <f>VLOOKUP($A17,'Return Data'!$B$7:$R$2843,4,0)</f>
        <v>72.540000000000006</v>
      </c>
      <c r="D17" s="65">
        <f>VLOOKUP($A17,'Return Data'!$B$7:$R$2843,10,0)</f>
        <v>9.8424999999999994</v>
      </c>
      <c r="E17" s="66">
        <f t="shared" si="0"/>
        <v>14</v>
      </c>
      <c r="F17" s="65">
        <f>VLOOKUP($A17,'Return Data'!$B$7:$R$2843,11,0)</f>
        <v>17.3597</v>
      </c>
      <c r="G17" s="66">
        <f t="shared" si="1"/>
        <v>13</v>
      </c>
      <c r="H17" s="65">
        <f>VLOOKUP($A17,'Return Data'!$B$7:$R$2843,12,0)</f>
        <v>40.581400000000002</v>
      </c>
      <c r="I17" s="66">
        <f t="shared" si="2"/>
        <v>11</v>
      </c>
      <c r="J17" s="65">
        <f>VLOOKUP($A17,'Return Data'!$B$7:$R$2843,13,0)</f>
        <v>55.631799999999998</v>
      </c>
      <c r="K17" s="66">
        <f t="shared" si="3"/>
        <v>8</v>
      </c>
      <c r="L17" s="65">
        <f>VLOOKUP($A17,'Return Data'!$B$7:$R$2843,17,0)</f>
        <v>16.5899</v>
      </c>
      <c r="M17" s="66">
        <f t="shared" si="4"/>
        <v>16</v>
      </c>
      <c r="N17" s="65">
        <f>VLOOKUP($A17,'Return Data'!$B$7:$R$2843,14,0)</f>
        <v>10.747</v>
      </c>
      <c r="O17" s="66">
        <f t="shared" si="5"/>
        <v>7</v>
      </c>
      <c r="P17" s="65">
        <f>VLOOKUP($A17,'Return Data'!$B$7:$R$2843,15,0)</f>
        <v>10.4598</v>
      </c>
      <c r="Q17" s="66">
        <f t="shared" si="6"/>
        <v>10</v>
      </c>
      <c r="R17" s="65">
        <f>VLOOKUP($A17,'Return Data'!$B$7:$R$2843,16,0)</f>
        <v>13.5434</v>
      </c>
      <c r="S17" s="67">
        <f t="shared" si="7"/>
        <v>13</v>
      </c>
    </row>
    <row r="18" spans="1:19" x14ac:dyDescent="0.3">
      <c r="A18" s="63" t="s">
        <v>40</v>
      </c>
      <c r="B18" s="64">
        <f>VLOOKUP($A18,'Return Data'!$B$7:$R$2843,3,0)</f>
        <v>44404</v>
      </c>
      <c r="C18" s="65">
        <f>VLOOKUP($A18,'Return Data'!$B$7:$R$2843,4,0)</f>
        <v>177.62309999999999</v>
      </c>
      <c r="D18" s="65">
        <f>VLOOKUP($A18,'Return Data'!$B$7:$R$2843,10,0)</f>
        <v>8.5911000000000008</v>
      </c>
      <c r="E18" s="66">
        <f t="shared" si="0"/>
        <v>16</v>
      </c>
      <c r="F18" s="65">
        <f>VLOOKUP($A18,'Return Data'!$B$7:$R$2843,11,0)</f>
        <v>13.86</v>
      </c>
      <c r="G18" s="66">
        <f t="shared" si="1"/>
        <v>16</v>
      </c>
      <c r="H18" s="65">
        <f>VLOOKUP($A18,'Return Data'!$B$7:$R$2843,12,0)</f>
        <v>28.3459</v>
      </c>
      <c r="I18" s="66">
        <f t="shared" si="2"/>
        <v>16</v>
      </c>
      <c r="J18" s="65">
        <f>VLOOKUP($A18,'Return Data'!$B$7:$R$2843,13,0)</f>
        <v>36.6113</v>
      </c>
      <c r="K18" s="66">
        <f t="shared" si="3"/>
        <v>16</v>
      </c>
      <c r="L18" s="65">
        <f>VLOOKUP($A18,'Return Data'!$B$7:$R$2843,17,0)</f>
        <v>17.413799999999998</v>
      </c>
      <c r="M18" s="66">
        <f t="shared" si="4"/>
        <v>15</v>
      </c>
      <c r="N18" s="65">
        <f>VLOOKUP($A18,'Return Data'!$B$7:$R$2843,14,0)</f>
        <v>7.9976000000000003</v>
      </c>
      <c r="O18" s="66">
        <f t="shared" si="5"/>
        <v>10</v>
      </c>
      <c r="P18" s="65">
        <f>VLOOKUP($A18,'Return Data'!$B$7:$R$2843,15,0)</f>
        <v>12.805</v>
      </c>
      <c r="Q18" s="66">
        <f t="shared" si="6"/>
        <v>6</v>
      </c>
      <c r="R18" s="65">
        <f>VLOOKUP($A18,'Return Data'!$B$7:$R$2843,16,0)</f>
        <v>18.337599999999998</v>
      </c>
      <c r="S18" s="67">
        <f t="shared" si="7"/>
        <v>2</v>
      </c>
    </row>
    <row r="19" spans="1:19" x14ac:dyDescent="0.3">
      <c r="A19" s="63" t="s">
        <v>41</v>
      </c>
      <c r="B19" s="64">
        <f>VLOOKUP($A19,'Return Data'!$B$7:$R$2843,3,0)</f>
        <v>44396</v>
      </c>
      <c r="C19" s="65">
        <f>VLOOKUP($A19,'Return Data'!$B$7:$R$2843,4,0)</f>
        <v>13.5486</v>
      </c>
      <c r="D19" s="65">
        <f>VLOOKUP($A19,'Return Data'!$B$7:$R$2843,10,0)</f>
        <v>11.9543</v>
      </c>
      <c r="E19" s="66">
        <f t="shared" si="0"/>
        <v>11</v>
      </c>
      <c r="F19" s="65">
        <f>VLOOKUP($A19,'Return Data'!$B$7:$R$2843,11,0)</f>
        <v>14.957000000000001</v>
      </c>
      <c r="G19" s="66">
        <f t="shared" si="1"/>
        <v>15</v>
      </c>
      <c r="H19" s="65">
        <f>VLOOKUP($A19,'Return Data'!$B$7:$R$2843,12,0)</f>
        <v>34.861600000000003</v>
      </c>
      <c r="I19" s="66">
        <f t="shared" si="2"/>
        <v>14</v>
      </c>
      <c r="J19" s="65">
        <f>VLOOKUP($A19,'Return Data'!$B$7:$R$2843,13,0)</f>
        <v>44.685099999999998</v>
      </c>
      <c r="K19" s="66">
        <f t="shared" si="3"/>
        <v>14</v>
      </c>
      <c r="L19" s="65">
        <f>VLOOKUP($A19,'Return Data'!$B$7:$R$2843,17,0)</f>
        <v>19.5322</v>
      </c>
      <c r="M19" s="66">
        <f t="shared" si="4"/>
        <v>12</v>
      </c>
      <c r="N19" s="65"/>
      <c r="O19" s="66"/>
      <c r="P19" s="65"/>
      <c r="Q19" s="66"/>
      <c r="R19" s="65">
        <f>VLOOKUP($A19,'Return Data'!$B$7:$R$2843,16,0)</f>
        <v>10.5823</v>
      </c>
      <c r="S19" s="67">
        <f t="shared" si="7"/>
        <v>14</v>
      </c>
    </row>
    <row r="20" spans="1:19" x14ac:dyDescent="0.3">
      <c r="A20" s="63" t="s">
        <v>42</v>
      </c>
      <c r="B20" s="64">
        <f>VLOOKUP($A20,'Return Data'!$B$7:$R$2843,3,0)</f>
        <v>44404</v>
      </c>
      <c r="C20" s="65">
        <f>VLOOKUP($A20,'Return Data'!$B$7:$R$2843,4,0)</f>
        <v>12.9535</v>
      </c>
      <c r="D20" s="65">
        <f>VLOOKUP($A20,'Return Data'!$B$7:$R$2843,10,0)</f>
        <v>8.9161000000000001</v>
      </c>
      <c r="E20" s="66">
        <f t="shared" si="0"/>
        <v>15</v>
      </c>
      <c r="F20" s="65">
        <f>VLOOKUP($A20,'Return Data'!$B$7:$R$2843,11,0)</f>
        <v>16.493500000000001</v>
      </c>
      <c r="G20" s="66">
        <f t="shared" si="1"/>
        <v>14</v>
      </c>
      <c r="H20" s="65">
        <f>VLOOKUP($A20,'Return Data'!$B$7:$R$2843,12,0)</f>
        <v>32.002099999999999</v>
      </c>
      <c r="I20" s="66">
        <f t="shared" si="2"/>
        <v>15</v>
      </c>
      <c r="J20" s="65">
        <f>VLOOKUP($A20,'Return Data'!$B$7:$R$2843,13,0)</f>
        <v>40.7821</v>
      </c>
      <c r="K20" s="66">
        <f t="shared" si="3"/>
        <v>15</v>
      </c>
      <c r="L20" s="65">
        <f>VLOOKUP($A20,'Return Data'!$B$7:$R$2843,17,0)</f>
        <v>17.819199999999999</v>
      </c>
      <c r="M20" s="66">
        <f t="shared" si="4"/>
        <v>14</v>
      </c>
      <c r="N20" s="65"/>
      <c r="O20" s="66"/>
      <c r="P20" s="65"/>
      <c r="Q20" s="66"/>
      <c r="R20" s="65">
        <f>VLOOKUP($A20,'Return Data'!$B$7:$R$2843,16,0)</f>
        <v>9.0608000000000004</v>
      </c>
      <c r="S20" s="67">
        <f t="shared" si="7"/>
        <v>15</v>
      </c>
    </row>
    <row r="21" spans="1:19" x14ac:dyDescent="0.3">
      <c r="A21" s="63" t="s">
        <v>43</v>
      </c>
      <c r="B21" s="64">
        <f>VLOOKUP($A21,'Return Data'!$B$7:$R$2843,3,0)</f>
        <v>44404</v>
      </c>
      <c r="C21" s="65">
        <f>VLOOKUP($A21,'Return Data'!$B$7:$R$2843,4,0)</f>
        <v>358.70370000000003</v>
      </c>
      <c r="D21" s="65">
        <f>VLOOKUP($A21,'Return Data'!$B$7:$R$2843,10,0)</f>
        <v>15.7889</v>
      </c>
      <c r="E21" s="66">
        <f t="shared" si="0"/>
        <v>3</v>
      </c>
      <c r="F21" s="65">
        <f>VLOOKUP($A21,'Return Data'!$B$7:$R$2843,11,0)</f>
        <v>26.877800000000001</v>
      </c>
      <c r="G21" s="66">
        <f t="shared" si="1"/>
        <v>4</v>
      </c>
      <c r="H21" s="65">
        <f>VLOOKUP($A21,'Return Data'!$B$7:$R$2843,12,0)</f>
        <v>61.909100000000002</v>
      </c>
      <c r="I21" s="66">
        <f t="shared" si="2"/>
        <v>2</v>
      </c>
      <c r="J21" s="65">
        <f>VLOOKUP($A21,'Return Data'!$B$7:$R$2843,13,0)</f>
        <v>74.931899999999999</v>
      </c>
      <c r="K21" s="66">
        <f t="shared" si="3"/>
        <v>2</v>
      </c>
      <c r="L21" s="65">
        <f>VLOOKUP($A21,'Return Data'!$B$7:$R$2843,17,0)</f>
        <v>23.094100000000001</v>
      </c>
      <c r="M21" s="66">
        <f t="shared" si="4"/>
        <v>7</v>
      </c>
      <c r="N21" s="65">
        <f>VLOOKUP($A21,'Return Data'!$B$7:$R$2843,14,0)</f>
        <v>10.734500000000001</v>
      </c>
      <c r="O21" s="66">
        <f t="shared" si="5"/>
        <v>8</v>
      </c>
      <c r="P21" s="65">
        <f>VLOOKUP($A21,'Return Data'!$B$7:$R$2843,15,0)</f>
        <v>12.520200000000001</v>
      </c>
      <c r="Q21" s="66">
        <f t="shared" si="6"/>
        <v>8</v>
      </c>
      <c r="R21" s="65">
        <f>VLOOKUP($A21,'Return Data'!$B$7:$R$2843,16,0)</f>
        <v>17.305399999999999</v>
      </c>
      <c r="S21" s="67">
        <f t="shared" si="7"/>
        <v>4</v>
      </c>
    </row>
    <row r="22" spans="1:19" x14ac:dyDescent="0.3">
      <c r="A22" s="63" t="s">
        <v>44</v>
      </c>
      <c r="B22" s="64">
        <f>VLOOKUP($A22,'Return Data'!$B$7:$R$2843,3,0)</f>
        <v>44404</v>
      </c>
      <c r="C22" s="65">
        <f>VLOOKUP($A22,'Return Data'!$B$7:$R$2843,4,0)</f>
        <v>15.28</v>
      </c>
      <c r="D22" s="65">
        <f>VLOOKUP($A22,'Return Data'!$B$7:$R$2843,10,0)</f>
        <v>13.1852</v>
      </c>
      <c r="E22" s="66">
        <f t="shared" si="0"/>
        <v>7</v>
      </c>
      <c r="F22" s="65">
        <f>VLOOKUP($A22,'Return Data'!$B$7:$R$2843,11,0)</f>
        <v>20.315000000000001</v>
      </c>
      <c r="G22" s="66">
        <f t="shared" si="1"/>
        <v>9</v>
      </c>
      <c r="H22" s="65">
        <f>VLOOKUP($A22,'Return Data'!$B$7:$R$2843,12,0)</f>
        <v>40.959400000000002</v>
      </c>
      <c r="I22" s="66">
        <f t="shared" si="2"/>
        <v>10</v>
      </c>
      <c r="J22" s="65">
        <f>VLOOKUP($A22,'Return Data'!$B$7:$R$2843,13,0)</f>
        <v>47.775599999999997</v>
      </c>
      <c r="K22" s="66">
        <f t="shared" si="3"/>
        <v>13</v>
      </c>
      <c r="L22" s="65">
        <f>VLOOKUP($A22,'Return Data'!$B$7:$R$2843,17,0)</f>
        <v>22.8081</v>
      </c>
      <c r="M22" s="66">
        <f t="shared" si="4"/>
        <v>8</v>
      </c>
      <c r="N22" s="65"/>
      <c r="O22" s="66"/>
      <c r="P22" s="65"/>
      <c r="Q22" s="66"/>
      <c r="R22" s="65">
        <f>VLOOKUP($A22,'Return Data'!$B$7:$R$2843,16,0)</f>
        <v>17.3931</v>
      </c>
      <c r="S22" s="67">
        <f t="shared" si="7"/>
        <v>3</v>
      </c>
    </row>
    <row r="23" spans="1:19" x14ac:dyDescent="0.3">
      <c r="A23" s="63" t="s">
        <v>45</v>
      </c>
      <c r="B23" s="64">
        <f>VLOOKUP($A23,'Return Data'!$B$7:$R$2843,3,0)</f>
        <v>44404</v>
      </c>
      <c r="C23" s="65">
        <f>VLOOKUP($A23,'Return Data'!$B$7:$R$2843,4,0)</f>
        <v>93.225499999999997</v>
      </c>
      <c r="D23" s="65">
        <f>VLOOKUP($A23,'Return Data'!$B$7:$R$2843,10,0)</f>
        <v>12.599500000000001</v>
      </c>
      <c r="E23" s="66">
        <f t="shared" si="0"/>
        <v>9</v>
      </c>
      <c r="F23" s="65">
        <f>VLOOKUP($A23,'Return Data'!$B$7:$R$2843,11,0)</f>
        <v>19.354199999999999</v>
      </c>
      <c r="G23" s="66">
        <f t="shared" si="1"/>
        <v>11</v>
      </c>
      <c r="H23" s="65">
        <f>VLOOKUP($A23,'Return Data'!$B$7:$R$2843,12,0)</f>
        <v>43.459600000000002</v>
      </c>
      <c r="I23" s="66">
        <f t="shared" si="2"/>
        <v>8</v>
      </c>
      <c r="J23" s="65">
        <f>VLOOKUP($A23,'Return Data'!$B$7:$R$2843,13,0)</f>
        <v>56.130499999999998</v>
      </c>
      <c r="K23" s="66">
        <f t="shared" si="3"/>
        <v>7</v>
      </c>
      <c r="L23" s="65">
        <f>VLOOKUP($A23,'Return Data'!$B$7:$R$2843,17,0)</f>
        <v>25.866199999999999</v>
      </c>
      <c r="M23" s="66">
        <f t="shared" si="4"/>
        <v>2</v>
      </c>
      <c r="N23" s="65">
        <f>VLOOKUP($A23,'Return Data'!$B$7:$R$2843,14,0)</f>
        <v>14.604799999999999</v>
      </c>
      <c r="O23" s="66">
        <f t="shared" si="5"/>
        <v>2</v>
      </c>
      <c r="P23" s="65">
        <f>VLOOKUP($A23,'Return Data'!$B$7:$R$2843,15,0)</f>
        <v>13.7418</v>
      </c>
      <c r="Q23" s="66">
        <f t="shared" si="6"/>
        <v>5</v>
      </c>
      <c r="R23" s="65">
        <f>VLOOKUP($A23,'Return Data'!$B$7:$R$2843,16,0)</f>
        <v>14.9429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12.793450000000002</v>
      </c>
      <c r="E25" s="74"/>
      <c r="F25" s="75">
        <f>AVERAGE(F8:F23)</f>
        <v>22.497443749999995</v>
      </c>
      <c r="G25" s="74"/>
      <c r="H25" s="75">
        <f>AVERAGE(H8:H23)</f>
        <v>45.174331249999994</v>
      </c>
      <c r="I25" s="74"/>
      <c r="J25" s="75">
        <f>AVERAGE(J8:J23)</f>
        <v>57.885487500000011</v>
      </c>
      <c r="K25" s="74"/>
      <c r="L25" s="75">
        <f>AVERAGE(L8:L23)</f>
        <v>22.058750000000003</v>
      </c>
      <c r="M25" s="74"/>
      <c r="N25" s="75">
        <f>AVERAGE(N8:N23)</f>
        <v>11.465533333333333</v>
      </c>
      <c r="O25" s="74"/>
      <c r="P25" s="75">
        <f>AVERAGE(P8:P23)</f>
        <v>12.556408333333335</v>
      </c>
      <c r="Q25" s="74"/>
      <c r="R25" s="75">
        <f>AVERAGE(R8:R23)</f>
        <v>14.84111875</v>
      </c>
      <c r="S25" s="76"/>
    </row>
    <row r="26" spans="1:19" x14ac:dyDescent="0.3">
      <c r="A26" s="73" t="s">
        <v>28</v>
      </c>
      <c r="B26" s="74"/>
      <c r="C26" s="74"/>
      <c r="D26" s="75">
        <f>MIN(D8:D23)</f>
        <v>8.5911000000000008</v>
      </c>
      <c r="E26" s="74"/>
      <c r="F26" s="75">
        <f>MIN(F8:F23)</f>
        <v>13.86</v>
      </c>
      <c r="G26" s="74"/>
      <c r="H26" s="75">
        <f>MIN(H8:H23)</f>
        <v>28.3459</v>
      </c>
      <c r="I26" s="74"/>
      <c r="J26" s="75">
        <f>MIN(J8:J23)</f>
        <v>36.6113</v>
      </c>
      <c r="K26" s="74"/>
      <c r="L26" s="75">
        <f>MIN(L8:L23)</f>
        <v>16.5899</v>
      </c>
      <c r="M26" s="74"/>
      <c r="N26" s="75">
        <f>MIN(N8:N23)</f>
        <v>6.5755999999999997</v>
      </c>
      <c r="O26" s="74"/>
      <c r="P26" s="75">
        <f>MIN(P8:P23)</f>
        <v>8.093</v>
      </c>
      <c r="Q26" s="74"/>
      <c r="R26" s="75">
        <f>MIN(R8:R23)</f>
        <v>8.0754999999999999</v>
      </c>
      <c r="S26" s="76"/>
    </row>
    <row r="27" spans="1:19" ht="15" thickBot="1" x14ac:dyDescent="0.35">
      <c r="A27" s="77" t="s">
        <v>29</v>
      </c>
      <c r="B27" s="78"/>
      <c r="C27" s="78"/>
      <c r="D27" s="79">
        <f>MAX(D8:D23)</f>
        <v>18.611899999999999</v>
      </c>
      <c r="E27" s="78"/>
      <c r="F27" s="79">
        <f>MAX(F8:F23)</f>
        <v>41.657800000000002</v>
      </c>
      <c r="G27" s="78"/>
      <c r="H27" s="79">
        <f>MAX(H8:H23)</f>
        <v>72.948899999999995</v>
      </c>
      <c r="I27" s="78"/>
      <c r="J27" s="79">
        <f>MAX(J8:J23)</f>
        <v>102.9367</v>
      </c>
      <c r="K27" s="78"/>
      <c r="L27" s="79">
        <f>MAX(L8:L23)</f>
        <v>30.746500000000001</v>
      </c>
      <c r="M27" s="78"/>
      <c r="N27" s="79">
        <f>MAX(N8:N23)</f>
        <v>15.575799999999999</v>
      </c>
      <c r="O27" s="78"/>
      <c r="P27" s="79">
        <f>MAX(P8:P23)</f>
        <v>16.0824</v>
      </c>
      <c r="Q27" s="78"/>
      <c r="R27" s="79">
        <f>MAX(R8:R23)</f>
        <v>19.917999999999999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44404</v>
      </c>
      <c r="C8" s="65">
        <f>VLOOKUP($A8,'Return Data'!$B$7:$R$2843,4,0)</f>
        <v>657.38</v>
      </c>
      <c r="D8" s="65">
        <f>VLOOKUP($A8,'Return Data'!$B$7:$R$2843,10,0)</f>
        <v>11.055199999999999</v>
      </c>
      <c r="E8" s="66">
        <f>RANK(D8,D$8:D$34,0)</f>
        <v>25</v>
      </c>
      <c r="F8" s="65">
        <f>VLOOKUP($A8,'Return Data'!$B$7:$R$2843,11,0)</f>
        <v>22.7348</v>
      </c>
      <c r="G8" s="66">
        <f>RANK(F8,F$8:F$34,0)</f>
        <v>20</v>
      </c>
      <c r="H8" s="65">
        <f>VLOOKUP($A8,'Return Data'!$B$7:$R$2843,12,0)</f>
        <v>45.409100000000002</v>
      </c>
      <c r="I8" s="66">
        <f>RANK(H8,H$8:H$34,0)</f>
        <v>18</v>
      </c>
      <c r="J8" s="65">
        <f>VLOOKUP($A8,'Return Data'!$B$7:$R$2843,13,0)</f>
        <v>62.440399999999997</v>
      </c>
      <c r="K8" s="66">
        <f>RANK(J8,J$8:J$34,0)</f>
        <v>12</v>
      </c>
      <c r="L8" s="65">
        <f>VLOOKUP($A8,'Return Data'!$B$7:$R$2843,17,0)</f>
        <v>27.567399999999999</v>
      </c>
      <c r="M8" s="66">
        <f>RANK(L8,L$8:L$34,0)</f>
        <v>9</v>
      </c>
      <c r="N8" s="65">
        <f>VLOOKUP($A8,'Return Data'!$B$7:$R$2843,14,0)</f>
        <v>13.2928</v>
      </c>
      <c r="O8" s="66">
        <f>RANK(N8,N$8:N$34,0)</f>
        <v>19</v>
      </c>
      <c r="P8" s="65">
        <f>VLOOKUP($A8,'Return Data'!$B$7:$R$2843,15,0)</f>
        <v>14.01</v>
      </c>
      <c r="Q8" s="66">
        <f>RANK(P8,P$8:P$34,0)</f>
        <v>15</v>
      </c>
      <c r="R8" s="65">
        <f>VLOOKUP($A8,'Return Data'!$B$7:$R$2843,16,0)</f>
        <v>17.598600000000001</v>
      </c>
      <c r="S8" s="67">
        <f>RANK(R8,R$8:R$34,0)</f>
        <v>12</v>
      </c>
    </row>
    <row r="9" spans="1:20" x14ac:dyDescent="0.3">
      <c r="A9" s="63" t="s">
        <v>900</v>
      </c>
      <c r="B9" s="64">
        <f>VLOOKUP($A9,'Return Data'!$B$7:$R$2843,3,0)</f>
        <v>44404</v>
      </c>
      <c r="C9" s="65">
        <f>VLOOKUP($A9,'Return Data'!$B$7:$R$2843,4,0)</f>
        <v>20.010000000000002</v>
      </c>
      <c r="D9" s="65">
        <f>VLOOKUP($A9,'Return Data'!$B$7:$R$2843,10,0)</f>
        <v>16.949200000000001</v>
      </c>
      <c r="E9" s="66">
        <f t="shared" ref="E9:E34" si="0">RANK(D9,D$8:D$34,0)</f>
        <v>2</v>
      </c>
      <c r="F9" s="65">
        <f>VLOOKUP($A9,'Return Data'!$B$7:$R$2843,11,0)</f>
        <v>31.818200000000001</v>
      </c>
      <c r="G9" s="66">
        <f t="shared" ref="G9:G34" si="1">RANK(F9,F$8:F$34,0)</f>
        <v>1</v>
      </c>
      <c r="H9" s="65">
        <f>VLOOKUP($A9,'Return Data'!$B$7:$R$2843,12,0)</f>
        <v>52.5152</v>
      </c>
      <c r="I9" s="66">
        <f t="shared" ref="I9:I34" si="2">RANK(H9,H$8:H$34,0)</f>
        <v>8</v>
      </c>
      <c r="J9" s="65">
        <f>VLOOKUP($A9,'Return Data'!$B$7:$R$2843,13,0)</f>
        <v>68.860799999999998</v>
      </c>
      <c r="K9" s="66">
        <f t="shared" ref="K9:K34" si="3">RANK(J9,J$8:J$34,0)</f>
        <v>3</v>
      </c>
      <c r="L9" s="65">
        <f>VLOOKUP($A9,'Return Data'!$B$7:$R$2843,17,0)</f>
        <v>34.216999999999999</v>
      </c>
      <c r="M9" s="66">
        <f t="shared" ref="M9:M34" si="4">RANK(L9,L$8:L$34,0)</f>
        <v>1</v>
      </c>
      <c r="N9" s="65"/>
      <c r="O9" s="66"/>
      <c r="P9" s="65"/>
      <c r="Q9" s="66"/>
      <c r="R9" s="65">
        <f>VLOOKUP($A9,'Return Data'!$B$7:$R$2843,16,0)</f>
        <v>28.521100000000001</v>
      </c>
      <c r="S9" s="67">
        <f t="shared" ref="S9:S34" si="5">RANK(R9,R$8:R$34,0)</f>
        <v>3</v>
      </c>
    </row>
    <row r="10" spans="1:20" x14ac:dyDescent="0.3">
      <c r="A10" s="63" t="s">
        <v>902</v>
      </c>
      <c r="B10" s="64">
        <f>VLOOKUP($A10,'Return Data'!$B$7:$R$2843,3,0)</f>
        <v>44404</v>
      </c>
      <c r="C10" s="65">
        <f>VLOOKUP($A10,'Return Data'!$B$7:$R$2843,4,0)</f>
        <v>57.23</v>
      </c>
      <c r="D10" s="65">
        <f>VLOOKUP($A10,'Return Data'!$B$7:$R$2843,10,0)</f>
        <v>16.344799999999999</v>
      </c>
      <c r="E10" s="66">
        <f t="shared" si="0"/>
        <v>4</v>
      </c>
      <c r="F10" s="65">
        <f>VLOOKUP($A10,'Return Data'!$B$7:$R$2843,11,0)</f>
        <v>25.175000000000001</v>
      </c>
      <c r="G10" s="66">
        <f t="shared" si="1"/>
        <v>14</v>
      </c>
      <c r="H10" s="65">
        <f>VLOOKUP($A10,'Return Data'!$B$7:$R$2843,12,0)</f>
        <v>45.475299999999997</v>
      </c>
      <c r="I10" s="66">
        <f t="shared" si="2"/>
        <v>17</v>
      </c>
      <c r="J10" s="65">
        <f>VLOOKUP($A10,'Return Data'!$B$7:$R$2843,13,0)</f>
        <v>58.488</v>
      </c>
      <c r="K10" s="66">
        <f t="shared" si="3"/>
        <v>18</v>
      </c>
      <c r="L10" s="65">
        <f>VLOOKUP($A10,'Return Data'!$B$7:$R$2843,17,0)</f>
        <v>28.7256</v>
      </c>
      <c r="M10" s="66">
        <f t="shared" si="4"/>
        <v>7</v>
      </c>
      <c r="N10" s="65">
        <f>VLOOKUP($A10,'Return Data'!$B$7:$R$2843,14,0)</f>
        <v>12.716699999999999</v>
      </c>
      <c r="O10" s="66">
        <f t="shared" ref="O10:O34" si="6">RANK(N10,N$8:N$34,0)</f>
        <v>21</v>
      </c>
      <c r="P10" s="65">
        <f>VLOOKUP($A10,'Return Data'!$B$7:$R$2843,15,0)</f>
        <v>13.986800000000001</v>
      </c>
      <c r="Q10" s="66">
        <f t="shared" ref="Q10:Q34" si="7">RANK(P10,P$8:P$34,0)</f>
        <v>16</v>
      </c>
      <c r="R10" s="65">
        <f>VLOOKUP($A10,'Return Data'!$B$7:$R$2843,16,0)</f>
        <v>14.123799999999999</v>
      </c>
      <c r="S10" s="67">
        <f t="shared" si="5"/>
        <v>24</v>
      </c>
    </row>
    <row r="11" spans="1:20" x14ac:dyDescent="0.3">
      <c r="A11" s="63" t="s">
        <v>904</v>
      </c>
      <c r="B11" s="64">
        <f>VLOOKUP($A11,'Return Data'!$B$7:$R$2843,3,0)</f>
        <v>44404</v>
      </c>
      <c r="C11" s="65">
        <f>VLOOKUP($A11,'Return Data'!$B$7:$R$2843,4,0)</f>
        <v>162.91999999999999</v>
      </c>
      <c r="D11" s="65">
        <f>VLOOKUP($A11,'Return Data'!$B$7:$R$2843,10,0)</f>
        <v>14.740500000000001</v>
      </c>
      <c r="E11" s="66">
        <f t="shared" si="0"/>
        <v>9</v>
      </c>
      <c r="F11" s="65">
        <f>VLOOKUP($A11,'Return Data'!$B$7:$R$2843,11,0)</f>
        <v>24.053899999999999</v>
      </c>
      <c r="G11" s="66">
        <f t="shared" si="1"/>
        <v>18</v>
      </c>
      <c r="H11" s="65">
        <f>VLOOKUP($A11,'Return Data'!$B$7:$R$2843,12,0)</f>
        <v>45.659399999999998</v>
      </c>
      <c r="I11" s="66">
        <f t="shared" si="2"/>
        <v>16</v>
      </c>
      <c r="J11" s="65">
        <f>VLOOKUP($A11,'Return Data'!$B$7:$R$2843,13,0)</f>
        <v>61.354900000000001</v>
      </c>
      <c r="K11" s="66">
        <f t="shared" si="3"/>
        <v>13</v>
      </c>
      <c r="L11" s="65">
        <f>VLOOKUP($A11,'Return Data'!$B$7:$R$2843,17,0)</f>
        <v>31.031600000000001</v>
      </c>
      <c r="M11" s="66">
        <f t="shared" si="4"/>
        <v>5</v>
      </c>
      <c r="N11" s="65">
        <f>VLOOKUP($A11,'Return Data'!$B$7:$R$2843,14,0)</f>
        <v>17.226500000000001</v>
      </c>
      <c r="O11" s="66">
        <f t="shared" si="6"/>
        <v>5</v>
      </c>
      <c r="P11" s="65">
        <f>VLOOKUP($A11,'Return Data'!$B$7:$R$2843,15,0)</f>
        <v>19.087</v>
      </c>
      <c r="Q11" s="66">
        <f t="shared" si="7"/>
        <v>2</v>
      </c>
      <c r="R11" s="65">
        <f>VLOOKUP($A11,'Return Data'!$B$7:$R$2843,16,0)</f>
        <v>22.943999999999999</v>
      </c>
      <c r="S11" s="67">
        <f t="shared" si="5"/>
        <v>6</v>
      </c>
    </row>
    <row r="12" spans="1:20" x14ac:dyDescent="0.3">
      <c r="A12" s="63" t="s">
        <v>906</v>
      </c>
      <c r="B12" s="64">
        <f>VLOOKUP($A12,'Return Data'!$B$7:$R$2843,3,0)</f>
        <v>44404</v>
      </c>
      <c r="C12" s="65">
        <f>VLOOKUP($A12,'Return Data'!$B$7:$R$2843,4,0)</f>
        <v>371.28300000000002</v>
      </c>
      <c r="D12" s="65">
        <f>VLOOKUP($A12,'Return Data'!$B$7:$R$2843,10,0)</f>
        <v>16.314900000000002</v>
      </c>
      <c r="E12" s="66">
        <f t="shared" si="0"/>
        <v>5</v>
      </c>
      <c r="F12" s="65">
        <f>VLOOKUP($A12,'Return Data'!$B$7:$R$2843,11,0)</f>
        <v>27.9285</v>
      </c>
      <c r="G12" s="66">
        <f t="shared" si="1"/>
        <v>6</v>
      </c>
      <c r="H12" s="65">
        <f>VLOOKUP($A12,'Return Data'!$B$7:$R$2843,12,0)</f>
        <v>52.935499999999998</v>
      </c>
      <c r="I12" s="66">
        <f t="shared" si="2"/>
        <v>7</v>
      </c>
      <c r="J12" s="65">
        <f>VLOOKUP($A12,'Return Data'!$B$7:$R$2843,13,0)</f>
        <v>63.292499999999997</v>
      </c>
      <c r="K12" s="66">
        <f t="shared" si="3"/>
        <v>11</v>
      </c>
      <c r="L12" s="65">
        <f>VLOOKUP($A12,'Return Data'!$B$7:$R$2843,17,0)</f>
        <v>28.933399999999999</v>
      </c>
      <c r="M12" s="66">
        <f t="shared" si="4"/>
        <v>6</v>
      </c>
      <c r="N12" s="65">
        <f>VLOOKUP($A12,'Return Data'!$B$7:$R$2843,14,0)</f>
        <v>17.697099999999999</v>
      </c>
      <c r="O12" s="66">
        <f t="shared" si="6"/>
        <v>3</v>
      </c>
      <c r="P12" s="65">
        <f>VLOOKUP($A12,'Return Data'!$B$7:$R$2843,15,0)</f>
        <v>16.6083</v>
      </c>
      <c r="Q12" s="66">
        <f t="shared" si="7"/>
        <v>6</v>
      </c>
      <c r="R12" s="65">
        <f>VLOOKUP($A12,'Return Data'!$B$7:$R$2843,16,0)</f>
        <v>17.881399999999999</v>
      </c>
      <c r="S12" s="67">
        <f t="shared" si="5"/>
        <v>10</v>
      </c>
    </row>
    <row r="13" spans="1:20" x14ac:dyDescent="0.3">
      <c r="A13" s="63" t="s">
        <v>908</v>
      </c>
      <c r="B13" s="64">
        <f>VLOOKUP($A13,'Return Data'!$B$7:$R$2843,3,0)</f>
        <v>44404</v>
      </c>
      <c r="C13" s="65">
        <f>VLOOKUP($A13,'Return Data'!$B$7:$R$2843,4,0)</f>
        <v>53.761000000000003</v>
      </c>
      <c r="D13" s="65">
        <f>VLOOKUP($A13,'Return Data'!$B$7:$R$2843,10,0)</f>
        <v>13.9101</v>
      </c>
      <c r="E13" s="66">
        <f t="shared" si="0"/>
        <v>14</v>
      </c>
      <c r="F13" s="65">
        <f>VLOOKUP($A13,'Return Data'!$B$7:$R$2843,11,0)</f>
        <v>26.1374</v>
      </c>
      <c r="G13" s="66">
        <f t="shared" si="1"/>
        <v>8</v>
      </c>
      <c r="H13" s="65">
        <f>VLOOKUP($A13,'Return Data'!$B$7:$R$2843,12,0)</f>
        <v>47.4116</v>
      </c>
      <c r="I13" s="66">
        <f t="shared" si="2"/>
        <v>13</v>
      </c>
      <c r="J13" s="65">
        <f>VLOOKUP($A13,'Return Data'!$B$7:$R$2843,13,0)</f>
        <v>61.0672</v>
      </c>
      <c r="K13" s="66">
        <f t="shared" si="3"/>
        <v>15</v>
      </c>
      <c r="L13" s="65">
        <f>VLOOKUP($A13,'Return Data'!$B$7:$R$2843,17,0)</f>
        <v>28.467600000000001</v>
      </c>
      <c r="M13" s="66">
        <f t="shared" si="4"/>
        <v>8</v>
      </c>
      <c r="N13" s="65">
        <f>VLOOKUP($A13,'Return Data'!$B$7:$R$2843,14,0)</f>
        <v>17.055</v>
      </c>
      <c r="O13" s="66">
        <f t="shared" si="6"/>
        <v>7</v>
      </c>
      <c r="P13" s="65">
        <f>VLOOKUP($A13,'Return Data'!$B$7:$R$2843,15,0)</f>
        <v>16.621500000000001</v>
      </c>
      <c r="Q13" s="66">
        <f t="shared" si="7"/>
        <v>5</v>
      </c>
      <c r="R13" s="65">
        <f>VLOOKUP($A13,'Return Data'!$B$7:$R$2843,16,0)</f>
        <v>16.714500000000001</v>
      </c>
      <c r="S13" s="67">
        <f t="shared" si="5"/>
        <v>15</v>
      </c>
    </row>
    <row r="14" spans="1:20" x14ac:dyDescent="0.3">
      <c r="A14" s="63" t="s">
        <v>911</v>
      </c>
      <c r="B14" s="64">
        <f>VLOOKUP($A14,'Return Data'!$B$7:$R$2843,3,0)</f>
        <v>44404</v>
      </c>
      <c r="C14" s="65">
        <f>VLOOKUP($A14,'Return Data'!$B$7:$R$2843,4,0)</f>
        <v>120.8438</v>
      </c>
      <c r="D14" s="65">
        <f>VLOOKUP($A14,'Return Data'!$B$7:$R$2843,10,0)</f>
        <v>15.177300000000001</v>
      </c>
      <c r="E14" s="66">
        <f t="shared" si="0"/>
        <v>7</v>
      </c>
      <c r="F14" s="65">
        <f>VLOOKUP($A14,'Return Data'!$B$7:$R$2843,11,0)</f>
        <v>24.379000000000001</v>
      </c>
      <c r="G14" s="66">
        <f t="shared" si="1"/>
        <v>17</v>
      </c>
      <c r="H14" s="65">
        <f>VLOOKUP($A14,'Return Data'!$B$7:$R$2843,12,0)</f>
        <v>53.791899999999998</v>
      </c>
      <c r="I14" s="66">
        <f t="shared" si="2"/>
        <v>4</v>
      </c>
      <c r="J14" s="65">
        <f>VLOOKUP($A14,'Return Data'!$B$7:$R$2843,13,0)</f>
        <v>71.061000000000007</v>
      </c>
      <c r="K14" s="66">
        <f t="shared" si="3"/>
        <v>1</v>
      </c>
      <c r="L14" s="65">
        <f>VLOOKUP($A14,'Return Data'!$B$7:$R$2843,17,0)</f>
        <v>22.644400000000001</v>
      </c>
      <c r="M14" s="66">
        <f t="shared" si="4"/>
        <v>21</v>
      </c>
      <c r="N14" s="65">
        <f>VLOOKUP($A14,'Return Data'!$B$7:$R$2843,14,0)</f>
        <v>13.114800000000001</v>
      </c>
      <c r="O14" s="66">
        <f t="shared" si="6"/>
        <v>20</v>
      </c>
      <c r="P14" s="65">
        <f>VLOOKUP($A14,'Return Data'!$B$7:$R$2843,15,0)</f>
        <v>12.4481</v>
      </c>
      <c r="Q14" s="66">
        <f t="shared" si="7"/>
        <v>21</v>
      </c>
      <c r="R14" s="65">
        <f>VLOOKUP($A14,'Return Data'!$B$7:$R$2843,16,0)</f>
        <v>15.2902</v>
      </c>
      <c r="S14" s="67">
        <f t="shared" si="5"/>
        <v>19</v>
      </c>
    </row>
    <row r="15" spans="1:20" x14ac:dyDescent="0.3">
      <c r="A15" s="63" t="s">
        <v>2029</v>
      </c>
      <c r="B15" s="64">
        <f>VLOOKUP($A15,'Return Data'!$B$7:$R$2843,3,0)</f>
        <v>44404</v>
      </c>
      <c r="C15" s="65">
        <f>VLOOKUP($A15,'Return Data'!$B$7:$R$2843,4,0)</f>
        <v>171.566</v>
      </c>
      <c r="D15" s="65">
        <f>VLOOKUP($A15,'Return Data'!$B$7:$R$2843,10,0)</f>
        <v>14.8674</v>
      </c>
      <c r="E15" s="66">
        <f t="shared" si="0"/>
        <v>8</v>
      </c>
      <c r="F15" s="65">
        <f>VLOOKUP($A15,'Return Data'!$B$7:$R$2843,11,0)</f>
        <v>28.4465</v>
      </c>
      <c r="G15" s="66">
        <f t="shared" si="1"/>
        <v>5</v>
      </c>
      <c r="H15" s="65">
        <f>VLOOKUP($A15,'Return Data'!$B$7:$R$2843,12,0)</f>
        <v>55.854300000000002</v>
      </c>
      <c r="I15" s="66">
        <f t="shared" si="2"/>
        <v>3</v>
      </c>
      <c r="J15" s="65">
        <f>VLOOKUP($A15,'Return Data'!$B$7:$R$2843,13,0)</f>
        <v>66.873500000000007</v>
      </c>
      <c r="K15" s="66">
        <f t="shared" si="3"/>
        <v>5</v>
      </c>
      <c r="L15" s="65">
        <f>VLOOKUP($A15,'Return Data'!$B$7:$R$2843,17,0)</f>
        <v>24.518599999999999</v>
      </c>
      <c r="M15" s="66">
        <f t="shared" si="4"/>
        <v>15</v>
      </c>
      <c r="N15" s="65">
        <f>VLOOKUP($A15,'Return Data'!$B$7:$R$2843,14,0)</f>
        <v>14.8767</v>
      </c>
      <c r="O15" s="66">
        <f t="shared" si="6"/>
        <v>11</v>
      </c>
      <c r="P15" s="65">
        <f>VLOOKUP($A15,'Return Data'!$B$7:$R$2843,15,0)</f>
        <v>13.346</v>
      </c>
      <c r="Q15" s="66">
        <f t="shared" si="7"/>
        <v>18</v>
      </c>
      <c r="R15" s="65">
        <f>VLOOKUP($A15,'Return Data'!$B$7:$R$2843,16,0)</f>
        <v>11.6067</v>
      </c>
      <c r="S15" s="67">
        <f t="shared" si="5"/>
        <v>27</v>
      </c>
    </row>
    <row r="16" spans="1:20" x14ac:dyDescent="0.3">
      <c r="A16" s="63" t="s">
        <v>912</v>
      </c>
      <c r="B16" s="64">
        <f>VLOOKUP($A16,'Return Data'!$B$7:$R$2843,3,0)</f>
        <v>44404</v>
      </c>
      <c r="C16" s="65">
        <f>VLOOKUP($A16,'Return Data'!$B$7:$R$2843,4,0)</f>
        <v>15.252700000000001</v>
      </c>
      <c r="D16" s="65">
        <f>VLOOKUP($A16,'Return Data'!$B$7:$R$2843,10,0)</f>
        <v>13.481400000000001</v>
      </c>
      <c r="E16" s="66">
        <f t="shared" si="0"/>
        <v>18</v>
      </c>
      <c r="F16" s="65">
        <f>VLOOKUP($A16,'Return Data'!$B$7:$R$2843,11,0)</f>
        <v>22.771000000000001</v>
      </c>
      <c r="G16" s="66">
        <f t="shared" si="1"/>
        <v>19</v>
      </c>
      <c r="H16" s="65">
        <f>VLOOKUP($A16,'Return Data'!$B$7:$R$2843,12,0)</f>
        <v>44.642499999999998</v>
      </c>
      <c r="I16" s="66">
        <f t="shared" si="2"/>
        <v>21</v>
      </c>
      <c r="J16" s="65">
        <f>VLOOKUP($A16,'Return Data'!$B$7:$R$2843,13,0)</f>
        <v>59.523699999999998</v>
      </c>
      <c r="K16" s="66">
        <f t="shared" si="3"/>
        <v>17</v>
      </c>
      <c r="L16" s="65">
        <f>VLOOKUP($A16,'Return Data'!$B$7:$R$2843,17,0)</f>
        <v>26.055299999999999</v>
      </c>
      <c r="M16" s="66">
        <f t="shared" si="4"/>
        <v>12</v>
      </c>
      <c r="N16" s="65"/>
      <c r="O16" s="66"/>
      <c r="P16" s="65"/>
      <c r="Q16" s="66"/>
      <c r="R16" s="65">
        <f>VLOOKUP($A16,'Return Data'!$B$7:$R$2843,16,0)</f>
        <v>19.8247</v>
      </c>
      <c r="S16" s="67">
        <f t="shared" si="5"/>
        <v>8</v>
      </c>
    </row>
    <row r="17" spans="1:19" x14ac:dyDescent="0.3">
      <c r="A17" s="63" t="s">
        <v>915</v>
      </c>
      <c r="B17" s="64">
        <f>VLOOKUP($A17,'Return Data'!$B$7:$R$2843,3,0)</f>
        <v>44404</v>
      </c>
      <c r="C17" s="65">
        <f>VLOOKUP($A17,'Return Data'!$B$7:$R$2843,4,0)</f>
        <v>503.12</v>
      </c>
      <c r="D17" s="65">
        <f>VLOOKUP($A17,'Return Data'!$B$7:$R$2843,10,0)</f>
        <v>13.2006</v>
      </c>
      <c r="E17" s="66">
        <f t="shared" si="0"/>
        <v>19</v>
      </c>
      <c r="F17" s="65">
        <f>VLOOKUP($A17,'Return Data'!$B$7:$R$2843,11,0)</f>
        <v>25.325700000000001</v>
      </c>
      <c r="G17" s="66">
        <f t="shared" si="1"/>
        <v>13</v>
      </c>
      <c r="H17" s="65">
        <f>VLOOKUP($A17,'Return Data'!$B$7:$R$2843,12,0)</f>
        <v>51.4099</v>
      </c>
      <c r="I17" s="66">
        <f t="shared" si="2"/>
        <v>9</v>
      </c>
      <c r="J17" s="65">
        <f>VLOOKUP($A17,'Return Data'!$B$7:$R$2843,13,0)</f>
        <v>61.339100000000002</v>
      </c>
      <c r="K17" s="66">
        <f t="shared" si="3"/>
        <v>14</v>
      </c>
      <c r="L17" s="65">
        <f>VLOOKUP($A17,'Return Data'!$B$7:$R$2843,17,0)</f>
        <v>22.531199999999998</v>
      </c>
      <c r="M17" s="66">
        <f t="shared" si="4"/>
        <v>22</v>
      </c>
      <c r="N17" s="65">
        <f>VLOOKUP($A17,'Return Data'!$B$7:$R$2843,14,0)</f>
        <v>14.7501</v>
      </c>
      <c r="O17" s="66">
        <f t="shared" si="6"/>
        <v>13</v>
      </c>
      <c r="P17" s="65">
        <f>VLOOKUP($A17,'Return Data'!$B$7:$R$2843,15,0)</f>
        <v>13.681699999999999</v>
      </c>
      <c r="Q17" s="66">
        <f t="shared" si="7"/>
        <v>17</v>
      </c>
      <c r="R17" s="65">
        <f>VLOOKUP($A17,'Return Data'!$B$7:$R$2843,16,0)</f>
        <v>14.782999999999999</v>
      </c>
      <c r="S17" s="67">
        <f t="shared" si="5"/>
        <v>20</v>
      </c>
    </row>
    <row r="18" spans="1:19" x14ac:dyDescent="0.3">
      <c r="A18" s="63" t="s">
        <v>916</v>
      </c>
      <c r="B18" s="64">
        <f>VLOOKUP($A18,'Return Data'!$B$7:$R$2843,3,0)</f>
        <v>44404</v>
      </c>
      <c r="C18" s="65">
        <f>VLOOKUP($A18,'Return Data'!$B$7:$R$2843,4,0)</f>
        <v>72.11</v>
      </c>
      <c r="D18" s="65">
        <f>VLOOKUP($A18,'Return Data'!$B$7:$R$2843,10,0)</f>
        <v>13.863899999999999</v>
      </c>
      <c r="E18" s="66">
        <f t="shared" si="0"/>
        <v>15</v>
      </c>
      <c r="F18" s="65">
        <f>VLOOKUP($A18,'Return Data'!$B$7:$R$2843,11,0)</f>
        <v>24.714600000000001</v>
      </c>
      <c r="G18" s="66">
        <f t="shared" si="1"/>
        <v>16</v>
      </c>
      <c r="H18" s="65">
        <f>VLOOKUP($A18,'Return Data'!$B$7:$R$2843,12,0)</f>
        <v>45.236699999999999</v>
      </c>
      <c r="I18" s="66">
        <f t="shared" si="2"/>
        <v>20</v>
      </c>
      <c r="J18" s="65">
        <f>VLOOKUP($A18,'Return Data'!$B$7:$R$2843,13,0)</f>
        <v>63.9236</v>
      </c>
      <c r="K18" s="66">
        <f t="shared" si="3"/>
        <v>8</v>
      </c>
      <c r="L18" s="65">
        <f>VLOOKUP($A18,'Return Data'!$B$7:$R$2843,17,0)</f>
        <v>24.228300000000001</v>
      </c>
      <c r="M18" s="66">
        <f t="shared" si="4"/>
        <v>16</v>
      </c>
      <c r="N18" s="65">
        <f>VLOOKUP($A18,'Return Data'!$B$7:$R$2843,14,0)</f>
        <v>13.6547</v>
      </c>
      <c r="O18" s="66">
        <f t="shared" si="6"/>
        <v>17</v>
      </c>
      <c r="P18" s="65">
        <f>VLOOKUP($A18,'Return Data'!$B$7:$R$2843,15,0)</f>
        <v>15.132</v>
      </c>
      <c r="Q18" s="66">
        <f t="shared" si="7"/>
        <v>13</v>
      </c>
      <c r="R18" s="65">
        <f>VLOOKUP($A18,'Return Data'!$B$7:$R$2843,16,0)</f>
        <v>14.373100000000001</v>
      </c>
      <c r="S18" s="67">
        <f t="shared" si="5"/>
        <v>23</v>
      </c>
    </row>
    <row r="19" spans="1:19" x14ac:dyDescent="0.3">
      <c r="A19" s="63" t="s">
        <v>919</v>
      </c>
      <c r="B19" s="64">
        <f>VLOOKUP($A19,'Return Data'!$B$7:$R$2843,3,0)</f>
        <v>44404</v>
      </c>
      <c r="C19" s="65">
        <f>VLOOKUP($A19,'Return Data'!$B$7:$R$2843,4,0)</f>
        <v>55.23</v>
      </c>
      <c r="D19" s="65">
        <f>VLOOKUP($A19,'Return Data'!$B$7:$R$2843,10,0)</f>
        <v>13.8293</v>
      </c>
      <c r="E19" s="66">
        <f t="shared" si="0"/>
        <v>16</v>
      </c>
      <c r="F19" s="65">
        <f>VLOOKUP($A19,'Return Data'!$B$7:$R$2843,11,0)</f>
        <v>18.012799999999999</v>
      </c>
      <c r="G19" s="66">
        <f t="shared" si="1"/>
        <v>26</v>
      </c>
      <c r="H19" s="65">
        <f>VLOOKUP($A19,'Return Data'!$B$7:$R$2843,12,0)</f>
        <v>38.247799999999998</v>
      </c>
      <c r="I19" s="66">
        <f t="shared" si="2"/>
        <v>25</v>
      </c>
      <c r="J19" s="65">
        <f>VLOOKUP($A19,'Return Data'!$B$7:$R$2843,13,0)</f>
        <v>49.756</v>
      </c>
      <c r="K19" s="66">
        <f t="shared" si="3"/>
        <v>25</v>
      </c>
      <c r="L19" s="65">
        <f>VLOOKUP($A19,'Return Data'!$B$7:$R$2843,17,0)</f>
        <v>23.9437</v>
      </c>
      <c r="M19" s="66">
        <f t="shared" si="4"/>
        <v>17</v>
      </c>
      <c r="N19" s="65">
        <f>VLOOKUP($A19,'Return Data'!$B$7:$R$2843,14,0)</f>
        <v>14.3437</v>
      </c>
      <c r="O19" s="66">
        <f t="shared" si="6"/>
        <v>16</v>
      </c>
      <c r="P19" s="65">
        <f>VLOOKUP($A19,'Return Data'!$B$7:$R$2843,15,0)</f>
        <v>16.459800000000001</v>
      </c>
      <c r="Q19" s="66">
        <f t="shared" si="7"/>
        <v>9</v>
      </c>
      <c r="R19" s="65">
        <f>VLOOKUP($A19,'Return Data'!$B$7:$R$2843,16,0)</f>
        <v>17.599499999999999</v>
      </c>
      <c r="S19" s="67">
        <f t="shared" si="5"/>
        <v>11</v>
      </c>
    </row>
    <row r="20" spans="1:19" x14ac:dyDescent="0.3">
      <c r="A20" s="63" t="s">
        <v>921</v>
      </c>
      <c r="B20" s="64">
        <f>VLOOKUP($A20,'Return Data'!$B$7:$R$2843,3,0)</f>
        <v>44404</v>
      </c>
      <c r="C20" s="65">
        <f>VLOOKUP($A20,'Return Data'!$B$7:$R$2843,4,0)</f>
        <v>199.47200000000001</v>
      </c>
      <c r="D20" s="65">
        <f>VLOOKUP($A20,'Return Data'!$B$7:$R$2843,10,0)</f>
        <v>10.660399999999999</v>
      </c>
      <c r="E20" s="66">
        <f t="shared" si="0"/>
        <v>26</v>
      </c>
      <c r="F20" s="65">
        <f>VLOOKUP($A20,'Return Data'!$B$7:$R$2843,11,0)</f>
        <v>21.625599999999999</v>
      </c>
      <c r="G20" s="66">
        <f t="shared" si="1"/>
        <v>21</v>
      </c>
      <c r="H20" s="65">
        <f>VLOOKUP($A20,'Return Data'!$B$7:$R$2843,12,0)</f>
        <v>42.124699999999997</v>
      </c>
      <c r="I20" s="66">
        <f t="shared" si="2"/>
        <v>22</v>
      </c>
      <c r="J20" s="65">
        <f>VLOOKUP($A20,'Return Data'!$B$7:$R$2843,13,0)</f>
        <v>53.3904</v>
      </c>
      <c r="K20" s="66">
        <f t="shared" si="3"/>
        <v>23</v>
      </c>
      <c r="L20" s="65">
        <f>VLOOKUP($A20,'Return Data'!$B$7:$R$2843,17,0)</f>
        <v>26.675699999999999</v>
      </c>
      <c r="M20" s="66">
        <f t="shared" si="4"/>
        <v>10</v>
      </c>
      <c r="N20" s="65">
        <f>VLOOKUP($A20,'Return Data'!$B$7:$R$2843,14,0)</f>
        <v>16.950199999999999</v>
      </c>
      <c r="O20" s="66">
        <f t="shared" si="6"/>
        <v>8</v>
      </c>
      <c r="P20" s="65">
        <f>VLOOKUP($A20,'Return Data'!$B$7:$R$2843,15,0)</f>
        <v>16.497699999999998</v>
      </c>
      <c r="Q20" s="66">
        <f t="shared" si="7"/>
        <v>8</v>
      </c>
      <c r="R20" s="65">
        <f>VLOOKUP($A20,'Return Data'!$B$7:$R$2843,16,0)</f>
        <v>17.310099999999998</v>
      </c>
      <c r="S20" s="67">
        <f t="shared" si="5"/>
        <v>14</v>
      </c>
    </row>
    <row r="21" spans="1:19" x14ac:dyDescent="0.3">
      <c r="A21" s="63" t="s">
        <v>922</v>
      </c>
      <c r="B21" s="64">
        <f>VLOOKUP($A21,'Return Data'!$B$7:$R$2843,3,0)</f>
        <v>44404</v>
      </c>
      <c r="C21" s="65">
        <f>VLOOKUP($A21,'Return Data'!$B$7:$R$2843,4,0)</f>
        <v>69.275999999999996</v>
      </c>
      <c r="D21" s="65">
        <f>VLOOKUP($A21,'Return Data'!$B$7:$R$2843,10,0)</f>
        <v>11.613099999999999</v>
      </c>
      <c r="E21" s="66">
        <f t="shared" si="0"/>
        <v>24</v>
      </c>
      <c r="F21" s="65">
        <f>VLOOKUP($A21,'Return Data'!$B$7:$R$2843,11,0)</f>
        <v>17.0915</v>
      </c>
      <c r="G21" s="66">
        <f t="shared" si="1"/>
        <v>27</v>
      </c>
      <c r="H21" s="65">
        <f>VLOOKUP($A21,'Return Data'!$B$7:$R$2843,12,0)</f>
        <v>32.806800000000003</v>
      </c>
      <c r="I21" s="66">
        <f t="shared" si="2"/>
        <v>27</v>
      </c>
      <c r="J21" s="65">
        <f>VLOOKUP($A21,'Return Data'!$B$7:$R$2843,13,0)</f>
        <v>46.808500000000002</v>
      </c>
      <c r="K21" s="66">
        <f t="shared" si="3"/>
        <v>27</v>
      </c>
      <c r="L21" s="65">
        <f>VLOOKUP($A21,'Return Data'!$B$7:$R$2843,17,0)</f>
        <v>21.6188</v>
      </c>
      <c r="M21" s="66">
        <f t="shared" si="4"/>
        <v>24</v>
      </c>
      <c r="N21" s="65">
        <f>VLOOKUP($A21,'Return Data'!$B$7:$R$2843,14,0)</f>
        <v>11.1013</v>
      </c>
      <c r="O21" s="66">
        <f t="shared" si="6"/>
        <v>22</v>
      </c>
      <c r="P21" s="65">
        <f>VLOOKUP($A21,'Return Data'!$B$7:$R$2843,15,0)</f>
        <v>12.7728</v>
      </c>
      <c r="Q21" s="66">
        <f t="shared" si="7"/>
        <v>20</v>
      </c>
      <c r="R21" s="65">
        <f>VLOOKUP($A21,'Return Data'!$B$7:$R$2843,16,0)</f>
        <v>14.6022</v>
      </c>
      <c r="S21" s="67">
        <f t="shared" si="5"/>
        <v>21</v>
      </c>
    </row>
    <row r="22" spans="1:19" x14ac:dyDescent="0.3">
      <c r="A22" s="63" t="s">
        <v>924</v>
      </c>
      <c r="B22" s="64">
        <f>VLOOKUP($A22,'Return Data'!$B$7:$R$2843,3,0)</f>
        <v>44404</v>
      </c>
      <c r="C22" s="65">
        <f>VLOOKUP($A22,'Return Data'!$B$7:$R$2843,4,0)</f>
        <v>23.742100000000001</v>
      </c>
      <c r="D22" s="65">
        <f>VLOOKUP($A22,'Return Data'!$B$7:$R$2843,10,0)</f>
        <v>11.902900000000001</v>
      </c>
      <c r="E22" s="66">
        <f t="shared" si="0"/>
        <v>23</v>
      </c>
      <c r="F22" s="65">
        <f>VLOOKUP($A22,'Return Data'!$B$7:$R$2843,11,0)</f>
        <v>20.799099999999999</v>
      </c>
      <c r="G22" s="66">
        <f t="shared" si="1"/>
        <v>24</v>
      </c>
      <c r="H22" s="65">
        <f>VLOOKUP($A22,'Return Data'!$B$7:$R$2843,12,0)</f>
        <v>38.257300000000001</v>
      </c>
      <c r="I22" s="66">
        <f t="shared" si="2"/>
        <v>24</v>
      </c>
      <c r="J22" s="65">
        <f>VLOOKUP($A22,'Return Data'!$B$7:$R$2843,13,0)</f>
        <v>54.518700000000003</v>
      </c>
      <c r="K22" s="66">
        <f t="shared" si="3"/>
        <v>21</v>
      </c>
      <c r="L22" s="65">
        <f>VLOOKUP($A22,'Return Data'!$B$7:$R$2843,17,0)</f>
        <v>25.142700000000001</v>
      </c>
      <c r="M22" s="66">
        <f t="shared" si="4"/>
        <v>14</v>
      </c>
      <c r="N22" s="65">
        <f>VLOOKUP($A22,'Return Data'!$B$7:$R$2843,14,0)</f>
        <v>15.257199999999999</v>
      </c>
      <c r="O22" s="66">
        <f t="shared" si="6"/>
        <v>10</v>
      </c>
      <c r="P22" s="65">
        <f>VLOOKUP($A22,'Return Data'!$B$7:$R$2843,15,0)</f>
        <v>17.167300000000001</v>
      </c>
      <c r="Q22" s="66">
        <f t="shared" si="7"/>
        <v>4</v>
      </c>
      <c r="R22" s="65">
        <f>VLOOKUP($A22,'Return Data'!$B$7:$R$2843,16,0)</f>
        <v>14.412800000000001</v>
      </c>
      <c r="S22" s="67">
        <f t="shared" si="5"/>
        <v>22</v>
      </c>
    </row>
    <row r="23" spans="1:19" x14ac:dyDescent="0.3">
      <c r="A23" s="63" t="s">
        <v>926</v>
      </c>
      <c r="B23" s="64">
        <f>VLOOKUP($A23,'Return Data'!$B$7:$R$2843,3,0)</f>
        <v>44404</v>
      </c>
      <c r="C23" s="65">
        <f>VLOOKUP($A23,'Return Data'!$B$7:$R$2843,4,0)</f>
        <v>15.481400000000001</v>
      </c>
      <c r="D23" s="65">
        <f>VLOOKUP($A23,'Return Data'!$B$7:$R$2843,10,0)</f>
        <v>14.4397</v>
      </c>
      <c r="E23" s="66">
        <f t="shared" si="0"/>
        <v>11</v>
      </c>
      <c r="F23" s="65">
        <f>VLOOKUP($A23,'Return Data'!$B$7:$R$2843,11,0)</f>
        <v>29.173100000000002</v>
      </c>
      <c r="G23" s="66">
        <f t="shared" si="1"/>
        <v>4</v>
      </c>
      <c r="H23" s="65">
        <f>VLOOKUP($A23,'Return Data'!$B$7:$R$2843,12,0)</f>
        <v>50.8703</v>
      </c>
      <c r="I23" s="66">
        <f t="shared" si="2"/>
        <v>10</v>
      </c>
      <c r="J23" s="65">
        <f>VLOOKUP($A23,'Return Data'!$B$7:$R$2843,13,0)</f>
        <v>63.807000000000002</v>
      </c>
      <c r="K23" s="66">
        <f t="shared" si="3"/>
        <v>9</v>
      </c>
      <c r="L23" s="65"/>
      <c r="M23" s="66"/>
      <c r="N23" s="65"/>
      <c r="O23" s="66"/>
      <c r="P23" s="65"/>
      <c r="Q23" s="66"/>
      <c r="R23" s="65">
        <f>VLOOKUP($A23,'Return Data'!$B$7:$R$2843,16,0)</f>
        <v>31.974</v>
      </c>
      <c r="S23" s="67">
        <f t="shared" si="5"/>
        <v>1</v>
      </c>
    </row>
    <row r="24" spans="1:19" x14ac:dyDescent="0.3">
      <c r="A24" s="63" t="s">
        <v>928</v>
      </c>
      <c r="B24" s="64">
        <f>VLOOKUP($A24,'Return Data'!$B$7:$R$2843,3,0)</f>
        <v>44404</v>
      </c>
      <c r="C24" s="65">
        <f>VLOOKUP($A24,'Return Data'!$B$7:$R$2843,4,0)</f>
        <v>97.438999999999993</v>
      </c>
      <c r="D24" s="65">
        <f>VLOOKUP($A24,'Return Data'!$B$7:$R$2843,10,0)</f>
        <v>13.651400000000001</v>
      </c>
      <c r="E24" s="66">
        <f t="shared" si="0"/>
        <v>17</v>
      </c>
      <c r="F24" s="65">
        <f>VLOOKUP($A24,'Return Data'!$B$7:$R$2843,11,0)</f>
        <v>25.5916</v>
      </c>
      <c r="G24" s="66">
        <f t="shared" si="1"/>
        <v>11</v>
      </c>
      <c r="H24" s="65">
        <f>VLOOKUP($A24,'Return Data'!$B$7:$R$2843,12,0)</f>
        <v>50.072400000000002</v>
      </c>
      <c r="I24" s="66">
        <f t="shared" si="2"/>
        <v>11</v>
      </c>
      <c r="J24" s="65">
        <f>VLOOKUP($A24,'Return Data'!$B$7:$R$2843,13,0)</f>
        <v>66.397400000000005</v>
      </c>
      <c r="K24" s="66">
        <f t="shared" si="3"/>
        <v>6</v>
      </c>
      <c r="L24" s="65">
        <f>VLOOKUP($A24,'Return Data'!$B$7:$R$2843,17,0)</f>
        <v>32.864600000000003</v>
      </c>
      <c r="M24" s="66">
        <f t="shared" si="4"/>
        <v>2</v>
      </c>
      <c r="N24" s="65">
        <f>VLOOKUP($A24,'Return Data'!$B$7:$R$2843,14,0)</f>
        <v>23.14</v>
      </c>
      <c r="O24" s="66">
        <f t="shared" si="6"/>
        <v>1</v>
      </c>
      <c r="P24" s="65">
        <f>VLOOKUP($A24,'Return Data'!$B$7:$R$2843,15,0)</f>
        <v>21.7469</v>
      </c>
      <c r="Q24" s="66">
        <f t="shared" si="7"/>
        <v>1</v>
      </c>
      <c r="R24" s="65">
        <f>VLOOKUP($A24,'Return Data'!$B$7:$R$2843,16,0)</f>
        <v>25.377099999999999</v>
      </c>
      <c r="S24" s="67">
        <f t="shared" si="5"/>
        <v>5</v>
      </c>
    </row>
    <row r="25" spans="1:19" x14ac:dyDescent="0.3">
      <c r="A25" s="63" t="s">
        <v>930</v>
      </c>
      <c r="B25" s="64">
        <f>VLOOKUP($A25,'Return Data'!$B$7:$R$2843,3,0)</f>
        <v>44404</v>
      </c>
      <c r="C25" s="65">
        <f>VLOOKUP($A25,'Return Data'!$B$7:$R$2843,4,0)</f>
        <v>16.0822</v>
      </c>
      <c r="D25" s="65">
        <f>VLOOKUP($A25,'Return Data'!$B$7:$R$2843,10,0)</f>
        <v>17.970400000000001</v>
      </c>
      <c r="E25" s="66">
        <f t="shared" si="0"/>
        <v>1</v>
      </c>
      <c r="F25" s="65">
        <f>VLOOKUP($A25,'Return Data'!$B$7:$R$2843,11,0)</f>
        <v>29.580200000000001</v>
      </c>
      <c r="G25" s="66">
        <f t="shared" si="1"/>
        <v>3</v>
      </c>
      <c r="H25" s="65">
        <f>VLOOKUP($A25,'Return Data'!$B$7:$R$2843,12,0)</f>
        <v>56.746600000000001</v>
      </c>
      <c r="I25" s="66">
        <f t="shared" si="2"/>
        <v>2</v>
      </c>
      <c r="J25" s="65">
        <f>VLOOKUP($A25,'Return Data'!$B$7:$R$2843,13,0)</f>
        <v>68.260800000000003</v>
      </c>
      <c r="K25" s="66">
        <f t="shared" si="3"/>
        <v>4</v>
      </c>
      <c r="L25" s="65"/>
      <c r="M25" s="66"/>
      <c r="N25" s="65"/>
      <c r="O25" s="66"/>
      <c r="P25" s="65"/>
      <c r="Q25" s="66"/>
      <c r="R25" s="65">
        <f>VLOOKUP($A25,'Return Data'!$B$7:$R$2843,16,0)</f>
        <v>30.632000000000001</v>
      </c>
      <c r="S25" s="67">
        <f t="shared" si="5"/>
        <v>2</v>
      </c>
    </row>
    <row r="26" spans="1:19" x14ac:dyDescent="0.3">
      <c r="A26" s="63" t="s">
        <v>2017</v>
      </c>
      <c r="B26" s="64">
        <f>VLOOKUP($A26,'Return Data'!$B$7:$R$2843,3,0)</f>
        <v>44404</v>
      </c>
      <c r="C26" s="65">
        <f>VLOOKUP($A26,'Return Data'!$B$7:$R$2843,4,0)</f>
        <v>23.861499999999999</v>
      </c>
      <c r="D26" s="65">
        <f>VLOOKUP($A26,'Return Data'!$B$7:$R$2843,10,0)</f>
        <v>11.988</v>
      </c>
      <c r="E26" s="66">
        <f t="shared" si="0"/>
        <v>22</v>
      </c>
      <c r="F26" s="65">
        <f>VLOOKUP($A26,'Return Data'!$B$7:$R$2843,11,0)</f>
        <v>27.403300000000002</v>
      </c>
      <c r="G26" s="66">
        <f t="shared" si="1"/>
        <v>7</v>
      </c>
      <c r="H26" s="65">
        <f>VLOOKUP($A26,'Return Data'!$B$7:$R$2843,12,0)</f>
        <v>46.293500000000002</v>
      </c>
      <c r="I26" s="66">
        <f t="shared" si="2"/>
        <v>14</v>
      </c>
      <c r="J26" s="65">
        <f>VLOOKUP($A26,'Return Data'!$B$7:$R$2843,13,0)</f>
        <v>60.904499999999999</v>
      </c>
      <c r="K26" s="66">
        <f t="shared" si="3"/>
        <v>16</v>
      </c>
      <c r="L26" s="65">
        <f>VLOOKUP($A26,'Return Data'!$B$7:$R$2843,17,0)</f>
        <v>22.886700000000001</v>
      </c>
      <c r="M26" s="66">
        <f t="shared" si="4"/>
        <v>19</v>
      </c>
      <c r="N26" s="65">
        <f>VLOOKUP($A26,'Return Data'!$B$7:$R$2843,14,0)</f>
        <v>14.8498</v>
      </c>
      <c r="O26" s="66">
        <f t="shared" si="6"/>
        <v>12</v>
      </c>
      <c r="P26" s="65">
        <f>VLOOKUP($A26,'Return Data'!$B$7:$R$2843,15,0)</f>
        <v>15.4961</v>
      </c>
      <c r="Q26" s="66">
        <f t="shared" si="7"/>
        <v>11</v>
      </c>
      <c r="R26" s="65">
        <f>VLOOKUP($A26,'Return Data'!$B$7:$R$2843,16,0)</f>
        <v>16.668800000000001</v>
      </c>
      <c r="S26" s="67">
        <f t="shared" si="5"/>
        <v>16</v>
      </c>
    </row>
    <row r="27" spans="1:19" x14ac:dyDescent="0.3">
      <c r="A27" s="63" t="s">
        <v>933</v>
      </c>
      <c r="B27" s="64">
        <f>VLOOKUP($A27,'Return Data'!$B$7:$R$2843,3,0)</f>
        <v>44404</v>
      </c>
      <c r="C27" s="65">
        <f>VLOOKUP($A27,'Return Data'!$B$7:$R$2843,4,0)</f>
        <v>791.56790000000001</v>
      </c>
      <c r="D27" s="65">
        <f>VLOOKUP($A27,'Return Data'!$B$7:$R$2843,10,0)</f>
        <v>12.4694</v>
      </c>
      <c r="E27" s="66">
        <f t="shared" si="0"/>
        <v>21</v>
      </c>
      <c r="F27" s="65">
        <f>VLOOKUP($A27,'Return Data'!$B$7:$R$2843,11,0)</f>
        <v>21.2134</v>
      </c>
      <c r="G27" s="66">
        <f t="shared" si="1"/>
        <v>22</v>
      </c>
      <c r="H27" s="65">
        <f>VLOOKUP($A27,'Return Data'!$B$7:$R$2843,12,0)</f>
        <v>45.310699999999997</v>
      </c>
      <c r="I27" s="66">
        <f t="shared" si="2"/>
        <v>19</v>
      </c>
      <c r="J27" s="65">
        <f>VLOOKUP($A27,'Return Data'!$B$7:$R$2843,13,0)</f>
        <v>58.278500000000001</v>
      </c>
      <c r="K27" s="66">
        <f t="shared" si="3"/>
        <v>19</v>
      </c>
      <c r="L27" s="65">
        <f>VLOOKUP($A27,'Return Data'!$B$7:$R$2843,17,0)</f>
        <v>22.758700000000001</v>
      </c>
      <c r="M27" s="66">
        <f t="shared" si="4"/>
        <v>20</v>
      </c>
      <c r="N27" s="65">
        <f>VLOOKUP($A27,'Return Data'!$B$7:$R$2843,14,0)</f>
        <v>13.3058</v>
      </c>
      <c r="O27" s="66">
        <f t="shared" si="6"/>
        <v>18</v>
      </c>
      <c r="P27" s="65">
        <f>VLOOKUP($A27,'Return Data'!$B$7:$R$2843,15,0)</f>
        <v>11.518000000000001</v>
      </c>
      <c r="Q27" s="66">
        <f t="shared" si="7"/>
        <v>22</v>
      </c>
      <c r="R27" s="65">
        <f>VLOOKUP($A27,'Return Data'!$B$7:$R$2843,16,0)</f>
        <v>13.2698</v>
      </c>
      <c r="S27" s="67">
        <f t="shared" si="5"/>
        <v>26</v>
      </c>
    </row>
    <row r="28" spans="1:19" x14ac:dyDescent="0.3">
      <c r="A28" s="63" t="s">
        <v>935</v>
      </c>
      <c r="B28" s="64">
        <f>VLOOKUP($A28,'Return Data'!$B$7:$R$2843,3,0)</f>
        <v>44404</v>
      </c>
      <c r="C28" s="65">
        <f>VLOOKUP($A28,'Return Data'!$B$7:$R$2843,4,0)</f>
        <v>178.89</v>
      </c>
      <c r="D28" s="65">
        <f>VLOOKUP($A28,'Return Data'!$B$7:$R$2843,10,0)</f>
        <v>13.9572</v>
      </c>
      <c r="E28" s="66">
        <f t="shared" si="0"/>
        <v>13</v>
      </c>
      <c r="F28" s="65">
        <f>VLOOKUP($A28,'Return Data'!$B$7:$R$2843,11,0)</f>
        <v>25.783999999999999</v>
      </c>
      <c r="G28" s="66">
        <f t="shared" si="1"/>
        <v>9</v>
      </c>
      <c r="H28" s="65">
        <f>VLOOKUP($A28,'Return Data'!$B$7:$R$2843,12,0)</f>
        <v>48.518099999999997</v>
      </c>
      <c r="I28" s="66">
        <f t="shared" si="2"/>
        <v>12</v>
      </c>
      <c r="J28" s="65">
        <f>VLOOKUP($A28,'Return Data'!$B$7:$R$2843,13,0)</f>
        <v>63.773699999999998</v>
      </c>
      <c r="K28" s="66">
        <f t="shared" si="3"/>
        <v>10</v>
      </c>
      <c r="L28" s="65">
        <f>VLOOKUP($A28,'Return Data'!$B$7:$R$2843,17,0)</f>
        <v>31.250499999999999</v>
      </c>
      <c r="M28" s="66">
        <f t="shared" si="4"/>
        <v>4</v>
      </c>
      <c r="N28" s="65">
        <f>VLOOKUP($A28,'Return Data'!$B$7:$R$2843,14,0)</f>
        <v>16.125299999999999</v>
      </c>
      <c r="O28" s="66">
        <f t="shared" si="6"/>
        <v>9</v>
      </c>
      <c r="P28" s="65">
        <f>VLOOKUP($A28,'Return Data'!$B$7:$R$2843,15,0)</f>
        <v>17.816500000000001</v>
      </c>
      <c r="Q28" s="66">
        <f t="shared" si="7"/>
        <v>3</v>
      </c>
      <c r="R28" s="65">
        <f>VLOOKUP($A28,'Return Data'!$B$7:$R$2843,16,0)</f>
        <v>21.2805</v>
      </c>
      <c r="S28" s="67">
        <f t="shared" si="5"/>
        <v>7</v>
      </c>
    </row>
    <row r="29" spans="1:19" x14ac:dyDescent="0.3">
      <c r="A29" s="63" t="s">
        <v>937</v>
      </c>
      <c r="B29" s="64">
        <f>VLOOKUP($A29,'Return Data'!$B$7:$R$2843,3,0)</f>
        <v>44404</v>
      </c>
      <c r="C29" s="65">
        <f>VLOOKUP($A29,'Return Data'!$B$7:$R$2843,4,0)</f>
        <v>61.533299999999997</v>
      </c>
      <c r="D29" s="65">
        <f>VLOOKUP($A29,'Return Data'!$B$7:$R$2843,10,0)</f>
        <v>12.7789</v>
      </c>
      <c r="E29" s="66">
        <f t="shared" si="0"/>
        <v>20</v>
      </c>
      <c r="F29" s="65">
        <f>VLOOKUP($A29,'Return Data'!$B$7:$R$2843,11,0)</f>
        <v>24.824400000000001</v>
      </c>
      <c r="G29" s="66">
        <f t="shared" si="1"/>
        <v>15</v>
      </c>
      <c r="H29" s="65">
        <f>VLOOKUP($A29,'Return Data'!$B$7:$R$2843,12,0)</f>
        <v>53.667700000000004</v>
      </c>
      <c r="I29" s="66">
        <f t="shared" si="2"/>
        <v>5</v>
      </c>
      <c r="J29" s="65">
        <f>VLOOKUP($A29,'Return Data'!$B$7:$R$2843,13,0)</f>
        <v>54.187100000000001</v>
      </c>
      <c r="K29" s="66">
        <f t="shared" si="3"/>
        <v>22</v>
      </c>
      <c r="L29" s="65">
        <f>VLOOKUP($A29,'Return Data'!$B$7:$R$2843,17,0)</f>
        <v>31.535900000000002</v>
      </c>
      <c r="M29" s="66">
        <f t="shared" si="4"/>
        <v>3</v>
      </c>
      <c r="N29" s="65">
        <f>VLOOKUP($A29,'Return Data'!$B$7:$R$2843,14,0)</f>
        <v>17.8141</v>
      </c>
      <c r="O29" s="66">
        <f t="shared" si="6"/>
        <v>2</v>
      </c>
      <c r="P29" s="65">
        <f>VLOOKUP($A29,'Return Data'!$B$7:$R$2843,15,0)</f>
        <v>15.2485</v>
      </c>
      <c r="Q29" s="66">
        <f t="shared" si="7"/>
        <v>12</v>
      </c>
      <c r="R29" s="65">
        <f>VLOOKUP($A29,'Return Data'!$B$7:$R$2843,16,0)</f>
        <v>18.373899999999999</v>
      </c>
      <c r="S29" s="67">
        <f t="shared" si="5"/>
        <v>9</v>
      </c>
    </row>
    <row r="30" spans="1:19" x14ac:dyDescent="0.3">
      <c r="A30" s="63" t="s">
        <v>1904</v>
      </c>
      <c r="B30" s="64">
        <f>VLOOKUP($A30,'Return Data'!$B$7:$R$2843,3,0)</f>
        <v>44404</v>
      </c>
      <c r="C30" s="65">
        <f>VLOOKUP($A30,'Return Data'!$B$7:$R$2843,4,0)</f>
        <v>354.06040000000002</v>
      </c>
      <c r="D30" s="65">
        <f>VLOOKUP($A30,'Return Data'!$B$7:$R$2843,10,0)</f>
        <v>15.948399999999999</v>
      </c>
      <c r="E30" s="66">
        <f t="shared" si="0"/>
        <v>6</v>
      </c>
      <c r="F30" s="65">
        <f>VLOOKUP($A30,'Return Data'!$B$7:$R$2843,11,0)</f>
        <v>25.648399999999999</v>
      </c>
      <c r="G30" s="66">
        <f t="shared" si="1"/>
        <v>10</v>
      </c>
      <c r="H30" s="65">
        <f>VLOOKUP($A30,'Return Data'!$B$7:$R$2843,12,0)</f>
        <v>53.030999999999999</v>
      </c>
      <c r="I30" s="66">
        <f t="shared" si="2"/>
        <v>6</v>
      </c>
      <c r="J30" s="65">
        <f>VLOOKUP($A30,'Return Data'!$B$7:$R$2843,13,0)</f>
        <v>66.320999999999998</v>
      </c>
      <c r="K30" s="66">
        <f t="shared" si="3"/>
        <v>7</v>
      </c>
      <c r="L30" s="65">
        <f>VLOOKUP($A30,'Return Data'!$B$7:$R$2843,17,0)</f>
        <v>26.3325</v>
      </c>
      <c r="M30" s="66">
        <f t="shared" si="4"/>
        <v>11</v>
      </c>
      <c r="N30" s="65">
        <f>VLOOKUP($A30,'Return Data'!$B$7:$R$2843,14,0)</f>
        <v>17.447900000000001</v>
      </c>
      <c r="O30" s="66">
        <f t="shared" si="6"/>
        <v>4</v>
      </c>
      <c r="P30" s="65">
        <f>VLOOKUP($A30,'Return Data'!$B$7:$R$2843,15,0)</f>
        <v>15.574999999999999</v>
      </c>
      <c r="Q30" s="66">
        <f t="shared" si="7"/>
        <v>10</v>
      </c>
      <c r="R30" s="65">
        <f>VLOOKUP($A30,'Return Data'!$B$7:$R$2843,16,0)</f>
        <v>17.535900000000002</v>
      </c>
      <c r="S30" s="67">
        <f t="shared" si="5"/>
        <v>13</v>
      </c>
    </row>
    <row r="31" spans="1:19" x14ac:dyDescent="0.3">
      <c r="A31" s="63" t="s">
        <v>939</v>
      </c>
      <c r="B31" s="64">
        <f>VLOOKUP($A31,'Return Data'!$B$7:$R$2843,3,0)</f>
        <v>44404</v>
      </c>
      <c r="C31" s="65">
        <f>VLOOKUP($A31,'Return Data'!$B$7:$R$2843,4,0)</f>
        <v>53.238900000000001</v>
      </c>
      <c r="D31" s="65">
        <f>VLOOKUP($A31,'Return Data'!$B$7:$R$2843,10,0)</f>
        <v>14.535399999999999</v>
      </c>
      <c r="E31" s="66">
        <f t="shared" si="0"/>
        <v>10</v>
      </c>
      <c r="F31" s="65">
        <f>VLOOKUP($A31,'Return Data'!$B$7:$R$2843,11,0)</f>
        <v>25.347899999999999</v>
      </c>
      <c r="G31" s="66">
        <f t="shared" si="1"/>
        <v>12</v>
      </c>
      <c r="H31" s="65">
        <f>VLOOKUP($A31,'Return Data'!$B$7:$R$2843,12,0)</f>
        <v>46.185200000000002</v>
      </c>
      <c r="I31" s="66">
        <f t="shared" si="2"/>
        <v>15</v>
      </c>
      <c r="J31" s="65">
        <f>VLOOKUP($A31,'Return Data'!$B$7:$R$2843,13,0)</f>
        <v>56.962600000000002</v>
      </c>
      <c r="K31" s="66">
        <f t="shared" si="3"/>
        <v>20</v>
      </c>
      <c r="L31" s="65">
        <f>VLOOKUP($A31,'Return Data'!$B$7:$R$2843,17,0)</f>
        <v>23.640599999999999</v>
      </c>
      <c r="M31" s="66">
        <f t="shared" si="4"/>
        <v>18</v>
      </c>
      <c r="N31" s="65">
        <f>VLOOKUP($A31,'Return Data'!$B$7:$R$2843,14,0)</f>
        <v>14.6372</v>
      </c>
      <c r="O31" s="66">
        <f t="shared" si="6"/>
        <v>14</v>
      </c>
      <c r="P31" s="65">
        <f>VLOOKUP($A31,'Return Data'!$B$7:$R$2843,15,0)</f>
        <v>16.588000000000001</v>
      </c>
      <c r="Q31" s="66">
        <f t="shared" si="7"/>
        <v>7</v>
      </c>
      <c r="R31" s="65">
        <f>VLOOKUP($A31,'Return Data'!$B$7:$R$2843,16,0)</f>
        <v>15.634399999999999</v>
      </c>
      <c r="S31" s="67">
        <f t="shared" si="5"/>
        <v>18</v>
      </c>
    </row>
    <row r="32" spans="1:19" x14ac:dyDescent="0.3">
      <c r="A32" s="63" t="s">
        <v>941</v>
      </c>
      <c r="B32" s="64">
        <f>VLOOKUP($A32,'Return Data'!$B$7:$R$2843,3,0)</f>
        <v>44404</v>
      </c>
      <c r="C32" s="65">
        <f>VLOOKUP($A32,'Return Data'!$B$7:$R$2843,4,0)</f>
        <v>330.62700000000001</v>
      </c>
      <c r="D32" s="65">
        <f>VLOOKUP($A32,'Return Data'!$B$7:$R$2843,10,0)</f>
        <v>10.5306</v>
      </c>
      <c r="E32" s="66">
        <f t="shared" si="0"/>
        <v>27</v>
      </c>
      <c r="F32" s="65">
        <f>VLOOKUP($A32,'Return Data'!$B$7:$R$2843,11,0)</f>
        <v>21.026900000000001</v>
      </c>
      <c r="G32" s="66">
        <f t="shared" si="1"/>
        <v>23</v>
      </c>
      <c r="H32" s="65">
        <f>VLOOKUP($A32,'Return Data'!$B$7:$R$2843,12,0)</f>
        <v>39.618899999999996</v>
      </c>
      <c r="I32" s="66">
        <f t="shared" si="2"/>
        <v>23</v>
      </c>
      <c r="J32" s="65">
        <f>VLOOKUP($A32,'Return Data'!$B$7:$R$2843,13,0)</f>
        <v>48.450200000000002</v>
      </c>
      <c r="K32" s="66">
        <f t="shared" si="3"/>
        <v>26</v>
      </c>
      <c r="L32" s="65">
        <f>VLOOKUP($A32,'Return Data'!$B$7:$R$2843,17,0)</f>
        <v>22.5214</v>
      </c>
      <c r="M32" s="66">
        <f t="shared" si="4"/>
        <v>23</v>
      </c>
      <c r="N32" s="65">
        <f>VLOOKUP($A32,'Return Data'!$B$7:$R$2843,14,0)</f>
        <v>17.085599999999999</v>
      </c>
      <c r="O32" s="66">
        <f t="shared" si="6"/>
        <v>6</v>
      </c>
      <c r="P32" s="65">
        <f>VLOOKUP($A32,'Return Data'!$B$7:$R$2843,15,0)</f>
        <v>14.660600000000001</v>
      </c>
      <c r="Q32" s="66">
        <f t="shared" si="7"/>
        <v>14</v>
      </c>
      <c r="R32" s="65">
        <f>VLOOKUP($A32,'Return Data'!$B$7:$R$2843,16,0)</f>
        <v>16.576899999999998</v>
      </c>
      <c r="S32" s="67">
        <f t="shared" si="5"/>
        <v>17</v>
      </c>
    </row>
    <row r="33" spans="1:19" x14ac:dyDescent="0.3">
      <c r="A33" s="63" t="s">
        <v>942</v>
      </c>
      <c r="B33" s="64">
        <f>VLOOKUP($A33,'Return Data'!$B$7:$R$2843,3,0)</f>
        <v>44404</v>
      </c>
      <c r="C33" s="65">
        <f>VLOOKUP($A33,'Return Data'!$B$7:$R$2843,4,0)</f>
        <v>15.03</v>
      </c>
      <c r="D33" s="65">
        <f>VLOOKUP($A33,'Return Data'!$B$7:$R$2843,10,0)</f>
        <v>14.2097</v>
      </c>
      <c r="E33" s="66">
        <f t="shared" si="0"/>
        <v>12</v>
      </c>
      <c r="F33" s="65">
        <f>VLOOKUP($A33,'Return Data'!$B$7:$R$2843,11,0)</f>
        <v>20.047899999999998</v>
      </c>
      <c r="G33" s="66">
        <f t="shared" si="1"/>
        <v>25</v>
      </c>
      <c r="H33" s="65">
        <f>VLOOKUP($A33,'Return Data'!$B$7:$R$2843,12,0)</f>
        <v>38.016500000000001</v>
      </c>
      <c r="I33" s="66">
        <f t="shared" si="2"/>
        <v>26</v>
      </c>
      <c r="J33" s="65">
        <f>VLOOKUP($A33,'Return Data'!$B$7:$R$2843,13,0)</f>
        <v>51.359499999999997</v>
      </c>
      <c r="K33" s="66">
        <f t="shared" si="3"/>
        <v>24</v>
      </c>
      <c r="L33" s="65"/>
      <c r="M33" s="66"/>
      <c r="N33" s="65"/>
      <c r="O33" s="66"/>
      <c r="P33" s="65"/>
      <c r="Q33" s="66"/>
      <c r="R33" s="65">
        <f>VLOOKUP($A33,'Return Data'!$B$7:$R$2843,16,0)</f>
        <v>28.1828</v>
      </c>
      <c r="S33" s="67">
        <f t="shared" si="5"/>
        <v>4</v>
      </c>
    </row>
    <row r="34" spans="1:19" x14ac:dyDescent="0.3">
      <c r="A34" s="63" t="s">
        <v>944</v>
      </c>
      <c r="B34" s="64">
        <f>VLOOKUP($A34,'Return Data'!$B$7:$R$2843,3,0)</f>
        <v>44404</v>
      </c>
      <c r="C34" s="65">
        <f>VLOOKUP($A34,'Return Data'!$B$7:$R$2843,4,0)</f>
        <v>96.688400000000001</v>
      </c>
      <c r="D34" s="65">
        <f>VLOOKUP($A34,'Return Data'!$B$7:$R$2843,10,0)</f>
        <v>16.625699999999998</v>
      </c>
      <c r="E34" s="66">
        <f t="shared" si="0"/>
        <v>3</v>
      </c>
      <c r="F34" s="65">
        <f>VLOOKUP($A34,'Return Data'!$B$7:$R$2843,11,0)</f>
        <v>31.2608</v>
      </c>
      <c r="G34" s="66">
        <f t="shared" si="1"/>
        <v>2</v>
      </c>
      <c r="H34" s="65">
        <f>VLOOKUP($A34,'Return Data'!$B$7:$R$2843,12,0)</f>
        <v>58.418300000000002</v>
      </c>
      <c r="I34" s="66">
        <f t="shared" si="2"/>
        <v>1</v>
      </c>
      <c r="J34" s="65">
        <f>VLOOKUP($A34,'Return Data'!$B$7:$R$2843,13,0)</f>
        <v>69.144800000000004</v>
      </c>
      <c r="K34" s="66">
        <f t="shared" si="3"/>
        <v>2</v>
      </c>
      <c r="L34" s="65">
        <f>VLOOKUP($A34,'Return Data'!$B$7:$R$2843,17,0)</f>
        <v>25.385400000000001</v>
      </c>
      <c r="M34" s="66">
        <f t="shared" si="4"/>
        <v>13</v>
      </c>
      <c r="N34" s="65">
        <f>VLOOKUP($A34,'Return Data'!$B$7:$R$2843,14,0)</f>
        <v>14.460699999999999</v>
      </c>
      <c r="O34" s="66">
        <f t="shared" si="6"/>
        <v>15</v>
      </c>
      <c r="P34" s="65">
        <f>VLOOKUP($A34,'Return Data'!$B$7:$R$2843,15,0)</f>
        <v>13.21</v>
      </c>
      <c r="Q34" s="66">
        <f t="shared" si="7"/>
        <v>19</v>
      </c>
      <c r="R34" s="65">
        <f>VLOOKUP($A34,'Return Data'!$B$7:$R$2843,16,0)</f>
        <v>13.9979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13.963548148148149</v>
      </c>
      <c r="E36" s="74"/>
      <c r="F36" s="75">
        <f>AVERAGE(F8:F34)</f>
        <v>24.737611111111111</v>
      </c>
      <c r="G36" s="74"/>
      <c r="H36" s="75">
        <f>AVERAGE(H8:H34)</f>
        <v>47.352859259259247</v>
      </c>
      <c r="I36" s="74"/>
      <c r="J36" s="75">
        <f>AVERAGE(J8:J34)</f>
        <v>60.390570370370369</v>
      </c>
      <c r="K36" s="74"/>
      <c r="L36" s="75">
        <f>AVERAGE(L8:L34)</f>
        <v>26.478233333333325</v>
      </c>
      <c r="M36" s="74"/>
      <c r="N36" s="75">
        <f>AVERAGE(N8:N34)</f>
        <v>15.495599999999998</v>
      </c>
      <c r="O36" s="74"/>
      <c r="P36" s="75">
        <f>AVERAGE(P8:P34)</f>
        <v>15.439936363636365</v>
      </c>
      <c r="Q36" s="74"/>
      <c r="R36" s="75">
        <f>AVERAGE(R8:R34)</f>
        <v>18.781099999999999</v>
      </c>
      <c r="S36" s="76"/>
    </row>
    <row r="37" spans="1:19" x14ac:dyDescent="0.3">
      <c r="A37" s="73" t="s">
        <v>28</v>
      </c>
      <c r="B37" s="74"/>
      <c r="C37" s="74"/>
      <c r="D37" s="75">
        <f>MIN(D8:D34)</f>
        <v>10.5306</v>
      </c>
      <c r="E37" s="74"/>
      <c r="F37" s="75">
        <f>MIN(F8:F34)</f>
        <v>17.0915</v>
      </c>
      <c r="G37" s="74"/>
      <c r="H37" s="75">
        <f>MIN(H8:H34)</f>
        <v>32.806800000000003</v>
      </c>
      <c r="I37" s="74"/>
      <c r="J37" s="75">
        <f>MIN(J8:J34)</f>
        <v>46.808500000000002</v>
      </c>
      <c r="K37" s="74"/>
      <c r="L37" s="75">
        <f>MIN(L8:L34)</f>
        <v>21.6188</v>
      </c>
      <c r="M37" s="74"/>
      <c r="N37" s="75">
        <f>MIN(N8:N34)</f>
        <v>11.1013</v>
      </c>
      <c r="O37" s="74"/>
      <c r="P37" s="75">
        <f>MIN(P8:P34)</f>
        <v>11.518000000000001</v>
      </c>
      <c r="Q37" s="74"/>
      <c r="R37" s="75">
        <f>MIN(R8:R34)</f>
        <v>11.6067</v>
      </c>
      <c r="S37" s="76"/>
    </row>
    <row r="38" spans="1:19" ht="15" thickBot="1" x14ac:dyDescent="0.35">
      <c r="A38" s="77" t="s">
        <v>29</v>
      </c>
      <c r="B38" s="78"/>
      <c r="C38" s="78"/>
      <c r="D38" s="79">
        <f>MAX(D8:D34)</f>
        <v>17.970400000000001</v>
      </c>
      <c r="E38" s="78"/>
      <c r="F38" s="79">
        <f>MAX(F8:F34)</f>
        <v>31.818200000000001</v>
      </c>
      <c r="G38" s="78"/>
      <c r="H38" s="79">
        <f>MAX(H8:H34)</f>
        <v>58.418300000000002</v>
      </c>
      <c r="I38" s="78"/>
      <c r="J38" s="79">
        <f>MAX(J8:J34)</f>
        <v>71.061000000000007</v>
      </c>
      <c r="K38" s="78"/>
      <c r="L38" s="79">
        <f>MAX(L8:L34)</f>
        <v>34.216999999999999</v>
      </c>
      <c r="M38" s="78"/>
      <c r="N38" s="79">
        <f>MAX(N8:N34)</f>
        <v>23.14</v>
      </c>
      <c r="O38" s="78"/>
      <c r="P38" s="79">
        <f>MAX(P8:P34)</f>
        <v>21.7469</v>
      </c>
      <c r="Q38" s="78"/>
      <c r="R38" s="79">
        <f>MAX(R8:R34)</f>
        <v>31.974</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44404</v>
      </c>
      <c r="C8" s="65">
        <f>VLOOKUP($A8,'Return Data'!$B$7:$R$2843,4,0)</f>
        <v>736.86085143958405</v>
      </c>
      <c r="D8" s="65">
        <f>VLOOKUP($A8,'Return Data'!$B$7:$R$2843,10,0)</f>
        <v>10.8277</v>
      </c>
      <c r="E8" s="66">
        <f t="shared" ref="E8:E34" si="0">RANK(D8,D$8:D$34,0)</f>
        <v>25</v>
      </c>
      <c r="F8" s="65">
        <f>VLOOKUP($A8,'Return Data'!$B$7:$R$2843,11,0)</f>
        <v>22.230699999999999</v>
      </c>
      <c r="G8" s="66">
        <f t="shared" ref="G8:G34" si="1">RANK(F8,F$8:F$34,0)</f>
        <v>19</v>
      </c>
      <c r="H8" s="65">
        <f>VLOOKUP($A8,'Return Data'!$B$7:$R$2843,12,0)</f>
        <v>44.472799999999999</v>
      </c>
      <c r="I8" s="66">
        <f>RANK(H8,H$8:H$34,0)</f>
        <v>16</v>
      </c>
      <c r="J8" s="65">
        <f>VLOOKUP($A8,'Return Data'!$B$7:$R$2843,13,0)</f>
        <v>61.002600000000001</v>
      </c>
      <c r="K8" s="66">
        <f>RANK(J8,J$8:J$34,0)</f>
        <v>11</v>
      </c>
      <c r="L8" s="65">
        <f>VLOOKUP($A8,'Return Data'!$B$7:$R$2843,17,0)</f>
        <v>26.425999999999998</v>
      </c>
      <c r="M8" s="66">
        <f>RANK(L8,L$8:L$34,0)</f>
        <v>9</v>
      </c>
      <c r="N8" s="65">
        <f>VLOOKUP($A8,'Return Data'!$B$7:$R$2843,14,0)</f>
        <v>12.2684</v>
      </c>
      <c r="O8" s="66">
        <f>RANK(N8,N$8:N$34,0)</f>
        <v>19</v>
      </c>
      <c r="P8" s="65">
        <f>VLOOKUP($A8,'Return Data'!$B$7:$R$2843,15,0)</f>
        <v>12.829700000000001</v>
      </c>
      <c r="Q8" s="66">
        <f>RANK(P8,P$8:P$34,0)</f>
        <v>16</v>
      </c>
      <c r="R8" s="65">
        <f>VLOOKUP($A8,'Return Data'!$B$7:$R$2843,16,0)</f>
        <v>17.936499999999999</v>
      </c>
      <c r="S8" s="67">
        <f>RANK(R8,R$8:R$34,0)</f>
        <v>11</v>
      </c>
    </row>
    <row r="9" spans="1:20" x14ac:dyDescent="0.3">
      <c r="A9" s="63" t="s">
        <v>901</v>
      </c>
      <c r="B9" s="64">
        <f>VLOOKUP($A9,'Return Data'!$B$7:$R$2843,3,0)</f>
        <v>44404</v>
      </c>
      <c r="C9" s="65">
        <f>VLOOKUP($A9,'Return Data'!$B$7:$R$2843,4,0)</f>
        <v>19.079999999999998</v>
      </c>
      <c r="D9" s="65">
        <f>VLOOKUP($A9,'Return Data'!$B$7:$R$2843,10,0)</f>
        <v>16.483499999999999</v>
      </c>
      <c r="E9" s="66">
        <f t="shared" si="0"/>
        <v>2</v>
      </c>
      <c r="F9" s="65">
        <f>VLOOKUP($A9,'Return Data'!$B$7:$R$2843,11,0)</f>
        <v>30.7745</v>
      </c>
      <c r="G9" s="66">
        <f t="shared" si="1"/>
        <v>2</v>
      </c>
      <c r="H9" s="65">
        <f>VLOOKUP($A9,'Return Data'!$B$7:$R$2843,12,0)</f>
        <v>50.710900000000002</v>
      </c>
      <c r="I9" s="66">
        <f t="shared" ref="I9:I34" si="2">RANK(H9,H$8:H$34,0)</f>
        <v>8</v>
      </c>
      <c r="J9" s="65">
        <f>VLOOKUP($A9,'Return Data'!$B$7:$R$2843,13,0)</f>
        <v>66.346999999999994</v>
      </c>
      <c r="K9" s="66">
        <f t="shared" ref="K9:K34" si="3">RANK(J9,J$8:J$34,0)</f>
        <v>3</v>
      </c>
      <c r="L9" s="65">
        <f>VLOOKUP($A9,'Return Data'!$B$7:$R$2843,17,0)</f>
        <v>32.0227</v>
      </c>
      <c r="M9" s="66">
        <f t="shared" ref="M9:M34" si="4">RANK(L9,L$8:L$34,0)</f>
        <v>1</v>
      </c>
      <c r="N9" s="65"/>
      <c r="O9" s="66"/>
      <c r="P9" s="65"/>
      <c r="Q9" s="66"/>
      <c r="R9" s="65">
        <f>VLOOKUP($A9,'Return Data'!$B$7:$R$2843,16,0)</f>
        <v>26.327400000000001</v>
      </c>
      <c r="S9" s="67">
        <f t="shared" ref="S9:S34" si="5">RANK(R9,R$8:R$34,0)</f>
        <v>4</v>
      </c>
    </row>
    <row r="10" spans="1:20" x14ac:dyDescent="0.3">
      <c r="A10" s="63" t="s">
        <v>903</v>
      </c>
      <c r="B10" s="64">
        <f>VLOOKUP($A10,'Return Data'!$B$7:$R$2843,3,0)</f>
        <v>44404</v>
      </c>
      <c r="C10" s="65">
        <f>VLOOKUP($A10,'Return Data'!$B$7:$R$2843,4,0)</f>
        <v>51.95</v>
      </c>
      <c r="D10" s="65">
        <f>VLOOKUP($A10,'Return Data'!$B$7:$R$2843,10,0)</f>
        <v>16.089400000000001</v>
      </c>
      <c r="E10" s="66">
        <f t="shared" si="0"/>
        <v>4</v>
      </c>
      <c r="F10" s="65">
        <f>VLOOKUP($A10,'Return Data'!$B$7:$R$2843,11,0)</f>
        <v>24.520600000000002</v>
      </c>
      <c r="G10" s="66">
        <f t="shared" si="1"/>
        <v>14</v>
      </c>
      <c r="H10" s="65">
        <f>VLOOKUP($A10,'Return Data'!$B$7:$R$2843,12,0)</f>
        <v>44.345700000000001</v>
      </c>
      <c r="I10" s="66">
        <f t="shared" si="2"/>
        <v>18</v>
      </c>
      <c r="J10" s="65">
        <f>VLOOKUP($A10,'Return Data'!$B$7:$R$2843,13,0)</f>
        <v>56.8065</v>
      </c>
      <c r="K10" s="66">
        <f t="shared" si="3"/>
        <v>19</v>
      </c>
      <c r="L10" s="65">
        <f>VLOOKUP($A10,'Return Data'!$B$7:$R$2843,17,0)</f>
        <v>27.270399999999999</v>
      </c>
      <c r="M10" s="66">
        <f t="shared" si="4"/>
        <v>7</v>
      </c>
      <c r="N10" s="65">
        <f>VLOOKUP($A10,'Return Data'!$B$7:$R$2843,14,0)</f>
        <v>11.406499999999999</v>
      </c>
      <c r="O10" s="66">
        <f t="shared" ref="O10:O34" si="6">RANK(N10,N$8:N$34,0)</f>
        <v>21</v>
      </c>
      <c r="P10" s="65">
        <f>VLOOKUP($A10,'Return Data'!$B$7:$R$2843,15,0)</f>
        <v>12.6561</v>
      </c>
      <c r="Q10" s="66">
        <f t="shared" ref="Q10:Q34" si="7">RANK(P10,P$8:P$34,0)</f>
        <v>17</v>
      </c>
      <c r="R10" s="65">
        <f>VLOOKUP($A10,'Return Data'!$B$7:$R$2843,16,0)</f>
        <v>13.769299999999999</v>
      </c>
      <c r="S10" s="67">
        <f t="shared" si="5"/>
        <v>17</v>
      </c>
    </row>
    <row r="11" spans="1:20" x14ac:dyDescent="0.3">
      <c r="A11" s="63" t="s">
        <v>905</v>
      </c>
      <c r="B11" s="64">
        <f>VLOOKUP($A11,'Return Data'!$B$7:$R$2843,3,0)</f>
        <v>44404</v>
      </c>
      <c r="C11" s="65">
        <f>VLOOKUP($A11,'Return Data'!$B$7:$R$2843,4,0)</f>
        <v>148.66</v>
      </c>
      <c r="D11" s="65">
        <f>VLOOKUP($A11,'Return Data'!$B$7:$R$2843,10,0)</f>
        <v>14.388999999999999</v>
      </c>
      <c r="E11" s="66">
        <f t="shared" si="0"/>
        <v>9</v>
      </c>
      <c r="F11" s="65">
        <f>VLOOKUP($A11,'Return Data'!$B$7:$R$2843,11,0)</f>
        <v>23.318100000000001</v>
      </c>
      <c r="G11" s="66">
        <f t="shared" si="1"/>
        <v>18</v>
      </c>
      <c r="H11" s="65">
        <f>VLOOKUP($A11,'Return Data'!$B$7:$R$2843,12,0)</f>
        <v>44.3581</v>
      </c>
      <c r="I11" s="66">
        <f t="shared" si="2"/>
        <v>17</v>
      </c>
      <c r="J11" s="65">
        <f>VLOOKUP($A11,'Return Data'!$B$7:$R$2843,13,0)</f>
        <v>59.438000000000002</v>
      </c>
      <c r="K11" s="66">
        <f t="shared" si="3"/>
        <v>14</v>
      </c>
      <c r="L11" s="65">
        <f>VLOOKUP($A11,'Return Data'!$B$7:$R$2843,17,0)</f>
        <v>29.477799999999998</v>
      </c>
      <c r="M11" s="66">
        <f t="shared" si="4"/>
        <v>5</v>
      </c>
      <c r="N11" s="65">
        <f>VLOOKUP($A11,'Return Data'!$B$7:$R$2843,14,0)</f>
        <v>15.879099999999999</v>
      </c>
      <c r="O11" s="66">
        <f t="shared" si="6"/>
        <v>6</v>
      </c>
      <c r="P11" s="65">
        <f>VLOOKUP($A11,'Return Data'!$B$7:$R$2843,15,0)</f>
        <v>17.644200000000001</v>
      </c>
      <c r="Q11" s="66">
        <f t="shared" si="7"/>
        <v>2</v>
      </c>
      <c r="R11" s="65">
        <f>VLOOKUP($A11,'Return Data'!$B$7:$R$2843,16,0)</f>
        <v>17.9025</v>
      </c>
      <c r="S11" s="67">
        <f t="shared" si="5"/>
        <v>12</v>
      </c>
    </row>
    <row r="12" spans="1:20" x14ac:dyDescent="0.3">
      <c r="A12" s="63" t="s">
        <v>907</v>
      </c>
      <c r="B12" s="64">
        <f>VLOOKUP($A12,'Return Data'!$B$7:$R$2843,3,0)</f>
        <v>44404</v>
      </c>
      <c r="C12" s="65">
        <f>VLOOKUP($A12,'Return Data'!$B$7:$R$2843,4,0)</f>
        <v>345.52199999999999</v>
      </c>
      <c r="D12" s="65">
        <f>VLOOKUP($A12,'Return Data'!$B$7:$R$2843,10,0)</f>
        <v>16.043199999999999</v>
      </c>
      <c r="E12" s="66">
        <f t="shared" si="0"/>
        <v>5</v>
      </c>
      <c r="F12" s="65">
        <f>VLOOKUP($A12,'Return Data'!$B$7:$R$2843,11,0)</f>
        <v>27.3293</v>
      </c>
      <c r="G12" s="66">
        <f t="shared" si="1"/>
        <v>6</v>
      </c>
      <c r="H12" s="65">
        <f>VLOOKUP($A12,'Return Data'!$B$7:$R$2843,12,0)</f>
        <v>51.854399999999998</v>
      </c>
      <c r="I12" s="66">
        <f t="shared" si="2"/>
        <v>7</v>
      </c>
      <c r="J12" s="65">
        <f>VLOOKUP($A12,'Return Data'!$B$7:$R$2843,13,0)</f>
        <v>61.761200000000002</v>
      </c>
      <c r="K12" s="66">
        <f t="shared" si="3"/>
        <v>10</v>
      </c>
      <c r="L12" s="65">
        <f>VLOOKUP($A12,'Return Data'!$B$7:$R$2843,17,0)</f>
        <v>27.722000000000001</v>
      </c>
      <c r="M12" s="66">
        <f t="shared" si="4"/>
        <v>6</v>
      </c>
      <c r="N12" s="65">
        <f>VLOOKUP($A12,'Return Data'!$B$7:$R$2843,14,0)</f>
        <v>16.5701</v>
      </c>
      <c r="O12" s="66">
        <f t="shared" si="6"/>
        <v>4</v>
      </c>
      <c r="P12" s="65">
        <f>VLOOKUP($A12,'Return Data'!$B$7:$R$2843,15,0)</f>
        <v>15.4339</v>
      </c>
      <c r="Q12" s="66">
        <f t="shared" si="7"/>
        <v>4</v>
      </c>
      <c r="R12" s="65">
        <f>VLOOKUP($A12,'Return Data'!$B$7:$R$2843,16,0)</f>
        <v>18.1768</v>
      </c>
      <c r="S12" s="67">
        <f t="shared" si="5"/>
        <v>9</v>
      </c>
    </row>
    <row r="13" spans="1:20" x14ac:dyDescent="0.3">
      <c r="A13" s="63" t="s">
        <v>909</v>
      </c>
      <c r="B13" s="64">
        <f>VLOOKUP($A13,'Return Data'!$B$7:$R$2843,3,0)</f>
        <v>44404</v>
      </c>
      <c r="C13" s="65">
        <f>VLOOKUP($A13,'Return Data'!$B$7:$R$2843,4,0)</f>
        <v>48.585000000000001</v>
      </c>
      <c r="D13" s="65">
        <f>VLOOKUP($A13,'Return Data'!$B$7:$R$2843,10,0)</f>
        <v>13.458</v>
      </c>
      <c r="E13" s="66">
        <f t="shared" si="0"/>
        <v>15</v>
      </c>
      <c r="F13" s="65">
        <f>VLOOKUP($A13,'Return Data'!$B$7:$R$2843,11,0)</f>
        <v>25.1707</v>
      </c>
      <c r="G13" s="66">
        <f t="shared" si="1"/>
        <v>9</v>
      </c>
      <c r="H13" s="65">
        <f>VLOOKUP($A13,'Return Data'!$B$7:$R$2843,12,0)</f>
        <v>45.738999999999997</v>
      </c>
      <c r="I13" s="66">
        <f t="shared" si="2"/>
        <v>13</v>
      </c>
      <c r="J13" s="65">
        <f>VLOOKUP($A13,'Return Data'!$B$7:$R$2843,13,0)</f>
        <v>58.619</v>
      </c>
      <c r="K13" s="66">
        <f t="shared" si="3"/>
        <v>15</v>
      </c>
      <c r="L13" s="65">
        <f>VLOOKUP($A13,'Return Data'!$B$7:$R$2843,17,0)</f>
        <v>26.488099999999999</v>
      </c>
      <c r="M13" s="66">
        <f t="shared" si="4"/>
        <v>8</v>
      </c>
      <c r="N13" s="65">
        <f>VLOOKUP($A13,'Return Data'!$B$7:$R$2843,14,0)</f>
        <v>15.2895</v>
      </c>
      <c r="O13" s="66">
        <f t="shared" si="6"/>
        <v>8</v>
      </c>
      <c r="P13" s="65">
        <f>VLOOKUP($A13,'Return Data'!$B$7:$R$2843,15,0)</f>
        <v>15.202999999999999</v>
      </c>
      <c r="Q13" s="66">
        <f t="shared" si="7"/>
        <v>7</v>
      </c>
      <c r="R13" s="65">
        <f>VLOOKUP($A13,'Return Data'!$B$7:$R$2843,16,0)</f>
        <v>11.837899999999999</v>
      </c>
      <c r="S13" s="67">
        <f t="shared" si="5"/>
        <v>26</v>
      </c>
    </row>
    <row r="14" spans="1:20" x14ac:dyDescent="0.3">
      <c r="A14" s="63" t="s">
        <v>910</v>
      </c>
      <c r="B14" s="64">
        <f>VLOOKUP($A14,'Return Data'!$B$7:$R$2843,3,0)</f>
        <v>44404</v>
      </c>
      <c r="C14" s="65">
        <f>VLOOKUP($A14,'Return Data'!$B$7:$R$2843,4,0)</f>
        <v>113.26730000000001</v>
      </c>
      <c r="D14" s="65">
        <f>VLOOKUP($A14,'Return Data'!$B$7:$R$2843,10,0)</f>
        <v>14.973699999999999</v>
      </c>
      <c r="E14" s="66">
        <f t="shared" si="0"/>
        <v>7</v>
      </c>
      <c r="F14" s="65">
        <f>VLOOKUP($A14,'Return Data'!$B$7:$R$2843,11,0)</f>
        <v>23.930700000000002</v>
      </c>
      <c r="G14" s="66">
        <f t="shared" si="1"/>
        <v>16</v>
      </c>
      <c r="H14" s="65">
        <f>VLOOKUP($A14,'Return Data'!$B$7:$R$2843,12,0)</f>
        <v>52.920099999999998</v>
      </c>
      <c r="I14" s="66">
        <f t="shared" si="2"/>
        <v>4</v>
      </c>
      <c r="J14" s="65">
        <f>VLOOKUP($A14,'Return Data'!$B$7:$R$2843,13,0)</f>
        <v>69.695400000000006</v>
      </c>
      <c r="K14" s="66">
        <f t="shared" si="3"/>
        <v>1</v>
      </c>
      <c r="L14" s="65">
        <f>VLOOKUP($A14,'Return Data'!$B$7:$R$2843,17,0)</f>
        <v>21.595700000000001</v>
      </c>
      <c r="M14" s="66">
        <f t="shared" si="4"/>
        <v>22</v>
      </c>
      <c r="N14" s="65">
        <f>VLOOKUP($A14,'Return Data'!$B$7:$R$2843,14,0)</f>
        <v>12.2064</v>
      </c>
      <c r="O14" s="66">
        <f t="shared" si="6"/>
        <v>20</v>
      </c>
      <c r="P14" s="65">
        <f>VLOOKUP($A14,'Return Data'!$B$7:$R$2843,15,0)</f>
        <v>11.5464</v>
      </c>
      <c r="Q14" s="66">
        <f t="shared" si="7"/>
        <v>21</v>
      </c>
      <c r="R14" s="65">
        <f>VLOOKUP($A14,'Return Data'!$B$7:$R$2843,16,0)</f>
        <v>15.9367</v>
      </c>
      <c r="S14" s="67">
        <f t="shared" si="5"/>
        <v>14</v>
      </c>
    </row>
    <row r="15" spans="1:20" x14ac:dyDescent="0.3">
      <c r="A15" s="63" t="s">
        <v>2030</v>
      </c>
      <c r="B15" s="64">
        <f>VLOOKUP($A15,'Return Data'!$B$7:$R$2843,3,0)</f>
        <v>44404</v>
      </c>
      <c r="C15" s="65">
        <f>VLOOKUP($A15,'Return Data'!$B$7:$R$2843,4,0)</f>
        <v>226.981434930528</v>
      </c>
      <c r="D15" s="65">
        <f>VLOOKUP($A15,'Return Data'!$B$7:$R$2843,10,0)</f>
        <v>14.696999999999999</v>
      </c>
      <c r="E15" s="66">
        <f t="shared" si="0"/>
        <v>8</v>
      </c>
      <c r="F15" s="65">
        <f>VLOOKUP($A15,'Return Data'!$B$7:$R$2843,11,0)</f>
        <v>28.035699999999999</v>
      </c>
      <c r="G15" s="66">
        <f t="shared" si="1"/>
        <v>4</v>
      </c>
      <c r="H15" s="65">
        <f>VLOOKUP($A15,'Return Data'!$B$7:$R$2843,12,0)</f>
        <v>55.1922</v>
      </c>
      <c r="I15" s="66">
        <f t="shared" si="2"/>
        <v>2</v>
      </c>
      <c r="J15" s="65">
        <f>VLOOKUP($A15,'Return Data'!$B$7:$R$2843,13,0)</f>
        <v>66.033699999999996</v>
      </c>
      <c r="K15" s="66">
        <f t="shared" si="3"/>
        <v>4</v>
      </c>
      <c r="L15" s="65">
        <f>VLOOKUP($A15,'Return Data'!$B$7:$R$2843,17,0)</f>
        <v>24.047899999999998</v>
      </c>
      <c r="M15" s="66">
        <f t="shared" si="4"/>
        <v>13</v>
      </c>
      <c r="N15" s="65">
        <f>VLOOKUP($A15,'Return Data'!$B$7:$R$2843,14,0)</f>
        <v>14.533200000000001</v>
      </c>
      <c r="O15" s="66">
        <f t="shared" si="6"/>
        <v>10</v>
      </c>
      <c r="P15" s="65">
        <f>VLOOKUP($A15,'Return Data'!$B$7:$R$2843,15,0)</f>
        <v>13.0915</v>
      </c>
      <c r="Q15" s="66">
        <f t="shared" si="7"/>
        <v>15</v>
      </c>
      <c r="R15" s="65">
        <f>VLOOKUP($A15,'Return Data'!$B$7:$R$2843,16,0)</f>
        <v>12.0443</v>
      </c>
      <c r="S15" s="67">
        <f t="shared" si="5"/>
        <v>24</v>
      </c>
    </row>
    <row r="16" spans="1:20" x14ac:dyDescent="0.3">
      <c r="A16" s="63" t="s">
        <v>913</v>
      </c>
      <c r="B16" s="64">
        <f>VLOOKUP($A16,'Return Data'!$B$7:$R$2843,3,0)</f>
        <v>44404</v>
      </c>
      <c r="C16" s="65">
        <f>VLOOKUP($A16,'Return Data'!$B$7:$R$2843,4,0)</f>
        <v>14.6775</v>
      </c>
      <c r="D16" s="65">
        <f>VLOOKUP($A16,'Return Data'!$B$7:$R$2843,10,0)</f>
        <v>13.0029</v>
      </c>
      <c r="E16" s="66">
        <f t="shared" si="0"/>
        <v>18</v>
      </c>
      <c r="F16" s="65">
        <f>VLOOKUP($A16,'Return Data'!$B$7:$R$2843,11,0)</f>
        <v>21.738299999999999</v>
      </c>
      <c r="G16" s="66">
        <f t="shared" si="1"/>
        <v>20</v>
      </c>
      <c r="H16" s="65">
        <f>VLOOKUP($A16,'Return Data'!$B$7:$R$2843,12,0)</f>
        <v>42.820300000000003</v>
      </c>
      <c r="I16" s="66">
        <f t="shared" si="2"/>
        <v>21</v>
      </c>
      <c r="J16" s="65">
        <f>VLOOKUP($A16,'Return Data'!$B$7:$R$2843,13,0)</f>
        <v>56.852800000000002</v>
      </c>
      <c r="K16" s="66">
        <f t="shared" si="3"/>
        <v>18</v>
      </c>
      <c r="L16" s="65">
        <f>VLOOKUP($A16,'Return Data'!$B$7:$R$2843,17,0)</f>
        <v>23.976500000000001</v>
      </c>
      <c r="M16" s="66">
        <f t="shared" si="4"/>
        <v>14</v>
      </c>
      <c r="N16" s="65"/>
      <c r="O16" s="66"/>
      <c r="P16" s="65"/>
      <c r="Q16" s="66"/>
      <c r="R16" s="65">
        <f>VLOOKUP($A16,'Return Data'!$B$7:$R$2843,16,0)</f>
        <v>17.867599999999999</v>
      </c>
      <c r="S16" s="67">
        <f t="shared" si="5"/>
        <v>13</v>
      </c>
    </row>
    <row r="17" spans="1:19" x14ac:dyDescent="0.3">
      <c r="A17" s="63" t="s">
        <v>914</v>
      </c>
      <c r="B17" s="64">
        <f>VLOOKUP($A17,'Return Data'!$B$7:$R$2843,3,0)</f>
        <v>44404</v>
      </c>
      <c r="C17" s="65">
        <f>VLOOKUP($A17,'Return Data'!$B$7:$R$2843,4,0)</f>
        <v>465.96</v>
      </c>
      <c r="D17" s="65">
        <f>VLOOKUP($A17,'Return Data'!$B$7:$R$2843,10,0)</f>
        <v>12.9901</v>
      </c>
      <c r="E17" s="66">
        <f t="shared" si="0"/>
        <v>19</v>
      </c>
      <c r="F17" s="65">
        <f>VLOOKUP($A17,'Return Data'!$B$7:$R$2843,11,0)</f>
        <v>24.8888</v>
      </c>
      <c r="G17" s="66">
        <f t="shared" si="1"/>
        <v>12</v>
      </c>
      <c r="H17" s="65">
        <f>VLOOKUP($A17,'Return Data'!$B$7:$R$2843,12,0)</f>
        <v>50.562199999999997</v>
      </c>
      <c r="I17" s="66">
        <f t="shared" si="2"/>
        <v>9</v>
      </c>
      <c r="J17" s="65">
        <f>VLOOKUP($A17,'Return Data'!$B$7:$R$2843,13,0)</f>
        <v>60.112699999999997</v>
      </c>
      <c r="K17" s="66">
        <f t="shared" si="3"/>
        <v>13</v>
      </c>
      <c r="L17" s="65">
        <f>VLOOKUP($A17,'Return Data'!$B$7:$R$2843,17,0)</f>
        <v>21.599299999999999</v>
      </c>
      <c r="M17" s="66">
        <f t="shared" si="4"/>
        <v>21</v>
      </c>
      <c r="N17" s="65">
        <f>VLOOKUP($A17,'Return Data'!$B$7:$R$2843,14,0)</f>
        <v>13.8119</v>
      </c>
      <c r="O17" s="66">
        <f t="shared" si="6"/>
        <v>12</v>
      </c>
      <c r="P17" s="65">
        <f>VLOOKUP($A17,'Return Data'!$B$7:$R$2843,15,0)</f>
        <v>12.568099999999999</v>
      </c>
      <c r="Q17" s="66">
        <f t="shared" si="7"/>
        <v>19</v>
      </c>
      <c r="R17" s="65">
        <f>VLOOKUP($A17,'Return Data'!$B$7:$R$2843,16,0)</f>
        <v>18.1218</v>
      </c>
      <c r="S17" s="67">
        <f t="shared" si="5"/>
        <v>10</v>
      </c>
    </row>
    <row r="18" spans="1:19" x14ac:dyDescent="0.3">
      <c r="A18" s="63" t="s">
        <v>917</v>
      </c>
      <c r="B18" s="64">
        <f>VLOOKUP($A18,'Return Data'!$B$7:$R$2843,3,0)</f>
        <v>44404</v>
      </c>
      <c r="C18" s="65">
        <f>VLOOKUP($A18,'Return Data'!$B$7:$R$2843,4,0)</f>
        <v>64.84</v>
      </c>
      <c r="D18" s="65">
        <f>VLOOKUP($A18,'Return Data'!$B$7:$R$2843,10,0)</f>
        <v>13.535299999999999</v>
      </c>
      <c r="E18" s="66">
        <f t="shared" si="0"/>
        <v>14</v>
      </c>
      <c r="F18" s="65">
        <f>VLOOKUP($A18,'Return Data'!$B$7:$R$2843,11,0)</f>
        <v>23.9771</v>
      </c>
      <c r="G18" s="66">
        <f t="shared" si="1"/>
        <v>15</v>
      </c>
      <c r="H18" s="65">
        <f>VLOOKUP($A18,'Return Data'!$B$7:$R$2843,12,0)</f>
        <v>43.960900000000002</v>
      </c>
      <c r="I18" s="66">
        <f t="shared" si="2"/>
        <v>20</v>
      </c>
      <c r="J18" s="65">
        <f>VLOOKUP($A18,'Return Data'!$B$7:$R$2843,13,0)</f>
        <v>61.978499999999997</v>
      </c>
      <c r="K18" s="66">
        <f t="shared" si="3"/>
        <v>9</v>
      </c>
      <c r="L18" s="65">
        <f>VLOOKUP($A18,'Return Data'!$B$7:$R$2843,17,0)</f>
        <v>22.770700000000001</v>
      </c>
      <c r="M18" s="66">
        <f t="shared" si="4"/>
        <v>16</v>
      </c>
      <c r="N18" s="65">
        <f>VLOOKUP($A18,'Return Data'!$B$7:$R$2843,14,0)</f>
        <v>12.2905</v>
      </c>
      <c r="O18" s="66">
        <f t="shared" si="6"/>
        <v>18</v>
      </c>
      <c r="P18" s="65">
        <f>VLOOKUP($A18,'Return Data'!$B$7:$R$2843,15,0)</f>
        <v>13.5642</v>
      </c>
      <c r="Q18" s="66">
        <f t="shared" si="7"/>
        <v>12</v>
      </c>
      <c r="R18" s="65">
        <f>VLOOKUP($A18,'Return Data'!$B$7:$R$2843,16,0)</f>
        <v>12.413500000000001</v>
      </c>
      <c r="S18" s="67">
        <f t="shared" si="5"/>
        <v>23</v>
      </c>
    </row>
    <row r="19" spans="1:19" x14ac:dyDescent="0.3">
      <c r="A19" s="63" t="s">
        <v>918</v>
      </c>
      <c r="B19" s="64">
        <f>VLOOKUP($A19,'Return Data'!$B$7:$R$2843,3,0)</f>
        <v>44404</v>
      </c>
      <c r="C19" s="65">
        <f>VLOOKUP($A19,'Return Data'!$B$7:$R$2843,4,0)</f>
        <v>48.97</v>
      </c>
      <c r="D19" s="65">
        <f>VLOOKUP($A19,'Return Data'!$B$7:$R$2843,10,0)</f>
        <v>13.4353</v>
      </c>
      <c r="E19" s="66">
        <f t="shared" si="0"/>
        <v>16</v>
      </c>
      <c r="F19" s="65">
        <f>VLOOKUP($A19,'Return Data'!$B$7:$R$2843,11,0)</f>
        <v>17.209199999999999</v>
      </c>
      <c r="G19" s="66">
        <f t="shared" si="1"/>
        <v>26</v>
      </c>
      <c r="H19" s="65">
        <f>VLOOKUP($A19,'Return Data'!$B$7:$R$2843,12,0)</f>
        <v>36.825899999999997</v>
      </c>
      <c r="I19" s="66">
        <f t="shared" si="2"/>
        <v>25</v>
      </c>
      <c r="J19" s="65">
        <f>VLOOKUP($A19,'Return Data'!$B$7:$R$2843,13,0)</f>
        <v>47.677900000000001</v>
      </c>
      <c r="K19" s="66">
        <f t="shared" si="3"/>
        <v>26</v>
      </c>
      <c r="L19" s="65">
        <f>VLOOKUP($A19,'Return Data'!$B$7:$R$2843,17,0)</f>
        <v>22.4191</v>
      </c>
      <c r="M19" s="66">
        <f t="shared" si="4"/>
        <v>17</v>
      </c>
      <c r="N19" s="65">
        <f>VLOOKUP($A19,'Return Data'!$B$7:$R$2843,14,0)</f>
        <v>12.941599999999999</v>
      </c>
      <c r="O19" s="66">
        <f t="shared" si="6"/>
        <v>15</v>
      </c>
      <c r="P19" s="65">
        <f>VLOOKUP($A19,'Return Data'!$B$7:$R$2843,15,0)</f>
        <v>14.8283</v>
      </c>
      <c r="Q19" s="66">
        <f t="shared" si="7"/>
        <v>9</v>
      </c>
      <c r="R19" s="65">
        <f>VLOOKUP($A19,'Return Data'!$B$7:$R$2843,16,0)</f>
        <v>12.038600000000001</v>
      </c>
      <c r="S19" s="67">
        <f t="shared" si="5"/>
        <v>25</v>
      </c>
    </row>
    <row r="20" spans="1:19" x14ac:dyDescent="0.3">
      <c r="A20" s="63" t="s">
        <v>920</v>
      </c>
      <c r="B20" s="64">
        <f>VLOOKUP($A20,'Return Data'!$B$7:$R$2843,3,0)</f>
        <v>44404</v>
      </c>
      <c r="C20" s="65">
        <f>VLOOKUP($A20,'Return Data'!$B$7:$R$2843,4,0)</f>
        <v>181.923</v>
      </c>
      <c r="D20" s="65">
        <f>VLOOKUP($A20,'Return Data'!$B$7:$R$2843,10,0)</f>
        <v>10.3306</v>
      </c>
      <c r="E20" s="66">
        <f t="shared" si="0"/>
        <v>26</v>
      </c>
      <c r="F20" s="65">
        <f>VLOOKUP($A20,'Return Data'!$B$7:$R$2843,11,0)</f>
        <v>20.891100000000002</v>
      </c>
      <c r="G20" s="66">
        <f t="shared" si="1"/>
        <v>22</v>
      </c>
      <c r="H20" s="65">
        <f>VLOOKUP($A20,'Return Data'!$B$7:$R$2843,12,0)</f>
        <v>40.854199999999999</v>
      </c>
      <c r="I20" s="66">
        <f t="shared" si="2"/>
        <v>22</v>
      </c>
      <c r="J20" s="65">
        <f>VLOOKUP($A20,'Return Data'!$B$7:$R$2843,13,0)</f>
        <v>51.568399999999997</v>
      </c>
      <c r="K20" s="66">
        <f t="shared" si="3"/>
        <v>23</v>
      </c>
      <c r="L20" s="65">
        <f>VLOOKUP($A20,'Return Data'!$B$7:$R$2843,17,0)</f>
        <v>25.2438</v>
      </c>
      <c r="M20" s="66">
        <f t="shared" si="4"/>
        <v>11</v>
      </c>
      <c r="N20" s="65">
        <f>VLOOKUP($A20,'Return Data'!$B$7:$R$2843,14,0)</f>
        <v>15.657500000000001</v>
      </c>
      <c r="O20" s="66">
        <f t="shared" si="6"/>
        <v>7</v>
      </c>
      <c r="P20" s="65">
        <f>VLOOKUP($A20,'Return Data'!$B$7:$R$2843,15,0)</f>
        <v>15.1107</v>
      </c>
      <c r="Q20" s="66">
        <f t="shared" si="7"/>
        <v>8</v>
      </c>
      <c r="R20" s="65">
        <f>VLOOKUP($A20,'Return Data'!$B$7:$R$2843,16,0)</f>
        <v>18.738600000000002</v>
      </c>
      <c r="S20" s="67">
        <f t="shared" si="5"/>
        <v>7</v>
      </c>
    </row>
    <row r="21" spans="1:19" x14ac:dyDescent="0.3">
      <c r="A21" s="63" t="s">
        <v>923</v>
      </c>
      <c r="B21" s="64">
        <f>VLOOKUP($A21,'Return Data'!$B$7:$R$2843,3,0)</f>
        <v>44404</v>
      </c>
      <c r="C21" s="65">
        <f>VLOOKUP($A21,'Return Data'!$B$7:$R$2843,4,0)</f>
        <v>64.872</v>
      </c>
      <c r="D21" s="65">
        <f>VLOOKUP($A21,'Return Data'!$B$7:$R$2843,10,0)</f>
        <v>11.358700000000001</v>
      </c>
      <c r="E21" s="66">
        <f t="shared" si="0"/>
        <v>24</v>
      </c>
      <c r="F21" s="65">
        <f>VLOOKUP($A21,'Return Data'!$B$7:$R$2843,11,0)</f>
        <v>16.573499999999999</v>
      </c>
      <c r="G21" s="66">
        <f t="shared" si="1"/>
        <v>27</v>
      </c>
      <c r="H21" s="65">
        <f>VLOOKUP($A21,'Return Data'!$B$7:$R$2843,12,0)</f>
        <v>31.9422</v>
      </c>
      <c r="I21" s="66">
        <f t="shared" si="2"/>
        <v>27</v>
      </c>
      <c r="J21" s="65">
        <f>VLOOKUP($A21,'Return Data'!$B$7:$R$2843,13,0)</f>
        <v>45.5214</v>
      </c>
      <c r="K21" s="66">
        <f t="shared" si="3"/>
        <v>27</v>
      </c>
      <c r="L21" s="65">
        <f>VLOOKUP($A21,'Return Data'!$B$7:$R$2843,17,0)</f>
        <v>20.578499999999998</v>
      </c>
      <c r="M21" s="66">
        <f t="shared" si="4"/>
        <v>23</v>
      </c>
      <c r="N21" s="65">
        <f>VLOOKUP($A21,'Return Data'!$B$7:$R$2843,14,0)</f>
        <v>10.160299999999999</v>
      </c>
      <c r="O21" s="66">
        <f t="shared" si="6"/>
        <v>22</v>
      </c>
      <c r="P21" s="65">
        <f>VLOOKUP($A21,'Return Data'!$B$7:$R$2843,15,0)</f>
        <v>11.8459</v>
      </c>
      <c r="Q21" s="66">
        <f t="shared" si="7"/>
        <v>20</v>
      </c>
      <c r="R21" s="65">
        <f>VLOOKUP($A21,'Return Data'!$B$7:$R$2843,16,0)</f>
        <v>13.0977</v>
      </c>
      <c r="S21" s="67">
        <f t="shared" si="5"/>
        <v>18</v>
      </c>
    </row>
    <row r="22" spans="1:19" x14ac:dyDescent="0.3">
      <c r="A22" s="63" t="s">
        <v>925</v>
      </c>
      <c r="B22" s="64">
        <f>VLOOKUP($A22,'Return Data'!$B$7:$R$2843,3,0)</f>
        <v>44404</v>
      </c>
      <c r="C22" s="65">
        <f>VLOOKUP($A22,'Return Data'!$B$7:$R$2843,4,0)</f>
        <v>21.792300000000001</v>
      </c>
      <c r="D22" s="65">
        <f>VLOOKUP($A22,'Return Data'!$B$7:$R$2843,10,0)</f>
        <v>11.4411</v>
      </c>
      <c r="E22" s="66">
        <f t="shared" si="0"/>
        <v>22</v>
      </c>
      <c r="F22" s="65">
        <f>VLOOKUP($A22,'Return Data'!$B$7:$R$2843,11,0)</f>
        <v>19.813600000000001</v>
      </c>
      <c r="G22" s="66">
        <f t="shared" si="1"/>
        <v>24</v>
      </c>
      <c r="H22" s="65">
        <f>VLOOKUP($A22,'Return Data'!$B$7:$R$2843,12,0)</f>
        <v>36.6066</v>
      </c>
      <c r="I22" s="66">
        <f t="shared" si="2"/>
        <v>26</v>
      </c>
      <c r="J22" s="65">
        <f>VLOOKUP($A22,'Return Data'!$B$7:$R$2843,13,0)</f>
        <v>52.083199999999998</v>
      </c>
      <c r="K22" s="66">
        <f t="shared" si="3"/>
        <v>22</v>
      </c>
      <c r="L22" s="65">
        <f>VLOOKUP($A22,'Return Data'!$B$7:$R$2843,17,0)</f>
        <v>23.219200000000001</v>
      </c>
      <c r="M22" s="66">
        <f t="shared" si="4"/>
        <v>15</v>
      </c>
      <c r="N22" s="65">
        <f>VLOOKUP($A22,'Return Data'!$B$7:$R$2843,14,0)</f>
        <v>13.6265</v>
      </c>
      <c r="O22" s="66">
        <f t="shared" si="6"/>
        <v>13</v>
      </c>
      <c r="P22" s="65">
        <f>VLOOKUP($A22,'Return Data'!$B$7:$R$2843,15,0)</f>
        <v>15.4292</v>
      </c>
      <c r="Q22" s="66">
        <f t="shared" si="7"/>
        <v>5</v>
      </c>
      <c r="R22" s="65">
        <f>VLOOKUP($A22,'Return Data'!$B$7:$R$2843,16,0)</f>
        <v>12.8962</v>
      </c>
      <c r="S22" s="67">
        <f t="shared" si="5"/>
        <v>20</v>
      </c>
    </row>
    <row r="23" spans="1:19" x14ac:dyDescent="0.3">
      <c r="A23" s="63" t="s">
        <v>927</v>
      </c>
      <c r="B23" s="64">
        <f>VLOOKUP($A23,'Return Data'!$B$7:$R$2843,3,0)</f>
        <v>44404</v>
      </c>
      <c r="C23" s="65">
        <f>VLOOKUP($A23,'Return Data'!$B$7:$R$2843,4,0)</f>
        <v>15.0428</v>
      </c>
      <c r="D23" s="65">
        <f>VLOOKUP($A23,'Return Data'!$B$7:$R$2843,10,0)</f>
        <v>13.8916</v>
      </c>
      <c r="E23" s="66">
        <f t="shared" si="0"/>
        <v>12</v>
      </c>
      <c r="F23" s="65">
        <f>VLOOKUP($A23,'Return Data'!$B$7:$R$2843,11,0)</f>
        <v>27.966100000000001</v>
      </c>
      <c r="G23" s="66">
        <f t="shared" si="1"/>
        <v>5</v>
      </c>
      <c r="H23" s="65">
        <f>VLOOKUP($A23,'Return Data'!$B$7:$R$2843,12,0)</f>
        <v>48.780999999999999</v>
      </c>
      <c r="I23" s="66">
        <f t="shared" si="2"/>
        <v>11</v>
      </c>
      <c r="J23" s="65">
        <f>VLOOKUP($A23,'Return Data'!$B$7:$R$2843,13,0)</f>
        <v>60.772100000000002</v>
      </c>
      <c r="K23" s="66">
        <f t="shared" si="3"/>
        <v>12</v>
      </c>
      <c r="L23" s="65"/>
      <c r="M23" s="66"/>
      <c r="N23" s="65"/>
      <c r="O23" s="66"/>
      <c r="P23" s="65"/>
      <c r="Q23" s="66"/>
      <c r="R23" s="65">
        <f>VLOOKUP($A23,'Return Data'!$B$7:$R$2843,16,0)</f>
        <v>29.588100000000001</v>
      </c>
      <c r="S23" s="67">
        <f t="shared" si="5"/>
        <v>1</v>
      </c>
    </row>
    <row r="24" spans="1:19" x14ac:dyDescent="0.3">
      <c r="A24" s="63" t="s">
        <v>929</v>
      </c>
      <c r="B24" s="64">
        <f>VLOOKUP($A24,'Return Data'!$B$7:$R$2843,3,0)</f>
        <v>44404</v>
      </c>
      <c r="C24" s="65">
        <f>VLOOKUP($A24,'Return Data'!$B$7:$R$2843,4,0)</f>
        <v>89.957999999999998</v>
      </c>
      <c r="D24" s="65">
        <f>VLOOKUP($A24,'Return Data'!$B$7:$R$2843,10,0)</f>
        <v>13.368600000000001</v>
      </c>
      <c r="E24" s="66">
        <f t="shared" si="0"/>
        <v>17</v>
      </c>
      <c r="F24" s="65">
        <f>VLOOKUP($A24,'Return Data'!$B$7:$R$2843,11,0)</f>
        <v>24.953800000000001</v>
      </c>
      <c r="G24" s="66">
        <f t="shared" si="1"/>
        <v>11</v>
      </c>
      <c r="H24" s="65">
        <f>VLOOKUP($A24,'Return Data'!$B$7:$R$2843,12,0)</f>
        <v>48.900100000000002</v>
      </c>
      <c r="I24" s="66">
        <f t="shared" si="2"/>
        <v>10</v>
      </c>
      <c r="J24" s="65">
        <f>VLOOKUP($A24,'Return Data'!$B$7:$R$2843,13,0)</f>
        <v>64.6708</v>
      </c>
      <c r="K24" s="66">
        <f t="shared" si="3"/>
        <v>7</v>
      </c>
      <c r="L24" s="65">
        <f>VLOOKUP($A24,'Return Data'!$B$7:$R$2843,17,0)</f>
        <v>31.5153</v>
      </c>
      <c r="M24" s="66">
        <f t="shared" si="4"/>
        <v>2</v>
      </c>
      <c r="N24" s="65">
        <f>VLOOKUP($A24,'Return Data'!$B$7:$R$2843,14,0)</f>
        <v>21.910299999999999</v>
      </c>
      <c r="O24" s="66">
        <f t="shared" si="6"/>
        <v>1</v>
      </c>
      <c r="P24" s="65">
        <f>VLOOKUP($A24,'Return Data'!$B$7:$R$2843,15,0)</f>
        <v>20.669599999999999</v>
      </c>
      <c r="Q24" s="66">
        <f t="shared" si="7"/>
        <v>1</v>
      </c>
      <c r="R24" s="65">
        <f>VLOOKUP($A24,'Return Data'!$B$7:$R$2843,16,0)</f>
        <v>21.977499999999999</v>
      </c>
      <c r="S24" s="67">
        <f t="shared" si="5"/>
        <v>6</v>
      </c>
    </row>
    <row r="25" spans="1:19" x14ac:dyDescent="0.3">
      <c r="A25" s="63" t="s">
        <v>931</v>
      </c>
      <c r="B25" s="64">
        <f>VLOOKUP($A25,'Return Data'!$B$7:$R$2843,3,0)</f>
        <v>44404</v>
      </c>
      <c r="C25" s="65">
        <f>VLOOKUP($A25,'Return Data'!$B$7:$R$2843,4,0)</f>
        <v>15.588200000000001</v>
      </c>
      <c r="D25" s="65">
        <f>VLOOKUP($A25,'Return Data'!$B$7:$R$2843,10,0)</f>
        <v>17.462399999999999</v>
      </c>
      <c r="E25" s="66">
        <f t="shared" si="0"/>
        <v>1</v>
      </c>
      <c r="F25" s="65">
        <f>VLOOKUP($A25,'Return Data'!$B$7:$R$2843,11,0)</f>
        <v>28.458600000000001</v>
      </c>
      <c r="G25" s="66">
        <f t="shared" si="1"/>
        <v>3</v>
      </c>
      <c r="H25" s="65">
        <f>VLOOKUP($A25,'Return Data'!$B$7:$R$2843,12,0)</f>
        <v>54.726199999999999</v>
      </c>
      <c r="I25" s="66">
        <f t="shared" si="2"/>
        <v>3</v>
      </c>
      <c r="J25" s="65">
        <f>VLOOKUP($A25,'Return Data'!$B$7:$R$2843,13,0)</f>
        <v>65.332400000000007</v>
      </c>
      <c r="K25" s="66">
        <f t="shared" si="3"/>
        <v>5</v>
      </c>
      <c r="L25" s="65"/>
      <c r="M25" s="66"/>
      <c r="N25" s="65"/>
      <c r="O25" s="66"/>
      <c r="P25" s="65"/>
      <c r="Q25" s="66"/>
      <c r="R25" s="65">
        <f>VLOOKUP($A25,'Return Data'!$B$7:$R$2843,16,0)</f>
        <v>28.3598</v>
      </c>
      <c r="S25" s="67">
        <f t="shared" si="5"/>
        <v>2</v>
      </c>
    </row>
    <row r="26" spans="1:19" x14ac:dyDescent="0.3">
      <c r="A26" s="63" t="s">
        <v>2018</v>
      </c>
      <c r="B26" s="64">
        <f>VLOOKUP($A26,'Return Data'!$B$7:$R$2843,3,0)</f>
        <v>44404</v>
      </c>
      <c r="C26" s="65">
        <f>VLOOKUP($A26,'Return Data'!$B$7:$R$2843,4,0)</f>
        <v>21.542999999999999</v>
      </c>
      <c r="D26" s="65">
        <f>VLOOKUP($A26,'Return Data'!$B$7:$R$2843,10,0)</f>
        <v>11.4353</v>
      </c>
      <c r="E26" s="66">
        <f t="shared" si="0"/>
        <v>23</v>
      </c>
      <c r="F26" s="65">
        <f>VLOOKUP($A26,'Return Data'!$B$7:$R$2843,11,0)</f>
        <v>26.0931</v>
      </c>
      <c r="G26" s="66">
        <f t="shared" si="1"/>
        <v>7</v>
      </c>
      <c r="H26" s="65">
        <f>VLOOKUP($A26,'Return Data'!$B$7:$R$2843,12,0)</f>
        <v>44.059899999999999</v>
      </c>
      <c r="I26" s="66">
        <f t="shared" si="2"/>
        <v>19</v>
      </c>
      <c r="J26" s="65">
        <f>VLOOKUP($A26,'Return Data'!$B$7:$R$2843,13,0)</f>
        <v>57.592100000000002</v>
      </c>
      <c r="K26" s="66">
        <f t="shared" si="3"/>
        <v>16</v>
      </c>
      <c r="L26" s="65">
        <f>VLOOKUP($A26,'Return Data'!$B$7:$R$2843,17,0)</f>
        <v>20.538399999999999</v>
      </c>
      <c r="M26" s="66">
        <f t="shared" si="4"/>
        <v>24</v>
      </c>
      <c r="N26" s="65">
        <f>VLOOKUP($A26,'Return Data'!$B$7:$R$2843,14,0)</f>
        <v>12.668100000000001</v>
      </c>
      <c r="O26" s="66">
        <f t="shared" si="6"/>
        <v>17</v>
      </c>
      <c r="P26" s="65">
        <f>VLOOKUP($A26,'Return Data'!$B$7:$R$2843,15,0)</f>
        <v>13.418100000000001</v>
      </c>
      <c r="Q26" s="66">
        <f t="shared" si="7"/>
        <v>14</v>
      </c>
      <c r="R26" s="65">
        <f>VLOOKUP($A26,'Return Data'!$B$7:$R$2843,16,0)</f>
        <v>14.5738</v>
      </c>
      <c r="S26" s="67">
        <f t="shared" si="5"/>
        <v>16</v>
      </c>
    </row>
    <row r="27" spans="1:19" x14ac:dyDescent="0.3">
      <c r="A27" s="63" t="s">
        <v>932</v>
      </c>
      <c r="B27" s="64">
        <f>VLOOKUP($A27,'Return Data'!$B$7:$R$2843,3,0)</f>
        <v>44404</v>
      </c>
      <c r="C27" s="65">
        <f>VLOOKUP($A27,'Return Data'!$B$7:$R$2843,4,0)</f>
        <v>751.38329999999996</v>
      </c>
      <c r="D27" s="65">
        <f>VLOOKUP($A27,'Return Data'!$B$7:$R$2843,10,0)</f>
        <v>12.3344</v>
      </c>
      <c r="E27" s="66">
        <f t="shared" si="0"/>
        <v>20</v>
      </c>
      <c r="F27" s="65">
        <f>VLOOKUP($A27,'Return Data'!$B$7:$R$2843,11,0)</f>
        <v>20.913399999999999</v>
      </c>
      <c r="G27" s="66">
        <f t="shared" si="1"/>
        <v>21</v>
      </c>
      <c r="H27" s="65">
        <f>VLOOKUP($A27,'Return Data'!$B$7:$R$2843,12,0)</f>
        <v>44.752600000000001</v>
      </c>
      <c r="I27" s="66">
        <f t="shared" si="2"/>
        <v>15</v>
      </c>
      <c r="J27" s="65">
        <f>VLOOKUP($A27,'Return Data'!$B$7:$R$2843,13,0)</f>
        <v>57.473999999999997</v>
      </c>
      <c r="K27" s="66">
        <f t="shared" si="3"/>
        <v>17</v>
      </c>
      <c r="L27" s="65">
        <f>VLOOKUP($A27,'Return Data'!$B$7:$R$2843,17,0)</f>
        <v>22.121600000000001</v>
      </c>
      <c r="M27" s="66">
        <f t="shared" si="4"/>
        <v>18</v>
      </c>
      <c r="N27" s="65">
        <f>VLOOKUP($A27,'Return Data'!$B$7:$R$2843,14,0)</f>
        <v>12.706099999999999</v>
      </c>
      <c r="O27" s="66">
        <f t="shared" si="6"/>
        <v>16</v>
      </c>
      <c r="P27" s="65">
        <f>VLOOKUP($A27,'Return Data'!$B$7:$R$2843,15,0)</f>
        <v>10.854799999999999</v>
      </c>
      <c r="Q27" s="66">
        <f t="shared" si="7"/>
        <v>22</v>
      </c>
      <c r="R27" s="65">
        <f>VLOOKUP($A27,'Return Data'!$B$7:$R$2843,16,0)</f>
        <v>18.209900000000001</v>
      </c>
      <c r="S27" s="67">
        <f t="shared" si="5"/>
        <v>8</v>
      </c>
    </row>
    <row r="28" spans="1:19" x14ac:dyDescent="0.3">
      <c r="A28" s="63" t="s">
        <v>934</v>
      </c>
      <c r="B28" s="64">
        <f>VLOOKUP($A28,'Return Data'!$B$7:$R$2843,3,0)</f>
        <v>44404</v>
      </c>
      <c r="C28" s="65">
        <f>VLOOKUP($A28,'Return Data'!$B$7:$R$2843,4,0)</f>
        <v>164.59</v>
      </c>
      <c r="D28" s="65">
        <f>VLOOKUP($A28,'Return Data'!$B$7:$R$2843,10,0)</f>
        <v>13.6357</v>
      </c>
      <c r="E28" s="66">
        <f t="shared" si="0"/>
        <v>13</v>
      </c>
      <c r="F28" s="65">
        <f>VLOOKUP($A28,'Return Data'!$B$7:$R$2843,11,0)</f>
        <v>25.087399999999999</v>
      </c>
      <c r="G28" s="66">
        <f t="shared" si="1"/>
        <v>10</v>
      </c>
      <c r="H28" s="65">
        <f>VLOOKUP($A28,'Return Data'!$B$7:$R$2843,12,0)</f>
        <v>47.2973</v>
      </c>
      <c r="I28" s="66">
        <f t="shared" si="2"/>
        <v>12</v>
      </c>
      <c r="J28" s="65">
        <f>VLOOKUP($A28,'Return Data'!$B$7:$R$2843,13,0)</f>
        <v>61.982100000000003</v>
      </c>
      <c r="K28" s="66">
        <f t="shared" si="3"/>
        <v>8</v>
      </c>
      <c r="L28" s="65">
        <f>VLOOKUP($A28,'Return Data'!$B$7:$R$2843,17,0)</f>
        <v>29.7943</v>
      </c>
      <c r="M28" s="66">
        <f t="shared" si="4"/>
        <v>4</v>
      </c>
      <c r="N28" s="65">
        <f>VLOOKUP($A28,'Return Data'!$B$7:$R$2843,14,0)</f>
        <v>14.830299999999999</v>
      </c>
      <c r="O28" s="66">
        <f t="shared" si="6"/>
        <v>9</v>
      </c>
      <c r="P28" s="65">
        <f>VLOOKUP($A28,'Return Data'!$B$7:$R$2843,15,0)</f>
        <v>16.510400000000001</v>
      </c>
      <c r="Q28" s="66">
        <f t="shared" si="7"/>
        <v>3</v>
      </c>
      <c r="R28" s="65">
        <f>VLOOKUP($A28,'Return Data'!$B$7:$R$2843,16,0)</f>
        <v>24.648499999999999</v>
      </c>
      <c r="S28" s="67">
        <f t="shared" si="5"/>
        <v>5</v>
      </c>
    </row>
    <row r="29" spans="1:19" x14ac:dyDescent="0.3">
      <c r="A29" s="63" t="s">
        <v>936</v>
      </c>
      <c r="B29" s="64">
        <f>VLOOKUP($A29,'Return Data'!$B$7:$R$2843,3,0)</f>
        <v>44404</v>
      </c>
      <c r="C29" s="65">
        <f>VLOOKUP($A29,'Return Data'!$B$7:$R$2843,4,0)</f>
        <v>59.7545</v>
      </c>
      <c r="D29" s="65">
        <f>VLOOKUP($A29,'Return Data'!$B$7:$R$2843,10,0)</f>
        <v>12.276400000000001</v>
      </c>
      <c r="E29" s="66">
        <f t="shared" si="0"/>
        <v>21</v>
      </c>
      <c r="F29" s="65">
        <f>VLOOKUP($A29,'Return Data'!$B$7:$R$2843,11,0)</f>
        <v>23.707599999999999</v>
      </c>
      <c r="G29" s="66">
        <f t="shared" si="1"/>
        <v>17</v>
      </c>
      <c r="H29" s="65">
        <f>VLOOKUP($A29,'Return Data'!$B$7:$R$2843,12,0)</f>
        <v>52.131799999999998</v>
      </c>
      <c r="I29" s="66">
        <f t="shared" si="2"/>
        <v>6</v>
      </c>
      <c r="J29" s="65">
        <f>VLOOKUP($A29,'Return Data'!$B$7:$R$2843,13,0)</f>
        <v>52.575099999999999</v>
      </c>
      <c r="K29" s="66">
        <f t="shared" si="3"/>
        <v>21</v>
      </c>
      <c r="L29" s="65">
        <f>VLOOKUP($A29,'Return Data'!$B$7:$R$2843,17,0)</f>
        <v>30.790900000000001</v>
      </c>
      <c r="M29" s="66">
        <f t="shared" si="4"/>
        <v>3</v>
      </c>
      <c r="N29" s="65">
        <f>VLOOKUP($A29,'Return Data'!$B$7:$R$2843,14,0)</f>
        <v>17.154199999999999</v>
      </c>
      <c r="O29" s="66">
        <f t="shared" si="6"/>
        <v>2</v>
      </c>
      <c r="P29" s="65">
        <f>VLOOKUP($A29,'Return Data'!$B$7:$R$2843,15,0)</f>
        <v>14.825100000000001</v>
      </c>
      <c r="Q29" s="66">
        <f t="shared" si="7"/>
        <v>10</v>
      </c>
      <c r="R29" s="65">
        <f>VLOOKUP($A29,'Return Data'!$B$7:$R$2843,16,0)</f>
        <v>12.9917</v>
      </c>
      <c r="S29" s="67">
        <f t="shared" si="5"/>
        <v>19</v>
      </c>
    </row>
    <row r="30" spans="1:19" x14ac:dyDescent="0.3">
      <c r="A30" s="63" t="s">
        <v>1905</v>
      </c>
      <c r="B30" s="64">
        <f>VLOOKUP($A30,'Return Data'!$B$7:$R$2843,3,0)</f>
        <v>44404</v>
      </c>
      <c r="C30" s="65">
        <f>VLOOKUP($A30,'Return Data'!$B$7:$R$2843,4,0)</f>
        <v>497.300344808783</v>
      </c>
      <c r="D30" s="65">
        <f>VLOOKUP($A30,'Return Data'!$B$7:$R$2843,10,0)</f>
        <v>15.734999999999999</v>
      </c>
      <c r="E30" s="66">
        <f t="shared" si="0"/>
        <v>6</v>
      </c>
      <c r="F30" s="65">
        <f>VLOOKUP($A30,'Return Data'!$B$7:$R$2843,11,0)</f>
        <v>25.1951</v>
      </c>
      <c r="G30" s="66">
        <f t="shared" si="1"/>
        <v>8</v>
      </c>
      <c r="H30" s="65">
        <f>VLOOKUP($A30,'Return Data'!$B$7:$R$2843,12,0)</f>
        <v>52.195900000000002</v>
      </c>
      <c r="I30" s="66">
        <f t="shared" si="2"/>
        <v>5</v>
      </c>
      <c r="J30" s="65">
        <f>VLOOKUP($A30,'Return Data'!$B$7:$R$2843,13,0)</f>
        <v>65.155100000000004</v>
      </c>
      <c r="K30" s="66">
        <f t="shared" si="3"/>
        <v>6</v>
      </c>
      <c r="L30" s="65">
        <f>VLOOKUP($A30,'Return Data'!$B$7:$R$2843,17,0)</f>
        <v>25.447199999999999</v>
      </c>
      <c r="M30" s="66">
        <f t="shared" si="4"/>
        <v>10</v>
      </c>
      <c r="N30" s="65">
        <f>VLOOKUP($A30,'Return Data'!$B$7:$R$2843,14,0)</f>
        <v>16.651</v>
      </c>
      <c r="O30" s="66">
        <f t="shared" si="6"/>
        <v>3</v>
      </c>
      <c r="P30" s="65">
        <f>VLOOKUP($A30,'Return Data'!$B$7:$R$2843,15,0)</f>
        <v>14.796099999999999</v>
      </c>
      <c r="Q30" s="66">
        <f t="shared" si="7"/>
        <v>11</v>
      </c>
      <c r="R30" s="65">
        <f>VLOOKUP($A30,'Return Data'!$B$7:$R$2843,16,0)</f>
        <v>14.7315</v>
      </c>
      <c r="S30" s="67">
        <f t="shared" si="5"/>
        <v>15</v>
      </c>
    </row>
    <row r="31" spans="1:19" x14ac:dyDescent="0.3">
      <c r="A31" s="63" t="s">
        <v>938</v>
      </c>
      <c r="B31" s="64">
        <f>VLOOKUP($A31,'Return Data'!$B$7:$R$2843,3,0)</f>
        <v>44404</v>
      </c>
      <c r="C31" s="65">
        <f>VLOOKUP($A31,'Return Data'!$B$7:$R$2843,4,0)</f>
        <v>49.498800000000003</v>
      </c>
      <c r="D31" s="65">
        <f>VLOOKUP($A31,'Return Data'!$B$7:$R$2843,10,0)</f>
        <v>14.172499999999999</v>
      </c>
      <c r="E31" s="66">
        <f t="shared" si="0"/>
        <v>10</v>
      </c>
      <c r="F31" s="65">
        <f>VLOOKUP($A31,'Return Data'!$B$7:$R$2843,11,0)</f>
        <v>24.5883</v>
      </c>
      <c r="G31" s="66">
        <f t="shared" si="1"/>
        <v>13</v>
      </c>
      <c r="H31" s="65">
        <f>VLOOKUP($A31,'Return Data'!$B$7:$R$2843,12,0)</f>
        <v>44.823999999999998</v>
      </c>
      <c r="I31" s="66">
        <f t="shared" si="2"/>
        <v>14</v>
      </c>
      <c r="J31" s="65">
        <f>VLOOKUP($A31,'Return Data'!$B$7:$R$2843,13,0)</f>
        <v>54.964599999999997</v>
      </c>
      <c r="K31" s="66">
        <f t="shared" si="3"/>
        <v>20</v>
      </c>
      <c r="L31" s="65">
        <f>VLOOKUP($A31,'Return Data'!$B$7:$R$2843,17,0)</f>
        <v>22.1112</v>
      </c>
      <c r="M31" s="66">
        <f t="shared" si="4"/>
        <v>19</v>
      </c>
      <c r="N31" s="65">
        <f>VLOOKUP($A31,'Return Data'!$B$7:$R$2843,14,0)</f>
        <v>13.338100000000001</v>
      </c>
      <c r="O31" s="66">
        <f t="shared" si="6"/>
        <v>14</v>
      </c>
      <c r="P31" s="65">
        <f>VLOOKUP($A31,'Return Data'!$B$7:$R$2843,15,0)</f>
        <v>15.379799999999999</v>
      </c>
      <c r="Q31" s="66">
        <f t="shared" si="7"/>
        <v>6</v>
      </c>
      <c r="R31" s="65">
        <f>VLOOKUP($A31,'Return Data'!$B$7:$R$2843,16,0)</f>
        <v>11.7281</v>
      </c>
      <c r="S31" s="67">
        <f t="shared" si="5"/>
        <v>27</v>
      </c>
    </row>
    <row r="32" spans="1:19" x14ac:dyDescent="0.3">
      <c r="A32" s="63" t="s">
        <v>940</v>
      </c>
      <c r="B32" s="64">
        <f>VLOOKUP($A32,'Return Data'!$B$7:$R$2843,3,0)</f>
        <v>44404</v>
      </c>
      <c r="C32" s="65">
        <f>VLOOKUP($A32,'Return Data'!$B$7:$R$2843,4,0)</f>
        <v>302.95170000000002</v>
      </c>
      <c r="D32" s="65">
        <f>VLOOKUP($A32,'Return Data'!$B$7:$R$2843,10,0)</f>
        <v>10.239100000000001</v>
      </c>
      <c r="E32" s="66">
        <f t="shared" si="0"/>
        <v>27</v>
      </c>
      <c r="F32" s="65">
        <f>VLOOKUP($A32,'Return Data'!$B$7:$R$2843,11,0)</f>
        <v>20.390999999999998</v>
      </c>
      <c r="G32" s="66">
        <f t="shared" si="1"/>
        <v>23</v>
      </c>
      <c r="H32" s="65">
        <f>VLOOKUP($A32,'Return Data'!$B$7:$R$2843,12,0)</f>
        <v>38.506300000000003</v>
      </c>
      <c r="I32" s="66">
        <f t="shared" si="2"/>
        <v>23</v>
      </c>
      <c r="J32" s="65">
        <f>VLOOKUP($A32,'Return Data'!$B$7:$R$2843,13,0)</f>
        <v>48.968299999999999</v>
      </c>
      <c r="K32" s="66">
        <f t="shared" si="3"/>
        <v>25</v>
      </c>
      <c r="L32" s="65">
        <f>VLOOKUP($A32,'Return Data'!$B$7:$R$2843,17,0)</f>
        <v>22.0181</v>
      </c>
      <c r="M32" s="66">
        <f t="shared" si="4"/>
        <v>20</v>
      </c>
      <c r="N32" s="65">
        <f>VLOOKUP($A32,'Return Data'!$B$7:$R$2843,14,0)</f>
        <v>16.215499999999999</v>
      </c>
      <c r="O32" s="66">
        <f t="shared" si="6"/>
        <v>5</v>
      </c>
      <c r="P32" s="65">
        <f>VLOOKUP($A32,'Return Data'!$B$7:$R$2843,15,0)</f>
        <v>13.478</v>
      </c>
      <c r="Q32" s="66">
        <f t="shared" si="7"/>
        <v>13</v>
      </c>
      <c r="R32" s="65">
        <f>VLOOKUP($A32,'Return Data'!$B$7:$R$2843,16,0)</f>
        <v>12.7446</v>
      </c>
      <c r="S32" s="67">
        <f t="shared" si="5"/>
        <v>21</v>
      </c>
    </row>
    <row r="33" spans="1:19" x14ac:dyDescent="0.3">
      <c r="A33" s="63" t="s">
        <v>943</v>
      </c>
      <c r="B33" s="64">
        <f>VLOOKUP($A33,'Return Data'!$B$7:$R$2843,3,0)</f>
        <v>44404</v>
      </c>
      <c r="C33" s="65">
        <f>VLOOKUP($A33,'Return Data'!$B$7:$R$2843,4,0)</f>
        <v>14.78</v>
      </c>
      <c r="D33" s="65">
        <f>VLOOKUP($A33,'Return Data'!$B$7:$R$2843,10,0)</f>
        <v>13.955299999999999</v>
      </c>
      <c r="E33" s="66">
        <f t="shared" si="0"/>
        <v>11</v>
      </c>
      <c r="F33" s="65">
        <f>VLOOKUP($A33,'Return Data'!$B$7:$R$2843,11,0)</f>
        <v>19.482600000000001</v>
      </c>
      <c r="G33" s="66">
        <f t="shared" si="1"/>
        <v>25</v>
      </c>
      <c r="H33" s="65">
        <f>VLOOKUP($A33,'Return Data'!$B$7:$R$2843,12,0)</f>
        <v>36.978700000000003</v>
      </c>
      <c r="I33" s="66">
        <f t="shared" si="2"/>
        <v>24</v>
      </c>
      <c r="J33" s="65">
        <f>VLOOKUP($A33,'Return Data'!$B$7:$R$2843,13,0)</f>
        <v>49.898600000000002</v>
      </c>
      <c r="K33" s="66">
        <f t="shared" si="3"/>
        <v>24</v>
      </c>
      <c r="L33" s="65"/>
      <c r="M33" s="66"/>
      <c r="N33" s="65"/>
      <c r="O33" s="66"/>
      <c r="P33" s="65"/>
      <c r="Q33" s="66"/>
      <c r="R33" s="65">
        <f>VLOOKUP($A33,'Return Data'!$B$7:$R$2843,16,0)</f>
        <v>26.879300000000001</v>
      </c>
      <c r="S33" s="67">
        <f t="shared" si="5"/>
        <v>3</v>
      </c>
    </row>
    <row r="34" spans="1:19" x14ac:dyDescent="0.3">
      <c r="A34" s="63" t="s">
        <v>945</v>
      </c>
      <c r="B34" s="64">
        <f>VLOOKUP($A34,'Return Data'!$B$7:$R$2843,3,0)</f>
        <v>44404</v>
      </c>
      <c r="C34" s="65">
        <f>VLOOKUP($A34,'Return Data'!$B$7:$R$2843,4,0)</f>
        <v>185.96799999999999</v>
      </c>
      <c r="D34" s="65">
        <f>VLOOKUP($A34,'Return Data'!$B$7:$R$2843,10,0)</f>
        <v>16.4696</v>
      </c>
      <c r="E34" s="66">
        <f t="shared" si="0"/>
        <v>3</v>
      </c>
      <c r="F34" s="65">
        <f>VLOOKUP($A34,'Return Data'!$B$7:$R$2843,11,0)</f>
        <v>30.916499999999999</v>
      </c>
      <c r="G34" s="66">
        <f t="shared" si="1"/>
        <v>1</v>
      </c>
      <c r="H34" s="65">
        <f>VLOOKUP($A34,'Return Data'!$B$7:$R$2843,12,0)</f>
        <v>57.814</v>
      </c>
      <c r="I34" s="66">
        <f t="shared" si="2"/>
        <v>1</v>
      </c>
      <c r="J34" s="65">
        <f>VLOOKUP($A34,'Return Data'!$B$7:$R$2843,13,0)</f>
        <v>68.304100000000005</v>
      </c>
      <c r="K34" s="66">
        <f t="shared" si="3"/>
        <v>2</v>
      </c>
      <c r="L34" s="65">
        <f>VLOOKUP($A34,'Return Data'!$B$7:$R$2843,17,0)</f>
        <v>24.7818</v>
      </c>
      <c r="M34" s="66">
        <f t="shared" si="4"/>
        <v>12</v>
      </c>
      <c r="N34" s="65">
        <f>VLOOKUP($A34,'Return Data'!$B$7:$R$2843,14,0)</f>
        <v>13.898300000000001</v>
      </c>
      <c r="O34" s="66">
        <f t="shared" si="6"/>
        <v>11</v>
      </c>
      <c r="P34" s="65">
        <f>VLOOKUP($A34,'Return Data'!$B$7:$R$2843,15,0)</f>
        <v>12.620699999999999</v>
      </c>
      <c r="Q34" s="66">
        <f t="shared" si="7"/>
        <v>18</v>
      </c>
      <c r="R34" s="65">
        <f>VLOOKUP($A34,'Return Data'!$B$7:$R$2843,16,0)</f>
        <v>12.7163</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13.630792592592597</v>
      </c>
      <c r="E36" s="74"/>
      <c r="F36" s="75">
        <f>AVERAGE(F8:F34)</f>
        <v>24.00575555555556</v>
      </c>
      <c r="G36" s="74"/>
      <c r="H36" s="75">
        <f>AVERAGE(H8:H34)</f>
        <v>46.0790111111111</v>
      </c>
      <c r="I36" s="74"/>
      <c r="J36" s="75">
        <f>AVERAGE(J8:J34)</f>
        <v>58.636577777777774</v>
      </c>
      <c r="K36" s="74"/>
      <c r="L36" s="75">
        <f>AVERAGE(L8:L34)</f>
        <v>25.165687500000004</v>
      </c>
      <c r="M36" s="74"/>
      <c r="N36" s="75">
        <f>AVERAGE(N8:N34)</f>
        <v>14.364245454545454</v>
      </c>
      <c r="O36" s="74"/>
      <c r="P36" s="75">
        <f>AVERAGE(P8:P34)</f>
        <v>14.286536363636367</v>
      </c>
      <c r="Q36" s="74"/>
      <c r="R36" s="75">
        <f>AVERAGE(R8:R34)</f>
        <v>17.34275925925926</v>
      </c>
      <c r="S36" s="76"/>
    </row>
    <row r="37" spans="1:19" x14ac:dyDescent="0.3">
      <c r="A37" s="73" t="s">
        <v>28</v>
      </c>
      <c r="B37" s="74"/>
      <c r="C37" s="74"/>
      <c r="D37" s="75">
        <f>MIN(D8:D34)</f>
        <v>10.239100000000001</v>
      </c>
      <c r="E37" s="74"/>
      <c r="F37" s="75">
        <f>MIN(F8:F34)</f>
        <v>16.573499999999999</v>
      </c>
      <c r="G37" s="74"/>
      <c r="H37" s="75">
        <f>MIN(H8:H34)</f>
        <v>31.9422</v>
      </c>
      <c r="I37" s="74"/>
      <c r="J37" s="75">
        <f>MIN(J8:J34)</f>
        <v>45.5214</v>
      </c>
      <c r="K37" s="74"/>
      <c r="L37" s="75">
        <f>MIN(L8:L34)</f>
        <v>20.538399999999999</v>
      </c>
      <c r="M37" s="74"/>
      <c r="N37" s="75">
        <f>MIN(N8:N34)</f>
        <v>10.160299999999999</v>
      </c>
      <c r="O37" s="74"/>
      <c r="P37" s="75">
        <f>MIN(P8:P34)</f>
        <v>10.854799999999999</v>
      </c>
      <c r="Q37" s="74"/>
      <c r="R37" s="75">
        <f>MIN(R8:R34)</f>
        <v>11.7281</v>
      </c>
      <c r="S37" s="76"/>
    </row>
    <row r="38" spans="1:19" ht="15" thickBot="1" x14ac:dyDescent="0.35">
      <c r="A38" s="77" t="s">
        <v>29</v>
      </c>
      <c r="B38" s="78"/>
      <c r="C38" s="78"/>
      <c r="D38" s="79">
        <f>MAX(D8:D34)</f>
        <v>17.462399999999999</v>
      </c>
      <c r="E38" s="78"/>
      <c r="F38" s="79">
        <f>MAX(F8:F34)</f>
        <v>30.916499999999999</v>
      </c>
      <c r="G38" s="78"/>
      <c r="H38" s="79">
        <f>MAX(H8:H34)</f>
        <v>57.814</v>
      </c>
      <c r="I38" s="78"/>
      <c r="J38" s="79">
        <f>MAX(J8:J34)</f>
        <v>69.695400000000006</v>
      </c>
      <c r="K38" s="78"/>
      <c r="L38" s="79">
        <f>MAX(L8:L34)</f>
        <v>32.0227</v>
      </c>
      <c r="M38" s="78"/>
      <c r="N38" s="79">
        <f>MAX(N8:N34)</f>
        <v>21.910299999999999</v>
      </c>
      <c r="O38" s="78"/>
      <c r="P38" s="79">
        <f>MAX(P8:P34)</f>
        <v>20.669599999999999</v>
      </c>
      <c r="Q38" s="78"/>
      <c r="R38" s="79">
        <f>MAX(R8:R34)</f>
        <v>29.588100000000001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44404</v>
      </c>
      <c r="C8" s="65">
        <f>VLOOKUP($A8,'Return Data'!$B$7:$R$2843,4,0)</f>
        <v>53.59</v>
      </c>
      <c r="D8" s="65">
        <f>VLOOKUP($A8,'Return Data'!$B$7:$R$2843,10,0)</f>
        <v>7.0514999999999999</v>
      </c>
      <c r="E8" s="66">
        <f t="shared" ref="E8:E39" si="0">RANK(D8,D$8:D$71,0)</f>
        <v>64</v>
      </c>
      <c r="F8" s="65">
        <f>VLOOKUP($A8,'Return Data'!$B$7:$R$2843,11,0)</f>
        <v>11.506500000000001</v>
      </c>
      <c r="G8" s="66">
        <f t="shared" ref="G8:G39" si="1">RANK(F8,F$8:F$71,0)</f>
        <v>63</v>
      </c>
      <c r="H8" s="65">
        <f>VLOOKUP($A8,'Return Data'!$B$7:$R$2843,12,0)</f>
        <v>26.421299999999999</v>
      </c>
      <c r="I8" s="66">
        <f t="shared" ref="I8:I39" si="2">RANK(H8,H$8:H$71,0)</f>
        <v>63</v>
      </c>
      <c r="J8" s="65">
        <f>VLOOKUP($A8,'Return Data'!$B$7:$R$2843,13,0)</f>
        <v>34.209899999999998</v>
      </c>
      <c r="K8" s="66">
        <f t="shared" ref="K8:K39" si="3">RANK(J8,J$8:J$71,0)</f>
        <v>63</v>
      </c>
      <c r="L8" s="65">
        <f>VLOOKUP($A8,'Return Data'!$B$7:$R$2843,17,0)</f>
        <v>17.456900000000001</v>
      </c>
      <c r="M8" s="66">
        <f t="shared" ref="M8:M28" si="4">RANK(L8,L$8:L$71,0)</f>
        <v>57</v>
      </c>
      <c r="N8" s="65">
        <f>VLOOKUP($A8,'Return Data'!$B$7:$R$2843,14,0)</f>
        <v>8.0274999999999999</v>
      </c>
      <c r="O8" s="66">
        <f>RANK(N8,N$8:N$71,0)</f>
        <v>51</v>
      </c>
      <c r="P8" s="65">
        <f>VLOOKUP($A8,'Return Data'!$B$7:$R$2843,15,0)</f>
        <v>12.0213</v>
      </c>
      <c r="Q8" s="66">
        <f>RANK(P8,P$8:P$71,0)</f>
        <v>31</v>
      </c>
      <c r="R8" s="65">
        <f>VLOOKUP($A8,'Return Data'!$B$7:$R$2843,16,0)</f>
        <v>15.5876</v>
      </c>
      <c r="S8" s="67">
        <f t="shared" ref="S8:S39" si="5">RANK(R8,R$8:R$71,0)</f>
        <v>33</v>
      </c>
    </row>
    <row r="9" spans="1:20" x14ac:dyDescent="0.3">
      <c r="A9" s="63" t="s">
        <v>164</v>
      </c>
      <c r="B9" s="64">
        <f>VLOOKUP($A9,'Return Data'!$B$7:$R$2843,3,0)</f>
        <v>44404</v>
      </c>
      <c r="C9" s="65">
        <f>VLOOKUP($A9,'Return Data'!$B$7:$R$2843,4,0)</f>
        <v>43.92</v>
      </c>
      <c r="D9" s="65">
        <f>VLOOKUP($A9,'Return Data'!$B$7:$R$2843,10,0)</f>
        <v>7.2526999999999999</v>
      </c>
      <c r="E9" s="66">
        <f t="shared" si="0"/>
        <v>63</v>
      </c>
      <c r="F9" s="65">
        <f>VLOOKUP($A9,'Return Data'!$B$7:$R$2843,11,0)</f>
        <v>11.898099999999999</v>
      </c>
      <c r="G9" s="66">
        <f t="shared" si="1"/>
        <v>62</v>
      </c>
      <c r="H9" s="65">
        <f>VLOOKUP($A9,'Return Data'!$B$7:$R$2843,12,0)</f>
        <v>26.863099999999999</v>
      </c>
      <c r="I9" s="66">
        <f t="shared" si="2"/>
        <v>62</v>
      </c>
      <c r="J9" s="65">
        <f>VLOOKUP($A9,'Return Data'!$B$7:$R$2843,13,0)</f>
        <v>35.055399999999999</v>
      </c>
      <c r="K9" s="66">
        <f t="shared" si="3"/>
        <v>62</v>
      </c>
      <c r="L9" s="65">
        <f>VLOOKUP($A9,'Return Data'!$B$7:$R$2843,17,0)</f>
        <v>18.6098</v>
      </c>
      <c r="M9" s="66">
        <f t="shared" si="4"/>
        <v>53</v>
      </c>
      <c r="N9" s="65">
        <f>VLOOKUP($A9,'Return Data'!$B$7:$R$2843,14,0)</f>
        <v>9.1677999999999997</v>
      </c>
      <c r="O9" s="66">
        <f>RANK(N9,N$8:N$71,0)</f>
        <v>49</v>
      </c>
      <c r="P9" s="65">
        <f>VLOOKUP($A9,'Return Data'!$B$7:$R$2843,15,0)</f>
        <v>12.849</v>
      </c>
      <c r="Q9" s="66">
        <f>RANK(P9,P$8:P$71,0)</f>
        <v>27</v>
      </c>
      <c r="R9" s="65">
        <f>VLOOKUP($A9,'Return Data'!$B$7:$R$2843,16,0)</f>
        <v>16.374300000000002</v>
      </c>
      <c r="S9" s="67">
        <f t="shared" si="5"/>
        <v>23</v>
      </c>
    </row>
    <row r="10" spans="1:20" x14ac:dyDescent="0.3">
      <c r="A10" s="63" t="s">
        <v>165</v>
      </c>
      <c r="B10" s="64">
        <f>VLOOKUP($A10,'Return Data'!$B$7:$R$2843,3,0)</f>
        <v>44404</v>
      </c>
      <c r="C10" s="65">
        <f>VLOOKUP($A10,'Return Data'!$B$7:$R$2843,4,0)</f>
        <v>74.293999999999997</v>
      </c>
      <c r="D10" s="65">
        <f>VLOOKUP($A10,'Return Data'!$B$7:$R$2843,10,0)</f>
        <v>11.565300000000001</v>
      </c>
      <c r="E10" s="66">
        <f t="shared" si="0"/>
        <v>44</v>
      </c>
      <c r="F10" s="65">
        <f>VLOOKUP($A10,'Return Data'!$B$7:$R$2843,11,0)</f>
        <v>17.553599999999999</v>
      </c>
      <c r="G10" s="66">
        <f t="shared" si="1"/>
        <v>51</v>
      </c>
      <c r="H10" s="65">
        <f>VLOOKUP($A10,'Return Data'!$B$7:$R$2843,12,0)</f>
        <v>39.305</v>
      </c>
      <c r="I10" s="66">
        <f t="shared" si="2"/>
        <v>50</v>
      </c>
      <c r="J10" s="65">
        <f>VLOOKUP($A10,'Return Data'!$B$7:$R$2843,13,0)</f>
        <v>54.976399999999998</v>
      </c>
      <c r="K10" s="66">
        <f t="shared" si="3"/>
        <v>34</v>
      </c>
      <c r="L10" s="65">
        <f>VLOOKUP($A10,'Return Data'!$B$7:$R$2843,17,0)</f>
        <v>24.9862</v>
      </c>
      <c r="M10" s="66">
        <f t="shared" si="4"/>
        <v>29</v>
      </c>
      <c r="N10" s="65">
        <f>VLOOKUP($A10,'Return Data'!$B$7:$R$2843,14,0)</f>
        <v>15.480499999999999</v>
      </c>
      <c r="O10" s="66">
        <f>RANK(N10,N$8:N$71,0)</f>
        <v>17</v>
      </c>
      <c r="P10" s="65">
        <f>VLOOKUP($A10,'Return Data'!$B$7:$R$2843,15,0)</f>
        <v>16.728100000000001</v>
      </c>
      <c r="Q10" s="66">
        <f>RANK(P10,P$8:P$71,0)</f>
        <v>9</v>
      </c>
      <c r="R10" s="65">
        <f>VLOOKUP($A10,'Return Data'!$B$7:$R$2843,16,0)</f>
        <v>20.5992</v>
      </c>
      <c r="S10" s="67">
        <f t="shared" si="5"/>
        <v>8</v>
      </c>
    </row>
    <row r="11" spans="1:20" x14ac:dyDescent="0.3">
      <c r="A11" s="63" t="s">
        <v>166</v>
      </c>
      <c r="B11" s="64">
        <f>VLOOKUP($A11,'Return Data'!$B$7:$R$2843,3,0)</f>
        <v>44404</v>
      </c>
      <c r="C11" s="65">
        <f>VLOOKUP($A11,'Return Data'!$B$7:$R$2843,4,0)</f>
        <v>70.22</v>
      </c>
      <c r="D11" s="65">
        <f>VLOOKUP($A11,'Return Data'!$B$7:$R$2843,10,0)</f>
        <v>12.7308</v>
      </c>
      <c r="E11" s="66">
        <f t="shared" si="0"/>
        <v>31</v>
      </c>
      <c r="F11" s="65">
        <f>VLOOKUP($A11,'Return Data'!$B$7:$R$2843,11,0)</f>
        <v>22.612200000000001</v>
      </c>
      <c r="G11" s="66">
        <f t="shared" si="1"/>
        <v>27</v>
      </c>
      <c r="H11" s="65">
        <f>VLOOKUP($A11,'Return Data'!$B$7:$R$2843,12,0)</f>
        <v>43.599200000000003</v>
      </c>
      <c r="I11" s="66">
        <f t="shared" si="2"/>
        <v>32</v>
      </c>
      <c r="J11" s="65">
        <f>VLOOKUP($A11,'Return Data'!$B$7:$R$2843,13,0)</f>
        <v>54.8401</v>
      </c>
      <c r="K11" s="66">
        <f t="shared" si="3"/>
        <v>35</v>
      </c>
      <c r="L11" s="65">
        <f>VLOOKUP($A11,'Return Data'!$B$7:$R$2843,17,0)</f>
        <v>24.142299999999999</v>
      </c>
      <c r="M11" s="66">
        <f t="shared" si="4"/>
        <v>31</v>
      </c>
      <c r="N11" s="65">
        <f>VLOOKUP($A11,'Return Data'!$B$7:$R$2843,14,0)</f>
        <v>12.3347</v>
      </c>
      <c r="O11" s="66">
        <f>RANK(N11,N$8:N$71,0)</f>
        <v>38</v>
      </c>
      <c r="P11" s="65">
        <f>VLOOKUP($A11,'Return Data'!$B$7:$R$2843,15,0)</f>
        <v>12.4968</v>
      </c>
      <c r="Q11" s="66">
        <f>RANK(P11,P$8:P$71,0)</f>
        <v>28</v>
      </c>
      <c r="R11" s="65">
        <f>VLOOKUP($A11,'Return Data'!$B$7:$R$2843,16,0)</f>
        <v>9.1274999999999995</v>
      </c>
      <c r="S11" s="67">
        <f t="shared" si="5"/>
        <v>60</v>
      </c>
    </row>
    <row r="12" spans="1:20" x14ac:dyDescent="0.3">
      <c r="A12" s="63" t="s">
        <v>167</v>
      </c>
      <c r="B12" s="64">
        <f>VLOOKUP($A12,'Return Data'!$B$7:$R$2843,3,0)</f>
        <v>44404</v>
      </c>
      <c r="C12" s="65">
        <f>VLOOKUP($A12,'Return Data'!$B$7:$R$2843,4,0)</f>
        <v>59.87</v>
      </c>
      <c r="D12" s="65">
        <f>VLOOKUP($A12,'Return Data'!$B$7:$R$2843,10,0)</f>
        <v>10.154400000000001</v>
      </c>
      <c r="E12" s="66">
        <f t="shared" si="0"/>
        <v>54</v>
      </c>
      <c r="F12" s="65">
        <f>VLOOKUP($A12,'Return Data'!$B$7:$R$2843,11,0)</f>
        <v>14.9291</v>
      </c>
      <c r="G12" s="66">
        <f t="shared" si="1"/>
        <v>61</v>
      </c>
      <c r="H12" s="65">
        <f>VLOOKUP($A12,'Return Data'!$B$7:$R$2843,12,0)</f>
        <v>32.790700000000001</v>
      </c>
      <c r="I12" s="66">
        <f t="shared" si="2"/>
        <v>59</v>
      </c>
      <c r="J12" s="65">
        <f>VLOOKUP($A12,'Return Data'!$B$7:$R$2843,13,0)</f>
        <v>44.070700000000002</v>
      </c>
      <c r="K12" s="66">
        <f t="shared" si="3"/>
        <v>57</v>
      </c>
      <c r="L12" s="65">
        <f>VLOOKUP($A12,'Return Data'!$B$7:$R$2843,17,0)</f>
        <v>22.723400000000002</v>
      </c>
      <c r="M12" s="66">
        <f t="shared" si="4"/>
        <v>40</v>
      </c>
      <c r="N12" s="65">
        <f>VLOOKUP($A12,'Return Data'!$B$7:$R$2843,14,0)</f>
        <v>15.512</v>
      </c>
      <c r="O12" s="66">
        <f>RANK(N12,N$8:N$71,0)</f>
        <v>16</v>
      </c>
      <c r="P12" s="65">
        <f>VLOOKUP($A12,'Return Data'!$B$7:$R$2843,15,0)</f>
        <v>13.617100000000001</v>
      </c>
      <c r="Q12" s="66">
        <f>RANK(P12,P$8:P$71,0)</f>
        <v>23</v>
      </c>
      <c r="R12" s="65">
        <f>VLOOKUP($A12,'Return Data'!$B$7:$R$2843,16,0)</f>
        <v>15.799099999999999</v>
      </c>
      <c r="S12" s="67">
        <f t="shared" si="5"/>
        <v>29</v>
      </c>
    </row>
    <row r="13" spans="1:20" x14ac:dyDescent="0.3">
      <c r="A13" s="63" t="s">
        <v>168</v>
      </c>
      <c r="B13" s="64">
        <f>VLOOKUP($A13,'Return Data'!$B$7:$R$2843,3,0)</f>
        <v>44404</v>
      </c>
      <c r="C13" s="65">
        <f>VLOOKUP($A13,'Return Data'!$B$7:$R$2843,4,0)</f>
        <v>16.52</v>
      </c>
      <c r="D13" s="65">
        <f>VLOOKUP($A13,'Return Data'!$B$7:$R$2843,10,0)</f>
        <v>17.747699999999998</v>
      </c>
      <c r="E13" s="66">
        <f t="shared" si="0"/>
        <v>10</v>
      </c>
      <c r="F13" s="65">
        <f>VLOOKUP($A13,'Return Data'!$B$7:$R$2843,11,0)</f>
        <v>33.873600000000003</v>
      </c>
      <c r="G13" s="66">
        <f t="shared" si="1"/>
        <v>11</v>
      </c>
      <c r="H13" s="65">
        <f>VLOOKUP($A13,'Return Data'!$B$7:$R$2843,12,0)</f>
        <v>55.263199999999998</v>
      </c>
      <c r="I13" s="66">
        <f t="shared" si="2"/>
        <v>11</v>
      </c>
      <c r="J13" s="65">
        <f>VLOOKUP($A13,'Return Data'!$B$7:$R$2843,13,0)</f>
        <v>76.307400000000001</v>
      </c>
      <c r="K13" s="66">
        <f t="shared" si="3"/>
        <v>12</v>
      </c>
      <c r="L13" s="65">
        <f>VLOOKUP($A13,'Return Data'!$B$7:$R$2843,17,0)</f>
        <v>43.558799999999998</v>
      </c>
      <c r="M13" s="66">
        <f t="shared" si="4"/>
        <v>4</v>
      </c>
      <c r="N13" s="65"/>
      <c r="O13" s="66"/>
      <c r="P13" s="65"/>
      <c r="Q13" s="66"/>
      <c r="R13" s="65">
        <f>VLOOKUP($A13,'Return Data'!$B$7:$R$2843,16,0)</f>
        <v>15.7326</v>
      </c>
      <c r="S13" s="67">
        <f t="shared" si="5"/>
        <v>30</v>
      </c>
    </row>
    <row r="14" spans="1:20" x14ac:dyDescent="0.3">
      <c r="A14" s="63" t="s">
        <v>169</v>
      </c>
      <c r="B14" s="64">
        <f>VLOOKUP($A14,'Return Data'!$B$7:$R$2843,3,0)</f>
        <v>44404</v>
      </c>
      <c r="C14" s="65">
        <f>VLOOKUP($A14,'Return Data'!$B$7:$R$2843,4,0)</f>
        <v>20.23</v>
      </c>
      <c r="D14" s="65">
        <f>VLOOKUP($A14,'Return Data'!$B$7:$R$2843,10,0)</f>
        <v>19</v>
      </c>
      <c r="E14" s="66">
        <f t="shared" si="0"/>
        <v>9</v>
      </c>
      <c r="F14" s="65">
        <f>VLOOKUP($A14,'Return Data'!$B$7:$R$2843,11,0)</f>
        <v>34.508000000000003</v>
      </c>
      <c r="G14" s="66">
        <f t="shared" si="1"/>
        <v>10</v>
      </c>
      <c r="H14" s="65">
        <f>VLOOKUP($A14,'Return Data'!$B$7:$R$2843,12,0)</f>
        <v>56.578899999999997</v>
      </c>
      <c r="I14" s="66">
        <f t="shared" si="2"/>
        <v>10</v>
      </c>
      <c r="J14" s="65">
        <f>VLOOKUP($A14,'Return Data'!$B$7:$R$2843,13,0)</f>
        <v>80.302999999999997</v>
      </c>
      <c r="K14" s="66">
        <f t="shared" si="3"/>
        <v>9</v>
      </c>
      <c r="L14" s="65">
        <f>VLOOKUP($A14,'Return Data'!$B$7:$R$2843,17,0)</f>
        <v>41.322299999999998</v>
      </c>
      <c r="M14" s="66">
        <f t="shared" si="4"/>
        <v>5</v>
      </c>
      <c r="N14" s="65"/>
      <c r="O14" s="66"/>
      <c r="P14" s="65"/>
      <c r="Q14" s="66"/>
      <c r="R14" s="65">
        <f>VLOOKUP($A14,'Return Data'!$B$7:$R$2843,16,0)</f>
        <v>28.933</v>
      </c>
      <c r="S14" s="67">
        <f t="shared" si="5"/>
        <v>2</v>
      </c>
    </row>
    <row r="15" spans="1:20" x14ac:dyDescent="0.3">
      <c r="A15" s="63" t="s">
        <v>170</v>
      </c>
      <c r="B15" s="64">
        <f>VLOOKUP($A15,'Return Data'!$B$7:$R$2843,3,0)</f>
        <v>44404</v>
      </c>
      <c r="C15" s="65">
        <f>VLOOKUP($A15,'Return Data'!$B$7:$R$2843,4,0)</f>
        <v>104.42</v>
      </c>
      <c r="D15" s="65">
        <f>VLOOKUP($A15,'Return Data'!$B$7:$R$2843,10,0)</f>
        <v>15.585599999999999</v>
      </c>
      <c r="E15" s="66">
        <f t="shared" si="0"/>
        <v>13</v>
      </c>
      <c r="F15" s="65">
        <f>VLOOKUP($A15,'Return Data'!$B$7:$R$2843,11,0)</f>
        <v>30.361999999999998</v>
      </c>
      <c r="G15" s="66">
        <f t="shared" si="1"/>
        <v>13</v>
      </c>
      <c r="H15" s="65">
        <f>VLOOKUP($A15,'Return Data'!$B$7:$R$2843,12,0)</f>
        <v>50.591299999999997</v>
      </c>
      <c r="I15" s="66">
        <f t="shared" si="2"/>
        <v>21</v>
      </c>
      <c r="J15" s="65">
        <f>VLOOKUP($A15,'Return Data'!$B$7:$R$2843,13,0)</f>
        <v>70.453800000000001</v>
      </c>
      <c r="K15" s="66">
        <f t="shared" si="3"/>
        <v>13</v>
      </c>
      <c r="L15" s="65">
        <f>VLOOKUP($A15,'Return Data'!$B$7:$R$2843,17,0)</f>
        <v>40.418500000000002</v>
      </c>
      <c r="M15" s="66">
        <f t="shared" si="4"/>
        <v>6</v>
      </c>
      <c r="N15" s="65">
        <f>VLOOKUP($A15,'Return Data'!$B$7:$R$2843,14,0)</f>
        <v>20.224499999999999</v>
      </c>
      <c r="O15" s="66">
        <f t="shared" ref="O15:O23" si="6">RANK(N15,N$8:N$71,0)</f>
        <v>8</v>
      </c>
      <c r="P15" s="65">
        <f>VLOOKUP($A15,'Return Data'!$B$7:$R$2843,15,0)</f>
        <v>20.202999999999999</v>
      </c>
      <c r="Q15" s="66">
        <f t="shared" ref="Q15:Q23" si="7">RANK(P15,P$8:P$71,0)</f>
        <v>3</v>
      </c>
      <c r="R15" s="65">
        <f>VLOOKUP($A15,'Return Data'!$B$7:$R$2843,16,0)</f>
        <v>19.073699999999999</v>
      </c>
      <c r="S15" s="67">
        <f t="shared" si="5"/>
        <v>9</v>
      </c>
    </row>
    <row r="16" spans="1:20" x14ac:dyDescent="0.3">
      <c r="A16" s="63" t="s">
        <v>171</v>
      </c>
      <c r="B16" s="64">
        <f>VLOOKUP($A16,'Return Data'!$B$7:$R$2843,3,0)</f>
        <v>44404</v>
      </c>
      <c r="C16" s="65">
        <f>VLOOKUP($A16,'Return Data'!$B$7:$R$2843,4,0)</f>
        <v>113.37</v>
      </c>
      <c r="D16" s="65">
        <f>VLOOKUP($A16,'Return Data'!$B$7:$R$2843,10,0)</f>
        <v>13.1211</v>
      </c>
      <c r="E16" s="66">
        <f t="shared" si="0"/>
        <v>27</v>
      </c>
      <c r="F16" s="65">
        <f>VLOOKUP($A16,'Return Data'!$B$7:$R$2843,11,0)</f>
        <v>21.537299999999998</v>
      </c>
      <c r="G16" s="66">
        <f t="shared" si="1"/>
        <v>33</v>
      </c>
      <c r="H16" s="65">
        <f>VLOOKUP($A16,'Return Data'!$B$7:$R$2843,12,0)</f>
        <v>43.761099999999999</v>
      </c>
      <c r="I16" s="66">
        <f t="shared" si="2"/>
        <v>31</v>
      </c>
      <c r="J16" s="65">
        <f>VLOOKUP($A16,'Return Data'!$B$7:$R$2843,13,0)</f>
        <v>58.315899999999999</v>
      </c>
      <c r="K16" s="66">
        <f t="shared" si="3"/>
        <v>28</v>
      </c>
      <c r="L16" s="65">
        <f>VLOOKUP($A16,'Return Data'!$B$7:$R$2843,17,0)</f>
        <v>31.143699999999999</v>
      </c>
      <c r="M16" s="66">
        <f t="shared" si="4"/>
        <v>13</v>
      </c>
      <c r="N16" s="65">
        <f>VLOOKUP($A16,'Return Data'!$B$7:$R$2843,14,0)</f>
        <v>20.507000000000001</v>
      </c>
      <c r="O16" s="66">
        <f t="shared" si="6"/>
        <v>7</v>
      </c>
      <c r="P16" s="65">
        <f>VLOOKUP($A16,'Return Data'!$B$7:$R$2843,15,0)</f>
        <v>18.630299999999998</v>
      </c>
      <c r="Q16" s="66">
        <f t="shared" si="7"/>
        <v>4</v>
      </c>
      <c r="R16" s="65">
        <f>VLOOKUP($A16,'Return Data'!$B$7:$R$2843,16,0)</f>
        <v>16.834599999999998</v>
      </c>
      <c r="S16" s="67">
        <f t="shared" si="5"/>
        <v>20</v>
      </c>
    </row>
    <row r="17" spans="1:19" x14ac:dyDescent="0.3">
      <c r="A17" s="63" t="s">
        <v>172</v>
      </c>
      <c r="B17" s="64">
        <f>VLOOKUP($A17,'Return Data'!$B$7:$R$2843,3,0)</f>
        <v>44404</v>
      </c>
      <c r="C17" s="65">
        <f>VLOOKUP($A17,'Return Data'!$B$7:$R$2843,4,0)</f>
        <v>81.78</v>
      </c>
      <c r="D17" s="65">
        <f>VLOOKUP($A17,'Return Data'!$B$7:$R$2843,10,0)</f>
        <v>15.898099999999999</v>
      </c>
      <c r="E17" s="66">
        <f t="shared" si="0"/>
        <v>12</v>
      </c>
      <c r="F17" s="65">
        <f>VLOOKUP($A17,'Return Data'!$B$7:$R$2843,11,0)</f>
        <v>27.8752</v>
      </c>
      <c r="G17" s="66">
        <f t="shared" si="1"/>
        <v>17</v>
      </c>
      <c r="H17" s="65">
        <f>VLOOKUP($A17,'Return Data'!$B$7:$R$2843,12,0)</f>
        <v>53.057200000000002</v>
      </c>
      <c r="I17" s="66">
        <f t="shared" si="2"/>
        <v>15</v>
      </c>
      <c r="J17" s="65">
        <f>VLOOKUP($A17,'Return Data'!$B$7:$R$2843,13,0)</f>
        <v>63.973199999999999</v>
      </c>
      <c r="K17" s="66">
        <f t="shared" si="3"/>
        <v>18</v>
      </c>
      <c r="L17" s="65">
        <f>VLOOKUP($A17,'Return Data'!$B$7:$R$2843,17,0)</f>
        <v>28.5063</v>
      </c>
      <c r="M17" s="66">
        <f t="shared" si="4"/>
        <v>19</v>
      </c>
      <c r="N17" s="65">
        <f>VLOOKUP($A17,'Return Data'!$B$7:$R$2843,14,0)</f>
        <v>18.953800000000001</v>
      </c>
      <c r="O17" s="66">
        <f t="shared" si="6"/>
        <v>9</v>
      </c>
      <c r="P17" s="65">
        <f>VLOOKUP($A17,'Return Data'!$B$7:$R$2843,15,0)</f>
        <v>17.171800000000001</v>
      </c>
      <c r="Q17" s="66">
        <f t="shared" si="7"/>
        <v>6</v>
      </c>
      <c r="R17" s="65">
        <f>VLOOKUP($A17,'Return Data'!$B$7:$R$2843,16,0)</f>
        <v>18.606200000000001</v>
      </c>
      <c r="S17" s="67">
        <f t="shared" si="5"/>
        <v>12</v>
      </c>
    </row>
    <row r="18" spans="1:19" x14ac:dyDescent="0.3">
      <c r="A18" s="63" t="s">
        <v>173</v>
      </c>
      <c r="B18" s="64">
        <f>VLOOKUP($A18,'Return Data'!$B$7:$R$2843,3,0)</f>
        <v>44404</v>
      </c>
      <c r="C18" s="65">
        <f>VLOOKUP($A18,'Return Data'!$B$7:$R$2843,4,0)</f>
        <v>72.47</v>
      </c>
      <c r="D18" s="65">
        <f>VLOOKUP($A18,'Return Data'!$B$7:$R$2843,10,0)</f>
        <v>12.374000000000001</v>
      </c>
      <c r="E18" s="66">
        <f t="shared" si="0"/>
        <v>33</v>
      </c>
      <c r="F18" s="65">
        <f>VLOOKUP($A18,'Return Data'!$B$7:$R$2843,11,0)</f>
        <v>19.8049</v>
      </c>
      <c r="G18" s="66">
        <f t="shared" si="1"/>
        <v>41</v>
      </c>
      <c r="H18" s="65">
        <f>VLOOKUP($A18,'Return Data'!$B$7:$R$2843,12,0)</f>
        <v>40.309800000000003</v>
      </c>
      <c r="I18" s="66">
        <f t="shared" si="2"/>
        <v>47</v>
      </c>
      <c r="J18" s="65">
        <f>VLOOKUP($A18,'Return Data'!$B$7:$R$2843,13,0)</f>
        <v>52.890300000000003</v>
      </c>
      <c r="K18" s="66">
        <f t="shared" si="3"/>
        <v>41</v>
      </c>
      <c r="L18" s="65">
        <f>VLOOKUP($A18,'Return Data'!$B$7:$R$2843,17,0)</f>
        <v>23.201799999999999</v>
      </c>
      <c r="M18" s="66">
        <f t="shared" si="4"/>
        <v>35</v>
      </c>
      <c r="N18" s="65">
        <f>VLOOKUP($A18,'Return Data'!$B$7:$R$2843,14,0)</f>
        <v>13.429399999999999</v>
      </c>
      <c r="O18" s="66">
        <f t="shared" si="6"/>
        <v>29</v>
      </c>
      <c r="P18" s="65">
        <f>VLOOKUP($A18,'Return Data'!$B$7:$R$2843,15,0)</f>
        <v>13.6907</v>
      </c>
      <c r="Q18" s="66">
        <f t="shared" si="7"/>
        <v>22</v>
      </c>
      <c r="R18" s="65">
        <f>VLOOKUP($A18,'Return Data'!$B$7:$R$2843,16,0)</f>
        <v>15.145899999999999</v>
      </c>
      <c r="S18" s="67">
        <f t="shared" si="5"/>
        <v>36</v>
      </c>
    </row>
    <row r="19" spans="1:19" x14ac:dyDescent="0.3">
      <c r="A19" s="63" t="s">
        <v>175</v>
      </c>
      <c r="B19" s="64">
        <f>VLOOKUP($A19,'Return Data'!$B$7:$R$2843,3,0)</f>
        <v>44404</v>
      </c>
      <c r="C19" s="65">
        <f>VLOOKUP($A19,'Return Data'!$B$7:$R$2843,4,0)</f>
        <v>844.3229</v>
      </c>
      <c r="D19" s="65">
        <f>VLOOKUP($A19,'Return Data'!$B$7:$R$2843,10,0)</f>
        <v>12.7544</v>
      </c>
      <c r="E19" s="66">
        <f t="shared" si="0"/>
        <v>30</v>
      </c>
      <c r="F19" s="65">
        <f>VLOOKUP($A19,'Return Data'!$B$7:$R$2843,11,0)</f>
        <v>21.6204</v>
      </c>
      <c r="G19" s="66">
        <f t="shared" si="1"/>
        <v>32</v>
      </c>
      <c r="H19" s="65">
        <f>VLOOKUP($A19,'Return Data'!$B$7:$R$2843,12,0)</f>
        <v>48.9452</v>
      </c>
      <c r="I19" s="66">
        <f t="shared" si="2"/>
        <v>24</v>
      </c>
      <c r="J19" s="65">
        <f>VLOOKUP($A19,'Return Data'!$B$7:$R$2843,13,0)</f>
        <v>62.118600000000001</v>
      </c>
      <c r="K19" s="66">
        <f t="shared" si="3"/>
        <v>23</v>
      </c>
      <c r="L19" s="65">
        <f>VLOOKUP($A19,'Return Data'!$B$7:$R$2843,17,0)</f>
        <v>20.272600000000001</v>
      </c>
      <c r="M19" s="66">
        <f t="shared" si="4"/>
        <v>49</v>
      </c>
      <c r="N19" s="65">
        <f>VLOOKUP($A19,'Return Data'!$B$7:$R$2843,14,0)</f>
        <v>12.822699999999999</v>
      </c>
      <c r="O19" s="66">
        <f t="shared" si="6"/>
        <v>35</v>
      </c>
      <c r="P19" s="65">
        <f>VLOOKUP($A19,'Return Data'!$B$7:$R$2843,15,0)</f>
        <v>12.4748</v>
      </c>
      <c r="Q19" s="66">
        <f t="shared" si="7"/>
        <v>29</v>
      </c>
      <c r="R19" s="65">
        <f>VLOOKUP($A19,'Return Data'!$B$7:$R$2843,16,0)</f>
        <v>15.6572</v>
      </c>
      <c r="S19" s="67">
        <f t="shared" si="5"/>
        <v>31</v>
      </c>
    </row>
    <row r="20" spans="1:19" x14ac:dyDescent="0.3">
      <c r="A20" s="63" t="s">
        <v>176</v>
      </c>
      <c r="B20" s="64">
        <f>VLOOKUP($A20,'Return Data'!$B$7:$R$2843,3,0)</f>
        <v>44404</v>
      </c>
      <c r="C20" s="65">
        <f>VLOOKUP($A20,'Return Data'!$B$7:$R$2843,4,0)</f>
        <v>541.78599999999994</v>
      </c>
      <c r="D20" s="65">
        <f>VLOOKUP($A20,'Return Data'!$B$7:$R$2843,10,0)</f>
        <v>13.423400000000001</v>
      </c>
      <c r="E20" s="66">
        <f t="shared" si="0"/>
        <v>23</v>
      </c>
      <c r="F20" s="65">
        <f>VLOOKUP($A20,'Return Data'!$B$7:$R$2843,11,0)</f>
        <v>22.4544</v>
      </c>
      <c r="G20" s="66">
        <f t="shared" si="1"/>
        <v>28</v>
      </c>
      <c r="H20" s="65">
        <f>VLOOKUP($A20,'Return Data'!$B$7:$R$2843,12,0)</f>
        <v>48.504899999999999</v>
      </c>
      <c r="I20" s="66">
        <f t="shared" si="2"/>
        <v>26</v>
      </c>
      <c r="J20" s="65">
        <f>VLOOKUP($A20,'Return Data'!$B$7:$R$2843,13,0)</f>
        <v>56.239199999999997</v>
      </c>
      <c r="K20" s="66">
        <f t="shared" si="3"/>
        <v>31</v>
      </c>
      <c r="L20" s="65">
        <f>VLOOKUP($A20,'Return Data'!$B$7:$R$2843,17,0)</f>
        <v>21.485800000000001</v>
      </c>
      <c r="M20" s="66">
        <f t="shared" si="4"/>
        <v>44</v>
      </c>
      <c r="N20" s="65">
        <f>VLOOKUP($A20,'Return Data'!$B$7:$R$2843,14,0)</f>
        <v>14.3789</v>
      </c>
      <c r="O20" s="66">
        <f t="shared" si="6"/>
        <v>22</v>
      </c>
      <c r="P20" s="65">
        <f>VLOOKUP($A20,'Return Data'!$B$7:$R$2843,15,0)</f>
        <v>15.5372</v>
      </c>
      <c r="Q20" s="66">
        <f t="shared" si="7"/>
        <v>13</v>
      </c>
      <c r="R20" s="65">
        <f>VLOOKUP($A20,'Return Data'!$B$7:$R$2843,16,0)</f>
        <v>16.448799999999999</v>
      </c>
      <c r="S20" s="67">
        <f t="shared" si="5"/>
        <v>22</v>
      </c>
    </row>
    <row r="21" spans="1:19" x14ac:dyDescent="0.3">
      <c r="A21" s="63" t="s">
        <v>177</v>
      </c>
      <c r="B21" s="64">
        <f>VLOOKUP($A21,'Return Data'!$B$7:$R$2843,3,0)</f>
        <v>44404</v>
      </c>
      <c r="C21" s="65">
        <f>VLOOKUP($A21,'Return Data'!$B$7:$R$2843,4,0)</f>
        <v>696.05799999999999</v>
      </c>
      <c r="D21" s="65">
        <f>VLOOKUP($A21,'Return Data'!$B$7:$R$2843,10,0)</f>
        <v>13.3438</v>
      </c>
      <c r="E21" s="66">
        <f t="shared" si="0"/>
        <v>25</v>
      </c>
      <c r="F21" s="65">
        <f>VLOOKUP($A21,'Return Data'!$B$7:$R$2843,11,0)</f>
        <v>19.561599999999999</v>
      </c>
      <c r="G21" s="66">
        <f t="shared" si="1"/>
        <v>43</v>
      </c>
      <c r="H21" s="65">
        <f>VLOOKUP($A21,'Return Data'!$B$7:$R$2843,12,0)</f>
        <v>41.901200000000003</v>
      </c>
      <c r="I21" s="66">
        <f t="shared" si="2"/>
        <v>35</v>
      </c>
      <c r="J21" s="65">
        <f>VLOOKUP($A21,'Return Data'!$B$7:$R$2843,13,0)</f>
        <v>47.378700000000002</v>
      </c>
      <c r="K21" s="66">
        <f t="shared" si="3"/>
        <v>54</v>
      </c>
      <c r="L21" s="65">
        <f>VLOOKUP($A21,'Return Data'!$B$7:$R$2843,17,0)</f>
        <v>15.5045</v>
      </c>
      <c r="M21" s="66">
        <f t="shared" si="4"/>
        <v>61</v>
      </c>
      <c r="N21" s="65">
        <f>VLOOKUP($A21,'Return Data'!$B$7:$R$2843,14,0)</f>
        <v>9.3085000000000004</v>
      </c>
      <c r="O21" s="66">
        <f t="shared" si="6"/>
        <v>48</v>
      </c>
      <c r="P21" s="65">
        <f>VLOOKUP($A21,'Return Data'!$B$7:$R$2843,15,0)</f>
        <v>11.056699999999999</v>
      </c>
      <c r="Q21" s="66">
        <f t="shared" si="7"/>
        <v>34</v>
      </c>
      <c r="R21" s="65">
        <f>VLOOKUP($A21,'Return Data'!$B$7:$R$2843,16,0)</f>
        <v>13.0038</v>
      </c>
      <c r="S21" s="67">
        <f t="shared" si="5"/>
        <v>49</v>
      </c>
    </row>
    <row r="22" spans="1:19" x14ac:dyDescent="0.3">
      <c r="A22" s="63" t="s">
        <v>178</v>
      </c>
      <c r="B22" s="64">
        <f>VLOOKUP($A22,'Return Data'!$B$7:$R$2843,3,0)</f>
        <v>44404</v>
      </c>
      <c r="C22" s="65">
        <f>VLOOKUP($A22,'Return Data'!$B$7:$R$2843,4,0)</f>
        <v>54.791899999999998</v>
      </c>
      <c r="D22" s="65">
        <f>VLOOKUP($A22,'Return Data'!$B$7:$R$2843,10,0)</f>
        <v>12.690899999999999</v>
      </c>
      <c r="E22" s="66">
        <f t="shared" si="0"/>
        <v>32</v>
      </c>
      <c r="F22" s="65">
        <f>VLOOKUP($A22,'Return Data'!$B$7:$R$2843,11,0)</f>
        <v>19.056699999999999</v>
      </c>
      <c r="G22" s="66">
        <f t="shared" si="1"/>
        <v>45</v>
      </c>
      <c r="H22" s="65">
        <f>VLOOKUP($A22,'Return Data'!$B$7:$R$2843,12,0)</f>
        <v>39.736400000000003</v>
      </c>
      <c r="I22" s="66">
        <f t="shared" si="2"/>
        <v>49</v>
      </c>
      <c r="J22" s="65">
        <f>VLOOKUP($A22,'Return Data'!$B$7:$R$2843,13,0)</f>
        <v>51.341700000000003</v>
      </c>
      <c r="K22" s="66">
        <f t="shared" si="3"/>
        <v>46</v>
      </c>
      <c r="L22" s="65">
        <f>VLOOKUP($A22,'Return Data'!$B$7:$R$2843,17,0)</f>
        <v>21.110399999999998</v>
      </c>
      <c r="M22" s="66">
        <f t="shared" si="4"/>
        <v>46</v>
      </c>
      <c r="N22" s="65">
        <f>VLOOKUP($A22,'Return Data'!$B$7:$R$2843,14,0)</f>
        <v>12.1655</v>
      </c>
      <c r="O22" s="66">
        <f t="shared" si="6"/>
        <v>40</v>
      </c>
      <c r="P22" s="65">
        <f>VLOOKUP($A22,'Return Data'!$B$7:$R$2843,15,0)</f>
        <v>13.0398</v>
      </c>
      <c r="Q22" s="66">
        <f t="shared" si="7"/>
        <v>26</v>
      </c>
      <c r="R22" s="65">
        <f>VLOOKUP($A22,'Return Data'!$B$7:$R$2843,16,0)</f>
        <v>14.659599999999999</v>
      </c>
      <c r="S22" s="67">
        <f t="shared" si="5"/>
        <v>40</v>
      </c>
    </row>
    <row r="23" spans="1:19" x14ac:dyDescent="0.3">
      <c r="A23" s="63" t="s">
        <v>179</v>
      </c>
      <c r="B23" s="64">
        <f>VLOOKUP($A23,'Return Data'!$B$7:$R$2843,3,0)</f>
        <v>44404</v>
      </c>
      <c r="C23" s="65">
        <f>VLOOKUP($A23,'Return Data'!$B$7:$R$2843,4,0)</f>
        <v>579.96</v>
      </c>
      <c r="D23" s="65">
        <f>VLOOKUP($A23,'Return Data'!$B$7:$R$2843,10,0)</f>
        <v>11.9527</v>
      </c>
      <c r="E23" s="66">
        <f t="shared" si="0"/>
        <v>37</v>
      </c>
      <c r="F23" s="65">
        <f>VLOOKUP($A23,'Return Data'!$B$7:$R$2843,11,0)</f>
        <v>20.233899999999998</v>
      </c>
      <c r="G23" s="66">
        <f t="shared" si="1"/>
        <v>38</v>
      </c>
      <c r="H23" s="65">
        <f>VLOOKUP($A23,'Return Data'!$B$7:$R$2843,12,0)</f>
        <v>45.2624</v>
      </c>
      <c r="I23" s="66">
        <f t="shared" si="2"/>
        <v>29</v>
      </c>
      <c r="J23" s="65">
        <f>VLOOKUP($A23,'Return Data'!$B$7:$R$2843,13,0)</f>
        <v>54.709600000000002</v>
      </c>
      <c r="K23" s="66">
        <f t="shared" si="3"/>
        <v>37</v>
      </c>
      <c r="L23" s="65">
        <f>VLOOKUP($A23,'Return Data'!$B$7:$R$2843,17,0)</f>
        <v>21.259599999999999</v>
      </c>
      <c r="M23" s="66">
        <f t="shared" si="4"/>
        <v>45</v>
      </c>
      <c r="N23" s="65">
        <f>VLOOKUP($A23,'Return Data'!$B$7:$R$2843,14,0)</f>
        <v>13.9163</v>
      </c>
      <c r="O23" s="66">
        <f t="shared" si="6"/>
        <v>27</v>
      </c>
      <c r="P23" s="65">
        <f>VLOOKUP($A23,'Return Data'!$B$7:$R$2843,15,0)</f>
        <v>13.9724</v>
      </c>
      <c r="Q23" s="66">
        <f t="shared" si="7"/>
        <v>19</v>
      </c>
      <c r="R23" s="65">
        <f>VLOOKUP($A23,'Return Data'!$B$7:$R$2843,16,0)</f>
        <v>16.289899999999999</v>
      </c>
      <c r="S23" s="67">
        <f t="shared" si="5"/>
        <v>24</v>
      </c>
    </row>
    <row r="24" spans="1:19" x14ac:dyDescent="0.3">
      <c r="A24" s="63" t="s">
        <v>180</v>
      </c>
      <c r="B24" s="64">
        <f>VLOOKUP($A24,'Return Data'!$B$7:$R$2843,3,0)</f>
        <v>44404</v>
      </c>
      <c r="C24" s="65">
        <f>VLOOKUP($A24,'Return Data'!$B$7:$R$2843,4,0)</f>
        <v>14.69</v>
      </c>
      <c r="D24" s="65">
        <f>VLOOKUP($A24,'Return Data'!$B$7:$R$2843,10,0)</f>
        <v>11.626099999999999</v>
      </c>
      <c r="E24" s="66">
        <f t="shared" si="0"/>
        <v>43</v>
      </c>
      <c r="F24" s="65">
        <f>VLOOKUP($A24,'Return Data'!$B$7:$R$2843,11,0)</f>
        <v>15.0352</v>
      </c>
      <c r="G24" s="66">
        <f t="shared" si="1"/>
        <v>59</v>
      </c>
      <c r="H24" s="65">
        <f>VLOOKUP($A24,'Return Data'!$B$7:$R$2843,12,0)</f>
        <v>39.1098</v>
      </c>
      <c r="I24" s="66">
        <f t="shared" si="2"/>
        <v>52</v>
      </c>
      <c r="J24" s="65">
        <f>VLOOKUP($A24,'Return Data'!$B$7:$R$2843,13,0)</f>
        <v>53.340299999999999</v>
      </c>
      <c r="K24" s="66">
        <f t="shared" si="3"/>
        <v>39</v>
      </c>
      <c r="L24" s="65">
        <f>VLOOKUP($A24,'Return Data'!$B$7:$R$2843,17,0)</f>
        <v>17.338899999999999</v>
      </c>
      <c r="M24" s="66">
        <f t="shared" si="4"/>
        <v>58</v>
      </c>
      <c r="N24" s="65"/>
      <c r="O24" s="66"/>
      <c r="P24" s="65"/>
      <c r="Q24" s="66"/>
      <c r="R24" s="65">
        <f>VLOOKUP($A24,'Return Data'!$B$7:$R$2843,16,0)</f>
        <v>12.1729</v>
      </c>
      <c r="S24" s="67">
        <f t="shared" si="5"/>
        <v>53</v>
      </c>
    </row>
    <row r="25" spans="1:19" x14ac:dyDescent="0.3">
      <c r="A25" s="63" t="s">
        <v>181</v>
      </c>
      <c r="B25" s="64">
        <f>VLOOKUP($A25,'Return Data'!$B$7:$R$2843,3,0)</f>
        <v>44404</v>
      </c>
      <c r="C25" s="65">
        <f>VLOOKUP($A25,'Return Data'!$B$7:$R$2843,4,0)</f>
        <v>38.24</v>
      </c>
      <c r="D25" s="65">
        <f>VLOOKUP($A25,'Return Data'!$B$7:$R$2843,10,0)</f>
        <v>10.744300000000001</v>
      </c>
      <c r="E25" s="66">
        <f t="shared" si="0"/>
        <v>51</v>
      </c>
      <c r="F25" s="65">
        <f>VLOOKUP($A25,'Return Data'!$B$7:$R$2843,11,0)</f>
        <v>15.528700000000001</v>
      </c>
      <c r="G25" s="66">
        <f t="shared" si="1"/>
        <v>58</v>
      </c>
      <c r="H25" s="65">
        <f>VLOOKUP($A25,'Return Data'!$B$7:$R$2843,12,0)</f>
        <v>34.175400000000003</v>
      </c>
      <c r="I25" s="66">
        <f t="shared" si="2"/>
        <v>58</v>
      </c>
      <c r="J25" s="65">
        <f>VLOOKUP($A25,'Return Data'!$B$7:$R$2843,13,0)</f>
        <v>44.1387</v>
      </c>
      <c r="K25" s="66">
        <f t="shared" si="3"/>
        <v>56</v>
      </c>
      <c r="L25" s="65">
        <f>VLOOKUP($A25,'Return Data'!$B$7:$R$2843,17,0)</f>
        <v>20.133400000000002</v>
      </c>
      <c r="M25" s="66">
        <f t="shared" si="4"/>
        <v>50</v>
      </c>
      <c r="N25" s="65">
        <f>VLOOKUP($A25,'Return Data'!$B$7:$R$2843,14,0)</f>
        <v>10.350099999999999</v>
      </c>
      <c r="O25" s="66">
        <f>RANK(N25,N$8:N$71,0)</f>
        <v>46</v>
      </c>
      <c r="P25" s="65">
        <f>VLOOKUP($A25,'Return Data'!$B$7:$R$2843,15,0)</f>
        <v>11.991400000000001</v>
      </c>
      <c r="Q25" s="66">
        <f>RANK(P25,P$8:P$71,0)</f>
        <v>32</v>
      </c>
      <c r="R25" s="65">
        <f>VLOOKUP($A25,'Return Data'!$B$7:$R$2843,16,0)</f>
        <v>18.5504</v>
      </c>
      <c r="S25" s="67">
        <f t="shared" si="5"/>
        <v>14</v>
      </c>
    </row>
    <row r="26" spans="1:19" x14ac:dyDescent="0.3">
      <c r="A26" s="63" t="s">
        <v>182</v>
      </c>
      <c r="B26" s="64">
        <f>VLOOKUP($A26,'Return Data'!$B$7:$R$2843,3,0)</f>
        <v>44404</v>
      </c>
      <c r="C26" s="65">
        <f>VLOOKUP($A26,'Return Data'!$B$7:$R$2843,4,0)</f>
        <v>96.02</v>
      </c>
      <c r="D26" s="65">
        <f>VLOOKUP($A26,'Return Data'!$B$7:$R$2843,10,0)</f>
        <v>14.1058</v>
      </c>
      <c r="E26" s="66">
        <f t="shared" si="0"/>
        <v>19</v>
      </c>
      <c r="F26" s="65">
        <f>VLOOKUP($A26,'Return Data'!$B$7:$R$2843,11,0)</f>
        <v>31.174900000000001</v>
      </c>
      <c r="G26" s="66">
        <f t="shared" si="1"/>
        <v>12</v>
      </c>
      <c r="H26" s="65">
        <f>VLOOKUP($A26,'Return Data'!$B$7:$R$2843,12,0)</f>
        <v>61.080399999999997</v>
      </c>
      <c r="I26" s="66">
        <f t="shared" si="2"/>
        <v>9</v>
      </c>
      <c r="J26" s="65">
        <f>VLOOKUP($A26,'Return Data'!$B$7:$R$2843,13,0)</f>
        <v>78.6751</v>
      </c>
      <c r="K26" s="66">
        <f t="shared" si="3"/>
        <v>10</v>
      </c>
      <c r="L26" s="65">
        <f>VLOOKUP($A26,'Return Data'!$B$7:$R$2843,17,0)</f>
        <v>29.754999999999999</v>
      </c>
      <c r="M26" s="66">
        <f t="shared" si="4"/>
        <v>17</v>
      </c>
      <c r="N26" s="65">
        <f>VLOOKUP($A26,'Return Data'!$B$7:$R$2843,14,0)</f>
        <v>16.764500000000002</v>
      </c>
      <c r="O26" s="66">
        <f>RANK(N26,N$8:N$71,0)</f>
        <v>12</v>
      </c>
      <c r="P26" s="65">
        <f>VLOOKUP($A26,'Return Data'!$B$7:$R$2843,15,0)</f>
        <v>17.818100000000001</v>
      </c>
      <c r="Q26" s="66">
        <f>RANK(P26,P$8:P$71,0)</f>
        <v>5</v>
      </c>
      <c r="R26" s="65">
        <f>VLOOKUP($A26,'Return Data'!$B$7:$R$2843,16,0)</f>
        <v>18.559699999999999</v>
      </c>
      <c r="S26" s="67">
        <f t="shared" si="5"/>
        <v>13</v>
      </c>
    </row>
    <row r="27" spans="1:19" x14ac:dyDescent="0.3">
      <c r="A27" s="63" t="s">
        <v>183</v>
      </c>
      <c r="B27" s="64">
        <f>VLOOKUP($A27,'Return Data'!$B$7:$R$2843,3,0)</f>
        <v>44404</v>
      </c>
      <c r="C27" s="65">
        <f>VLOOKUP($A27,'Return Data'!$B$7:$R$2843,4,0)</f>
        <v>13.17</v>
      </c>
      <c r="D27" s="65">
        <f>VLOOKUP($A27,'Return Data'!$B$7:$R$2843,10,0)</f>
        <v>9.75</v>
      </c>
      <c r="E27" s="66">
        <f t="shared" si="0"/>
        <v>58</v>
      </c>
      <c r="F27" s="65">
        <f>VLOOKUP($A27,'Return Data'!$B$7:$R$2843,11,0)</f>
        <v>16.3428</v>
      </c>
      <c r="G27" s="66">
        <f t="shared" si="1"/>
        <v>56</v>
      </c>
      <c r="H27" s="65">
        <f>VLOOKUP($A27,'Return Data'!$B$7:$R$2843,12,0)</f>
        <v>32.228900000000003</v>
      </c>
      <c r="I27" s="66">
        <f t="shared" si="2"/>
        <v>60</v>
      </c>
      <c r="J27" s="65">
        <f>VLOOKUP($A27,'Return Data'!$B$7:$R$2843,13,0)</f>
        <v>42.378399999999999</v>
      </c>
      <c r="K27" s="66">
        <f t="shared" si="3"/>
        <v>59</v>
      </c>
      <c r="L27" s="65">
        <f>VLOOKUP($A27,'Return Data'!$B$7:$R$2843,17,0)</f>
        <v>17.565999999999999</v>
      </c>
      <c r="M27" s="66">
        <f t="shared" si="4"/>
        <v>56</v>
      </c>
      <c r="N27" s="65"/>
      <c r="O27" s="66"/>
      <c r="P27" s="65"/>
      <c r="Q27" s="66"/>
      <c r="R27" s="65">
        <f>VLOOKUP($A27,'Return Data'!$B$7:$R$2843,16,0)</f>
        <v>7.9931000000000001</v>
      </c>
      <c r="S27" s="67">
        <f t="shared" si="5"/>
        <v>62</v>
      </c>
    </row>
    <row r="28" spans="1:19" x14ac:dyDescent="0.3">
      <c r="A28" s="63" t="s">
        <v>184</v>
      </c>
      <c r="B28" s="64">
        <f>VLOOKUP($A28,'Return Data'!$B$7:$R$2843,3,0)</f>
        <v>44404</v>
      </c>
      <c r="C28" s="65">
        <f>VLOOKUP($A28,'Return Data'!$B$7:$R$2843,4,0)</f>
        <v>86.4</v>
      </c>
      <c r="D28" s="65">
        <f>VLOOKUP($A28,'Return Data'!$B$7:$R$2843,10,0)</f>
        <v>13.370900000000001</v>
      </c>
      <c r="E28" s="66">
        <f t="shared" si="0"/>
        <v>24</v>
      </c>
      <c r="F28" s="65">
        <f>VLOOKUP($A28,'Return Data'!$B$7:$R$2843,11,0)</f>
        <v>20</v>
      </c>
      <c r="G28" s="66">
        <f t="shared" si="1"/>
        <v>39</v>
      </c>
      <c r="H28" s="65">
        <f>VLOOKUP($A28,'Return Data'!$B$7:$R$2843,12,0)</f>
        <v>41.755499999999998</v>
      </c>
      <c r="I28" s="66">
        <f t="shared" si="2"/>
        <v>37</v>
      </c>
      <c r="J28" s="65">
        <f>VLOOKUP($A28,'Return Data'!$B$7:$R$2843,13,0)</f>
        <v>51.792000000000002</v>
      </c>
      <c r="K28" s="66">
        <f t="shared" si="3"/>
        <v>43</v>
      </c>
      <c r="L28" s="65">
        <f>VLOOKUP($A28,'Return Data'!$B$7:$R$2843,17,0)</f>
        <v>27.056899999999999</v>
      </c>
      <c r="M28" s="66">
        <f t="shared" si="4"/>
        <v>24</v>
      </c>
      <c r="N28" s="65">
        <f>VLOOKUP($A28,'Return Data'!$B$7:$R$2843,14,0)</f>
        <v>15.467499999999999</v>
      </c>
      <c r="O28" s="66">
        <f>RANK(N28,N$8:N$71,0)</f>
        <v>18</v>
      </c>
      <c r="P28" s="65">
        <f>VLOOKUP($A28,'Return Data'!$B$7:$R$2843,15,0)</f>
        <v>16.723600000000001</v>
      </c>
      <c r="Q28" s="66">
        <f>RANK(P28,P$8:P$71,0)</f>
        <v>10</v>
      </c>
      <c r="R28" s="65">
        <f>VLOOKUP($A28,'Return Data'!$B$7:$R$2843,16,0)</f>
        <v>18.793500000000002</v>
      </c>
      <c r="S28" s="67">
        <f t="shared" si="5"/>
        <v>10</v>
      </c>
    </row>
    <row r="29" spans="1:19" x14ac:dyDescent="0.3">
      <c r="A29" s="63" t="s">
        <v>185</v>
      </c>
      <c r="B29" s="64">
        <f>VLOOKUP($A29,'Return Data'!$B$7:$R$2843,3,0)</f>
        <v>44404</v>
      </c>
      <c r="C29" s="65">
        <f>VLOOKUP($A29,'Return Data'!$B$7:$R$2843,4,0)</f>
        <v>14.7409</v>
      </c>
      <c r="D29" s="65">
        <f>VLOOKUP($A29,'Return Data'!$B$7:$R$2843,10,0)</f>
        <v>10.256</v>
      </c>
      <c r="E29" s="66">
        <f t="shared" si="0"/>
        <v>53</v>
      </c>
      <c r="F29" s="65">
        <f>VLOOKUP($A29,'Return Data'!$B$7:$R$2843,11,0)</f>
        <v>20.711300000000001</v>
      </c>
      <c r="G29" s="66">
        <f t="shared" si="1"/>
        <v>35</v>
      </c>
      <c r="H29" s="65">
        <f>VLOOKUP($A29,'Return Data'!$B$7:$R$2843,12,0)</f>
        <v>41.463299999999997</v>
      </c>
      <c r="I29" s="66">
        <f t="shared" si="2"/>
        <v>39</v>
      </c>
      <c r="J29" s="65">
        <f>VLOOKUP($A29,'Return Data'!$B$7:$R$2843,13,0)</f>
        <v>54.7699</v>
      </c>
      <c r="K29" s="66">
        <f t="shared" si="3"/>
        <v>36</v>
      </c>
      <c r="L29" s="65"/>
      <c r="M29" s="66"/>
      <c r="N29" s="65"/>
      <c r="O29" s="66"/>
      <c r="P29" s="65"/>
      <c r="Q29" s="66"/>
      <c r="R29" s="65">
        <f>VLOOKUP($A29,'Return Data'!$B$7:$R$2843,16,0)</f>
        <v>24.4299</v>
      </c>
      <c r="S29" s="67">
        <f t="shared" si="5"/>
        <v>5</v>
      </c>
    </row>
    <row r="30" spans="1:19" x14ac:dyDescent="0.3">
      <c r="A30" s="63" t="s">
        <v>186</v>
      </c>
      <c r="B30" s="64">
        <f>VLOOKUP($A30,'Return Data'!$B$7:$R$2843,3,0)</f>
        <v>44404</v>
      </c>
      <c r="C30" s="65">
        <f>VLOOKUP($A30,'Return Data'!$B$7:$R$2843,4,0)</f>
        <v>28.315300000000001</v>
      </c>
      <c r="D30" s="65">
        <f>VLOOKUP($A30,'Return Data'!$B$7:$R$2843,10,0)</f>
        <v>12.308400000000001</v>
      </c>
      <c r="E30" s="66">
        <f t="shared" si="0"/>
        <v>34</v>
      </c>
      <c r="F30" s="65">
        <f>VLOOKUP($A30,'Return Data'!$B$7:$R$2843,11,0)</f>
        <v>19.971399999999999</v>
      </c>
      <c r="G30" s="66">
        <f t="shared" si="1"/>
        <v>40</v>
      </c>
      <c r="H30" s="65">
        <f>VLOOKUP($A30,'Return Data'!$B$7:$R$2843,12,0)</f>
        <v>42.893300000000004</v>
      </c>
      <c r="I30" s="66">
        <f t="shared" si="2"/>
        <v>33</v>
      </c>
      <c r="J30" s="65">
        <f>VLOOKUP($A30,'Return Data'!$B$7:$R$2843,13,0)</f>
        <v>58.206400000000002</v>
      </c>
      <c r="K30" s="66">
        <f t="shared" si="3"/>
        <v>29</v>
      </c>
      <c r="L30" s="65">
        <f>VLOOKUP($A30,'Return Data'!$B$7:$R$2843,17,0)</f>
        <v>25.711500000000001</v>
      </c>
      <c r="M30" s="66">
        <f t="shared" ref="M30:M38" si="8">RANK(L30,L$8:L$71,0)</f>
        <v>27</v>
      </c>
      <c r="N30" s="65">
        <f>VLOOKUP($A30,'Return Data'!$B$7:$R$2843,14,0)</f>
        <v>15.452199999999999</v>
      </c>
      <c r="O30" s="66">
        <f t="shared" ref="O30:O38" si="9">RANK(N30,N$8:N$71,0)</f>
        <v>19</v>
      </c>
      <c r="P30" s="65">
        <f>VLOOKUP($A30,'Return Data'!$B$7:$R$2843,15,0)</f>
        <v>17.062200000000001</v>
      </c>
      <c r="Q30" s="66">
        <f>RANK(P30,P$8:P$71,0)</f>
        <v>7</v>
      </c>
      <c r="R30" s="65">
        <f>VLOOKUP($A30,'Return Data'!$B$7:$R$2843,16,0)</f>
        <v>17.4222</v>
      </c>
      <c r="S30" s="67">
        <f t="shared" si="5"/>
        <v>15</v>
      </c>
    </row>
    <row r="31" spans="1:19" x14ac:dyDescent="0.3">
      <c r="A31" s="63" t="s">
        <v>187</v>
      </c>
      <c r="B31" s="64">
        <f>VLOOKUP($A31,'Return Data'!$B$7:$R$2843,3,0)</f>
        <v>44404</v>
      </c>
      <c r="C31" s="65">
        <f>VLOOKUP($A31,'Return Data'!$B$7:$R$2843,4,0)</f>
        <v>73.366</v>
      </c>
      <c r="D31" s="65">
        <f>VLOOKUP($A31,'Return Data'!$B$7:$R$2843,10,0)</f>
        <v>10.645899999999999</v>
      </c>
      <c r="E31" s="66">
        <f t="shared" si="0"/>
        <v>52</v>
      </c>
      <c r="F31" s="65">
        <f>VLOOKUP($A31,'Return Data'!$B$7:$R$2843,11,0)</f>
        <v>21.623999999999999</v>
      </c>
      <c r="G31" s="66">
        <f t="shared" si="1"/>
        <v>31</v>
      </c>
      <c r="H31" s="65">
        <f>VLOOKUP($A31,'Return Data'!$B$7:$R$2843,12,0)</f>
        <v>42.796500000000002</v>
      </c>
      <c r="I31" s="66">
        <f t="shared" si="2"/>
        <v>34</v>
      </c>
      <c r="J31" s="65">
        <f>VLOOKUP($A31,'Return Data'!$B$7:$R$2843,13,0)</f>
        <v>55.153700000000001</v>
      </c>
      <c r="K31" s="66">
        <f t="shared" si="3"/>
        <v>33</v>
      </c>
      <c r="L31" s="65">
        <f>VLOOKUP($A31,'Return Data'!$B$7:$R$2843,17,0)</f>
        <v>24.8142</v>
      </c>
      <c r="M31" s="66">
        <f t="shared" si="8"/>
        <v>30</v>
      </c>
      <c r="N31" s="65">
        <f>VLOOKUP($A31,'Return Data'!$B$7:$R$2843,14,0)</f>
        <v>17.3096</v>
      </c>
      <c r="O31" s="66">
        <f t="shared" si="9"/>
        <v>11</v>
      </c>
      <c r="P31" s="65">
        <f>VLOOKUP($A31,'Return Data'!$B$7:$R$2843,15,0)</f>
        <v>16.2805</v>
      </c>
      <c r="Q31" s="66">
        <f>RANK(P31,P$8:P$71,0)</f>
        <v>11</v>
      </c>
      <c r="R31" s="65">
        <f>VLOOKUP($A31,'Return Data'!$B$7:$R$2843,16,0)</f>
        <v>16.154499999999999</v>
      </c>
      <c r="S31" s="67">
        <f t="shared" si="5"/>
        <v>25</v>
      </c>
    </row>
    <row r="32" spans="1:19" x14ac:dyDescent="0.3">
      <c r="A32" s="63" t="s">
        <v>188</v>
      </c>
      <c r="B32" s="64">
        <f>VLOOKUP($A32,'Return Data'!$B$7:$R$2843,3,0)</f>
        <v>44404</v>
      </c>
      <c r="C32" s="65">
        <f>VLOOKUP($A32,'Return Data'!$B$7:$R$2843,4,0)</f>
        <v>78.930999999999997</v>
      </c>
      <c r="D32" s="65">
        <f>VLOOKUP($A32,'Return Data'!$B$7:$R$2843,10,0)</f>
        <v>11.325699999999999</v>
      </c>
      <c r="E32" s="66">
        <f t="shared" si="0"/>
        <v>45</v>
      </c>
      <c r="F32" s="65">
        <f>VLOOKUP($A32,'Return Data'!$B$7:$R$2843,11,0)</f>
        <v>20.400600000000001</v>
      </c>
      <c r="G32" s="66">
        <f t="shared" si="1"/>
        <v>36</v>
      </c>
      <c r="H32" s="65">
        <f>VLOOKUP($A32,'Return Data'!$B$7:$R$2843,12,0)</f>
        <v>37.441000000000003</v>
      </c>
      <c r="I32" s="66">
        <f t="shared" si="2"/>
        <v>55</v>
      </c>
      <c r="J32" s="65">
        <f>VLOOKUP($A32,'Return Data'!$B$7:$R$2843,13,0)</f>
        <v>51.688299999999998</v>
      </c>
      <c r="K32" s="66">
        <f t="shared" si="3"/>
        <v>44</v>
      </c>
      <c r="L32" s="65">
        <f>VLOOKUP($A32,'Return Data'!$B$7:$R$2843,17,0)</f>
        <v>21.013100000000001</v>
      </c>
      <c r="M32" s="66">
        <f t="shared" si="8"/>
        <v>47</v>
      </c>
      <c r="N32" s="65">
        <f>VLOOKUP($A32,'Return Data'!$B$7:$R$2843,14,0)</f>
        <v>10.547599999999999</v>
      </c>
      <c r="O32" s="66">
        <f t="shared" si="9"/>
        <v>44</v>
      </c>
      <c r="P32" s="65">
        <f>VLOOKUP($A32,'Return Data'!$B$7:$R$2843,15,0)</f>
        <v>13.3322</v>
      </c>
      <c r="Q32" s="66">
        <f>RANK(P32,P$8:P$71,0)</f>
        <v>25</v>
      </c>
      <c r="R32" s="65">
        <f>VLOOKUP($A32,'Return Data'!$B$7:$R$2843,16,0)</f>
        <v>15.0928</v>
      </c>
      <c r="S32" s="67">
        <f t="shared" si="5"/>
        <v>37</v>
      </c>
    </row>
    <row r="33" spans="1:19" x14ac:dyDescent="0.3">
      <c r="A33" s="63" t="s">
        <v>189</v>
      </c>
      <c r="B33" s="64">
        <f>VLOOKUP($A33,'Return Data'!$B$7:$R$2843,3,0)</f>
        <v>44404</v>
      </c>
      <c r="C33" s="65">
        <f>VLOOKUP($A33,'Return Data'!$B$7:$R$2843,4,0)</f>
        <v>99.125200000000007</v>
      </c>
      <c r="D33" s="65">
        <f>VLOOKUP($A33,'Return Data'!$B$7:$R$2843,10,0)</f>
        <v>11.0778</v>
      </c>
      <c r="E33" s="66">
        <f t="shared" si="0"/>
        <v>47</v>
      </c>
      <c r="F33" s="65">
        <f>VLOOKUP($A33,'Return Data'!$B$7:$R$2843,11,0)</f>
        <v>16.504300000000001</v>
      </c>
      <c r="G33" s="66">
        <f t="shared" si="1"/>
        <v>53</v>
      </c>
      <c r="H33" s="65">
        <f>VLOOKUP($A33,'Return Data'!$B$7:$R$2843,12,0)</f>
        <v>34.420699999999997</v>
      </c>
      <c r="I33" s="66">
        <f t="shared" si="2"/>
        <v>57</v>
      </c>
      <c r="J33" s="65">
        <f>VLOOKUP($A33,'Return Data'!$B$7:$R$2843,13,0)</f>
        <v>49.703600000000002</v>
      </c>
      <c r="K33" s="66">
        <f t="shared" si="3"/>
        <v>51</v>
      </c>
      <c r="L33" s="65">
        <f>VLOOKUP($A33,'Return Data'!$B$7:$R$2843,17,0)</f>
        <v>20.102499999999999</v>
      </c>
      <c r="M33" s="66">
        <f t="shared" si="8"/>
        <v>51</v>
      </c>
      <c r="N33" s="65">
        <f>VLOOKUP($A33,'Return Data'!$B$7:$R$2843,14,0)</f>
        <v>13.0947</v>
      </c>
      <c r="O33" s="66">
        <f t="shared" si="9"/>
        <v>32</v>
      </c>
      <c r="P33" s="65">
        <f>VLOOKUP($A33,'Return Data'!$B$7:$R$2843,15,0)</f>
        <v>14.0069</v>
      </c>
      <c r="Q33" s="66">
        <f>RANK(P33,P$8:P$71,0)</f>
        <v>18</v>
      </c>
      <c r="R33" s="65">
        <f>VLOOKUP($A33,'Return Data'!$B$7:$R$2843,16,0)</f>
        <v>14.9611</v>
      </c>
      <c r="S33" s="67">
        <f t="shared" si="5"/>
        <v>38</v>
      </c>
    </row>
    <row r="34" spans="1:19" x14ac:dyDescent="0.3">
      <c r="A34" s="63" t="s">
        <v>434</v>
      </c>
      <c r="B34" s="64">
        <f>VLOOKUP($A34,'Return Data'!$B$7:$R$2843,3,0)</f>
        <v>44404</v>
      </c>
      <c r="C34" s="65">
        <f>VLOOKUP($A34,'Return Data'!$B$7:$R$2843,4,0)</f>
        <v>18.7577</v>
      </c>
      <c r="D34" s="65">
        <f>VLOOKUP($A34,'Return Data'!$B$7:$R$2843,10,0)</f>
        <v>14.168100000000001</v>
      </c>
      <c r="E34" s="66">
        <f t="shared" si="0"/>
        <v>17</v>
      </c>
      <c r="F34" s="65">
        <f>VLOOKUP($A34,'Return Data'!$B$7:$R$2843,11,0)</f>
        <v>25.5931</v>
      </c>
      <c r="G34" s="66">
        <f t="shared" si="1"/>
        <v>21</v>
      </c>
      <c r="H34" s="65">
        <f>VLOOKUP($A34,'Return Data'!$B$7:$R$2843,12,0)</f>
        <v>50.356299999999997</v>
      </c>
      <c r="I34" s="66">
        <f t="shared" si="2"/>
        <v>22</v>
      </c>
      <c r="J34" s="65">
        <f>VLOOKUP($A34,'Return Data'!$B$7:$R$2843,13,0)</f>
        <v>60.006300000000003</v>
      </c>
      <c r="K34" s="66">
        <f t="shared" si="3"/>
        <v>24</v>
      </c>
      <c r="L34" s="65">
        <f>VLOOKUP($A34,'Return Data'!$B$7:$R$2843,17,0)</f>
        <v>26.8263</v>
      </c>
      <c r="M34" s="66">
        <f t="shared" si="8"/>
        <v>25</v>
      </c>
      <c r="N34" s="65">
        <f>VLOOKUP($A34,'Return Data'!$B$7:$R$2843,14,0)</f>
        <v>15.241</v>
      </c>
      <c r="O34" s="66">
        <f t="shared" si="9"/>
        <v>20</v>
      </c>
      <c r="P34" s="65"/>
      <c r="Q34" s="66"/>
      <c r="R34" s="65">
        <f>VLOOKUP($A34,'Return Data'!$B$7:$R$2843,16,0)</f>
        <v>14.0792</v>
      </c>
      <c r="S34" s="67">
        <f t="shared" si="5"/>
        <v>42</v>
      </c>
    </row>
    <row r="35" spans="1:19" x14ac:dyDescent="0.3">
      <c r="A35" s="63" t="s">
        <v>191</v>
      </c>
      <c r="B35" s="64">
        <f>VLOOKUP($A35,'Return Data'!$B$7:$R$2843,3,0)</f>
        <v>44404</v>
      </c>
      <c r="C35" s="65">
        <f>VLOOKUP($A35,'Return Data'!$B$7:$R$2843,4,0)</f>
        <v>30.981999999999999</v>
      </c>
      <c r="D35" s="65">
        <f>VLOOKUP($A35,'Return Data'!$B$7:$R$2843,10,0)</f>
        <v>12.225199999999999</v>
      </c>
      <c r="E35" s="66">
        <f t="shared" si="0"/>
        <v>35</v>
      </c>
      <c r="F35" s="65">
        <f>VLOOKUP($A35,'Return Data'!$B$7:$R$2843,11,0)</f>
        <v>22.998100000000001</v>
      </c>
      <c r="G35" s="66">
        <f t="shared" si="1"/>
        <v>26</v>
      </c>
      <c r="H35" s="65">
        <f>VLOOKUP($A35,'Return Data'!$B$7:$R$2843,12,0)</f>
        <v>45.646900000000002</v>
      </c>
      <c r="I35" s="66">
        <f t="shared" si="2"/>
        <v>28</v>
      </c>
      <c r="J35" s="65">
        <f>VLOOKUP($A35,'Return Data'!$B$7:$R$2843,13,0)</f>
        <v>62.7804</v>
      </c>
      <c r="K35" s="66">
        <f t="shared" si="3"/>
        <v>22</v>
      </c>
      <c r="L35" s="65">
        <f>VLOOKUP($A35,'Return Data'!$B$7:$R$2843,17,0)</f>
        <v>29.831099999999999</v>
      </c>
      <c r="M35" s="66">
        <f t="shared" si="8"/>
        <v>16</v>
      </c>
      <c r="N35" s="65">
        <f>VLOOKUP($A35,'Return Data'!$B$7:$R$2843,14,0)</f>
        <v>21.4024</v>
      </c>
      <c r="O35" s="66">
        <f t="shared" si="9"/>
        <v>4</v>
      </c>
      <c r="P35" s="65"/>
      <c r="Q35" s="66"/>
      <c r="R35" s="65">
        <f>VLOOKUP($A35,'Return Data'!$B$7:$R$2843,16,0)</f>
        <v>22.449300000000001</v>
      </c>
      <c r="S35" s="67">
        <f t="shared" si="5"/>
        <v>6</v>
      </c>
    </row>
    <row r="36" spans="1:19" x14ac:dyDescent="0.3">
      <c r="A36" s="63" t="s">
        <v>192</v>
      </c>
      <c r="B36" s="64">
        <f>VLOOKUP($A36,'Return Data'!$B$7:$R$2843,3,0)</f>
        <v>44404</v>
      </c>
      <c r="C36" s="65">
        <f>VLOOKUP($A36,'Return Data'!$B$7:$R$2843,4,0)</f>
        <v>27.721900000000002</v>
      </c>
      <c r="D36" s="65">
        <f>VLOOKUP($A36,'Return Data'!$B$7:$R$2843,10,0)</f>
        <v>15.176299999999999</v>
      </c>
      <c r="E36" s="66">
        <f t="shared" si="0"/>
        <v>14</v>
      </c>
      <c r="F36" s="65">
        <f>VLOOKUP($A36,'Return Data'!$B$7:$R$2843,11,0)</f>
        <v>24.5671</v>
      </c>
      <c r="G36" s="66">
        <f t="shared" si="1"/>
        <v>23</v>
      </c>
      <c r="H36" s="65">
        <f>VLOOKUP($A36,'Return Data'!$B$7:$R$2843,12,0)</f>
        <v>50.790300000000002</v>
      </c>
      <c r="I36" s="66">
        <f t="shared" si="2"/>
        <v>19</v>
      </c>
      <c r="J36" s="65">
        <f>VLOOKUP($A36,'Return Data'!$B$7:$R$2843,13,0)</f>
        <v>59.168500000000002</v>
      </c>
      <c r="K36" s="66">
        <f t="shared" si="3"/>
        <v>25</v>
      </c>
      <c r="L36" s="65">
        <f>VLOOKUP($A36,'Return Data'!$B$7:$R$2843,17,0)</f>
        <v>25.893599999999999</v>
      </c>
      <c r="M36" s="66">
        <f t="shared" si="8"/>
        <v>26</v>
      </c>
      <c r="N36" s="65">
        <f>VLOOKUP($A36,'Return Data'!$B$7:$R$2843,14,0)</f>
        <v>12.691800000000001</v>
      </c>
      <c r="O36" s="66">
        <f t="shared" si="9"/>
        <v>36</v>
      </c>
      <c r="P36" s="65">
        <f>VLOOKUP($A36,'Return Data'!$B$7:$R$2843,15,0)</f>
        <v>17.042300000000001</v>
      </c>
      <c r="Q36" s="66">
        <f>RANK(P36,P$8:P$71,0)</f>
        <v>8</v>
      </c>
      <c r="R36" s="65">
        <f>VLOOKUP($A36,'Return Data'!$B$7:$R$2843,16,0)</f>
        <v>16.933900000000001</v>
      </c>
      <c r="S36" s="67">
        <f t="shared" si="5"/>
        <v>19</v>
      </c>
    </row>
    <row r="37" spans="1:19" x14ac:dyDescent="0.3">
      <c r="A37" s="81" t="s">
        <v>2013</v>
      </c>
      <c r="B37" s="64">
        <f>VLOOKUP($A37,'Return Data'!$B$7:$R$2843,3,0)</f>
        <v>44404</v>
      </c>
      <c r="C37" s="65">
        <f>VLOOKUP($A37,'Return Data'!$B$7:$R$2843,4,0)</f>
        <v>20.480699999999999</v>
      </c>
      <c r="D37" s="65">
        <f>VLOOKUP($A37,'Return Data'!$B$7:$R$2843,10,0)</f>
        <v>9.9830000000000005</v>
      </c>
      <c r="E37" s="66">
        <f t="shared" si="0"/>
        <v>56</v>
      </c>
      <c r="F37" s="65">
        <f>VLOOKUP($A37,'Return Data'!$B$7:$R$2843,11,0)</f>
        <v>16.472200000000001</v>
      </c>
      <c r="G37" s="66">
        <f t="shared" si="1"/>
        <v>54</v>
      </c>
      <c r="H37" s="65">
        <f>VLOOKUP($A37,'Return Data'!$B$7:$R$2843,12,0)</f>
        <v>34.430999999999997</v>
      </c>
      <c r="I37" s="66">
        <f t="shared" si="2"/>
        <v>56</v>
      </c>
      <c r="J37" s="65">
        <f>VLOOKUP($A37,'Return Data'!$B$7:$R$2843,13,0)</f>
        <v>45.467799999999997</v>
      </c>
      <c r="K37" s="66">
        <f t="shared" si="3"/>
        <v>55</v>
      </c>
      <c r="L37" s="65">
        <f>VLOOKUP($A37,'Return Data'!$B$7:$R$2843,17,0)</f>
        <v>18.3733</v>
      </c>
      <c r="M37" s="66">
        <f t="shared" si="8"/>
        <v>55</v>
      </c>
      <c r="N37" s="65">
        <f>VLOOKUP($A37,'Return Data'!$B$7:$R$2843,14,0)</f>
        <v>11.0844</v>
      </c>
      <c r="O37" s="66">
        <f t="shared" si="9"/>
        <v>43</v>
      </c>
      <c r="P37" s="65"/>
      <c r="Q37" s="66"/>
      <c r="R37" s="65">
        <f>VLOOKUP($A37,'Return Data'!$B$7:$R$2843,16,0)</f>
        <v>13.714499999999999</v>
      </c>
      <c r="S37" s="67">
        <f t="shared" si="5"/>
        <v>44</v>
      </c>
    </row>
    <row r="38" spans="1:19" x14ac:dyDescent="0.3">
      <c r="A38" s="63" t="s">
        <v>193</v>
      </c>
      <c r="B38" s="64">
        <f>VLOOKUP($A38,'Return Data'!$B$7:$R$2843,3,0)</f>
        <v>44404</v>
      </c>
      <c r="C38" s="65">
        <f>VLOOKUP($A38,'Return Data'!$B$7:$R$2843,4,0)</f>
        <v>74.253399999999999</v>
      </c>
      <c r="D38" s="65">
        <f>VLOOKUP($A38,'Return Data'!$B$7:$R$2843,10,0)</f>
        <v>11.037800000000001</v>
      </c>
      <c r="E38" s="66">
        <f t="shared" si="0"/>
        <v>48</v>
      </c>
      <c r="F38" s="65">
        <f>VLOOKUP($A38,'Return Data'!$B$7:$R$2843,11,0)</f>
        <v>25.0108</v>
      </c>
      <c r="G38" s="66">
        <f t="shared" si="1"/>
        <v>22</v>
      </c>
      <c r="H38" s="65">
        <f>VLOOKUP($A38,'Return Data'!$B$7:$R$2843,12,0)</f>
        <v>49.912399999999998</v>
      </c>
      <c r="I38" s="66">
        <f t="shared" si="2"/>
        <v>23</v>
      </c>
      <c r="J38" s="65">
        <f>VLOOKUP($A38,'Return Data'!$B$7:$R$2843,13,0)</f>
        <v>59.134799999999998</v>
      </c>
      <c r="K38" s="66">
        <f t="shared" si="3"/>
        <v>26</v>
      </c>
      <c r="L38" s="65">
        <f>VLOOKUP($A38,'Return Data'!$B$7:$R$2843,17,0)</f>
        <v>17.010400000000001</v>
      </c>
      <c r="M38" s="66">
        <f t="shared" si="8"/>
        <v>60</v>
      </c>
      <c r="N38" s="65">
        <f>VLOOKUP($A38,'Return Data'!$B$7:$R$2843,14,0)</f>
        <v>8.0780999999999992</v>
      </c>
      <c r="O38" s="66">
        <f t="shared" si="9"/>
        <v>50</v>
      </c>
      <c r="P38" s="65">
        <f>VLOOKUP($A38,'Return Data'!$B$7:$R$2843,15,0)</f>
        <v>8.5687999999999995</v>
      </c>
      <c r="Q38" s="66">
        <f>RANK(P38,P$8:P$71,0)</f>
        <v>37</v>
      </c>
      <c r="R38" s="65">
        <f>VLOOKUP($A38,'Return Data'!$B$7:$R$2843,16,0)</f>
        <v>13.6487</v>
      </c>
      <c r="S38" s="67">
        <f t="shared" si="5"/>
        <v>45</v>
      </c>
    </row>
    <row r="39" spans="1:19" x14ac:dyDescent="0.3">
      <c r="A39" s="63" t="s">
        <v>194</v>
      </c>
      <c r="B39" s="64">
        <f>VLOOKUP($A39,'Return Data'!$B$7:$R$2843,3,0)</f>
        <v>44404</v>
      </c>
      <c r="C39" s="65">
        <f>VLOOKUP($A39,'Return Data'!$B$7:$R$2843,4,0)</f>
        <v>17.326699999999999</v>
      </c>
      <c r="D39" s="65">
        <f>VLOOKUP($A39,'Return Data'!$B$7:$R$2843,10,0)</f>
        <v>13.9412</v>
      </c>
      <c r="E39" s="66">
        <f t="shared" si="0"/>
        <v>21</v>
      </c>
      <c r="F39" s="65">
        <f>VLOOKUP($A39,'Return Data'!$B$7:$R$2843,11,0)</f>
        <v>20.759499999999999</v>
      </c>
      <c r="G39" s="66">
        <f t="shared" si="1"/>
        <v>34</v>
      </c>
      <c r="H39" s="65">
        <f>VLOOKUP($A39,'Return Data'!$B$7:$R$2843,12,0)</f>
        <v>37.5976</v>
      </c>
      <c r="I39" s="66">
        <f t="shared" si="2"/>
        <v>54</v>
      </c>
      <c r="J39" s="65">
        <f>VLOOKUP($A39,'Return Data'!$B$7:$R$2843,13,0)</f>
        <v>53.066800000000001</v>
      </c>
      <c r="K39" s="66">
        <f t="shared" si="3"/>
        <v>40</v>
      </c>
      <c r="L39" s="65"/>
      <c r="M39" s="66"/>
      <c r="N39" s="65"/>
      <c r="O39" s="66"/>
      <c r="P39" s="65"/>
      <c r="Q39" s="66"/>
      <c r="R39" s="65">
        <f>VLOOKUP($A39,'Return Data'!$B$7:$R$2843,16,0)</f>
        <v>31.433900000000001</v>
      </c>
      <c r="S39" s="67">
        <f t="shared" si="5"/>
        <v>1</v>
      </c>
    </row>
    <row r="40" spans="1:19" x14ac:dyDescent="0.3">
      <c r="A40" s="63" t="s">
        <v>195</v>
      </c>
      <c r="B40" s="64">
        <f>VLOOKUP($A40,'Return Data'!$B$7:$R$2843,3,0)</f>
        <v>44404</v>
      </c>
      <c r="C40" s="65">
        <f>VLOOKUP($A40,'Return Data'!$B$7:$R$2843,4,0)</f>
        <v>23.05</v>
      </c>
      <c r="D40" s="65">
        <f>VLOOKUP($A40,'Return Data'!$B$7:$R$2843,10,0)</f>
        <v>13.101100000000001</v>
      </c>
      <c r="E40" s="66">
        <f t="shared" ref="E40:E71" si="10">RANK(D40,D$8:D$71,0)</f>
        <v>28</v>
      </c>
      <c r="F40" s="65">
        <f>VLOOKUP($A40,'Return Data'!$B$7:$R$2843,11,0)</f>
        <v>23.393999999999998</v>
      </c>
      <c r="G40" s="66">
        <f t="shared" ref="G40:G71" si="11">RANK(F40,F$8:F$71,0)</f>
        <v>25</v>
      </c>
      <c r="H40" s="65">
        <f>VLOOKUP($A40,'Return Data'!$B$7:$R$2843,12,0)</f>
        <v>48.613799999999998</v>
      </c>
      <c r="I40" s="66">
        <f t="shared" ref="I40:I71" si="12">RANK(H40,H$8:H$71,0)</f>
        <v>25</v>
      </c>
      <c r="J40" s="65">
        <f>VLOOKUP($A40,'Return Data'!$B$7:$R$2843,13,0)</f>
        <v>57.337899999999998</v>
      </c>
      <c r="K40" s="66">
        <f t="shared" ref="K40:K71" si="13">RANK(J40,J$8:J$71,0)</f>
        <v>30</v>
      </c>
      <c r="L40" s="65">
        <f>VLOOKUP($A40,'Return Data'!$B$7:$R$2843,17,0)</f>
        <v>25.012599999999999</v>
      </c>
      <c r="M40" s="66">
        <f t="shared" ref="M40:M52" si="14">RANK(L40,L$8:L$71,0)</f>
        <v>28</v>
      </c>
      <c r="N40" s="65">
        <f>VLOOKUP($A40,'Return Data'!$B$7:$R$2843,14,0)</f>
        <v>15.7425</v>
      </c>
      <c r="O40" s="66">
        <f t="shared" ref="O40:O49" si="15">RANK(N40,N$8:N$71,0)</f>
        <v>15</v>
      </c>
      <c r="P40" s="65"/>
      <c r="Q40" s="66"/>
      <c r="R40" s="65">
        <f>VLOOKUP($A40,'Return Data'!$B$7:$R$2843,16,0)</f>
        <v>15.988799999999999</v>
      </c>
      <c r="S40" s="67">
        <f t="shared" ref="S40:S71" si="16">RANK(R40,R$8:R$71,0)</f>
        <v>28</v>
      </c>
    </row>
    <row r="41" spans="1:19" x14ac:dyDescent="0.3">
      <c r="A41" s="63" t="s">
        <v>196</v>
      </c>
      <c r="B41" s="64">
        <f>VLOOKUP($A41,'Return Data'!$B$7:$R$2843,3,0)</f>
        <v>44404</v>
      </c>
      <c r="C41" s="65">
        <f>VLOOKUP($A41,'Return Data'!$B$7:$R$2843,4,0)</f>
        <v>286.58</v>
      </c>
      <c r="D41" s="65">
        <f>VLOOKUP($A41,'Return Data'!$B$7:$R$2843,10,0)</f>
        <v>11.8012</v>
      </c>
      <c r="E41" s="66">
        <f t="shared" si="10"/>
        <v>39</v>
      </c>
      <c r="F41" s="65">
        <f>VLOOKUP($A41,'Return Data'!$B$7:$R$2843,11,0)</f>
        <v>18.607700000000001</v>
      </c>
      <c r="G41" s="66">
        <f t="shared" si="11"/>
        <v>47</v>
      </c>
      <c r="H41" s="65">
        <f>VLOOKUP($A41,'Return Data'!$B$7:$R$2843,12,0)</f>
        <v>40.818600000000004</v>
      </c>
      <c r="I41" s="66">
        <f t="shared" si="12"/>
        <v>43</v>
      </c>
      <c r="J41" s="65">
        <f>VLOOKUP($A41,'Return Data'!$B$7:$R$2843,13,0)</f>
        <v>51.613599999999998</v>
      </c>
      <c r="K41" s="66">
        <f t="shared" si="13"/>
        <v>45</v>
      </c>
      <c r="L41" s="65">
        <f>VLOOKUP($A41,'Return Data'!$B$7:$R$2843,17,0)</f>
        <v>21.773700000000002</v>
      </c>
      <c r="M41" s="66">
        <f t="shared" si="14"/>
        <v>43</v>
      </c>
      <c r="N41" s="65">
        <f>VLOOKUP($A41,'Return Data'!$B$7:$R$2843,14,0)</f>
        <v>11.965</v>
      </c>
      <c r="O41" s="66">
        <f t="shared" si="15"/>
        <v>41</v>
      </c>
      <c r="P41" s="65">
        <f>VLOOKUP($A41,'Return Data'!$B$7:$R$2843,15,0)</f>
        <v>11.466799999999999</v>
      </c>
      <c r="Q41" s="66">
        <f t="shared" ref="Q41:Q47" si="17">RANK(P41,P$8:P$71,0)</f>
        <v>33</v>
      </c>
      <c r="R41" s="65">
        <f>VLOOKUP($A41,'Return Data'!$B$7:$R$2843,16,0)</f>
        <v>12.8261</v>
      </c>
      <c r="S41" s="67">
        <f t="shared" si="16"/>
        <v>51</v>
      </c>
    </row>
    <row r="42" spans="1:19" x14ac:dyDescent="0.3">
      <c r="A42" s="63" t="s">
        <v>197</v>
      </c>
      <c r="B42" s="64">
        <f>VLOOKUP($A42,'Return Data'!$B$7:$R$2843,3,0)</f>
        <v>44404</v>
      </c>
      <c r="C42" s="65">
        <f>VLOOKUP($A42,'Return Data'!$B$7:$R$2843,4,0)</f>
        <v>306.89999999999998</v>
      </c>
      <c r="D42" s="65">
        <f>VLOOKUP($A42,'Return Data'!$B$7:$R$2843,10,0)</f>
        <v>11.7585</v>
      </c>
      <c r="E42" s="66">
        <f t="shared" si="10"/>
        <v>40</v>
      </c>
      <c r="F42" s="65">
        <f>VLOOKUP($A42,'Return Data'!$B$7:$R$2843,11,0)</f>
        <v>18.544599999999999</v>
      </c>
      <c r="G42" s="66">
        <f t="shared" si="11"/>
        <v>48</v>
      </c>
      <c r="H42" s="65">
        <f>VLOOKUP($A42,'Return Data'!$B$7:$R$2843,12,0)</f>
        <v>40.721699999999998</v>
      </c>
      <c r="I42" s="66">
        <f t="shared" si="12"/>
        <v>45</v>
      </c>
      <c r="J42" s="65">
        <f>VLOOKUP($A42,'Return Data'!$B$7:$R$2843,13,0)</f>
        <v>51.2866</v>
      </c>
      <c r="K42" s="66">
        <f t="shared" si="13"/>
        <v>47</v>
      </c>
      <c r="L42" s="65">
        <f>VLOOKUP($A42,'Return Data'!$B$7:$R$2843,17,0)</f>
        <v>22.109400000000001</v>
      </c>
      <c r="M42" s="66">
        <f t="shared" si="14"/>
        <v>42</v>
      </c>
      <c r="N42" s="65">
        <f>VLOOKUP($A42,'Return Data'!$B$7:$R$2843,14,0)</f>
        <v>12.343299999999999</v>
      </c>
      <c r="O42" s="66">
        <f t="shared" si="15"/>
        <v>37</v>
      </c>
      <c r="P42" s="65">
        <f>VLOOKUP($A42,'Return Data'!$B$7:$R$2843,15,0)</f>
        <v>14.8148</v>
      </c>
      <c r="Q42" s="66">
        <f t="shared" si="17"/>
        <v>16</v>
      </c>
      <c r="R42" s="65">
        <f>VLOOKUP($A42,'Return Data'!$B$7:$R$2843,16,0)</f>
        <v>16.046600000000002</v>
      </c>
      <c r="S42" s="67">
        <f t="shared" si="16"/>
        <v>27</v>
      </c>
    </row>
    <row r="43" spans="1:19" x14ac:dyDescent="0.3">
      <c r="A43" s="63" t="s">
        <v>198</v>
      </c>
      <c r="B43" s="64">
        <f>VLOOKUP($A43,'Return Data'!$B$7:$R$2843,3,0)</f>
        <v>44404</v>
      </c>
      <c r="C43" s="65">
        <f>VLOOKUP($A43,'Return Data'!$B$7:$R$2843,4,0)</f>
        <v>217.11449999999999</v>
      </c>
      <c r="D43" s="65">
        <f>VLOOKUP($A43,'Return Data'!$B$7:$R$2843,10,0)</f>
        <v>22.4574</v>
      </c>
      <c r="E43" s="66">
        <f t="shared" si="10"/>
        <v>8</v>
      </c>
      <c r="F43" s="65">
        <f>VLOOKUP($A43,'Return Data'!$B$7:$R$2843,11,0)</f>
        <v>48.014499999999998</v>
      </c>
      <c r="G43" s="66">
        <f t="shared" si="11"/>
        <v>7</v>
      </c>
      <c r="H43" s="65">
        <f>VLOOKUP($A43,'Return Data'!$B$7:$R$2843,12,0)</f>
        <v>79.819400000000002</v>
      </c>
      <c r="I43" s="66">
        <f t="shared" si="12"/>
        <v>8</v>
      </c>
      <c r="J43" s="65">
        <f>VLOOKUP($A43,'Return Data'!$B$7:$R$2843,13,0)</f>
        <v>112.52979999999999</v>
      </c>
      <c r="K43" s="66">
        <f t="shared" si="13"/>
        <v>5</v>
      </c>
      <c r="L43" s="65">
        <f>VLOOKUP($A43,'Return Data'!$B$7:$R$2843,17,0)</f>
        <v>52.546199999999999</v>
      </c>
      <c r="M43" s="66">
        <f t="shared" si="14"/>
        <v>1</v>
      </c>
      <c r="N43" s="65">
        <f>VLOOKUP($A43,'Return Data'!$B$7:$R$2843,14,0)</f>
        <v>32.165399999999998</v>
      </c>
      <c r="O43" s="66">
        <f t="shared" si="15"/>
        <v>1</v>
      </c>
      <c r="P43" s="65">
        <f>VLOOKUP($A43,'Return Data'!$B$7:$R$2843,15,0)</f>
        <v>24.6738</v>
      </c>
      <c r="Q43" s="66">
        <f t="shared" si="17"/>
        <v>1</v>
      </c>
      <c r="R43" s="65">
        <f>VLOOKUP($A43,'Return Data'!$B$7:$R$2843,16,0)</f>
        <v>22.165199999999999</v>
      </c>
      <c r="S43" s="67">
        <f t="shared" si="16"/>
        <v>7</v>
      </c>
    </row>
    <row r="44" spans="1:19" x14ac:dyDescent="0.3">
      <c r="A44" s="63" t="s">
        <v>199</v>
      </c>
      <c r="B44" s="64">
        <f>VLOOKUP($A44,'Return Data'!$B$7:$R$2843,3,0)</f>
        <v>44404</v>
      </c>
      <c r="C44" s="65">
        <f>VLOOKUP($A44,'Return Data'!$B$7:$R$2843,4,0)</f>
        <v>73.209999999999994</v>
      </c>
      <c r="D44" s="65">
        <f>VLOOKUP($A44,'Return Data'!$B$7:$R$2843,10,0)</f>
        <v>9.8589000000000002</v>
      </c>
      <c r="E44" s="66">
        <f t="shared" si="10"/>
        <v>57</v>
      </c>
      <c r="F44" s="65">
        <f>VLOOKUP($A44,'Return Data'!$B$7:$R$2843,11,0)</f>
        <v>17.701000000000001</v>
      </c>
      <c r="G44" s="66">
        <f t="shared" si="11"/>
        <v>50</v>
      </c>
      <c r="H44" s="65">
        <f>VLOOKUP($A44,'Return Data'!$B$7:$R$2843,12,0)</f>
        <v>40.923999999999999</v>
      </c>
      <c r="I44" s="66">
        <f t="shared" si="12"/>
        <v>42</v>
      </c>
      <c r="J44" s="65">
        <f>VLOOKUP($A44,'Return Data'!$B$7:$R$2843,13,0)</f>
        <v>55.765999999999998</v>
      </c>
      <c r="K44" s="66">
        <f t="shared" si="13"/>
        <v>32</v>
      </c>
      <c r="L44" s="65">
        <f>VLOOKUP($A44,'Return Data'!$B$7:$R$2843,17,0)</f>
        <v>17.3233</v>
      </c>
      <c r="M44" s="66">
        <f t="shared" si="14"/>
        <v>59</v>
      </c>
      <c r="N44" s="65">
        <f>VLOOKUP($A44,'Return Data'!$B$7:$R$2843,14,0)</f>
        <v>11.2813</v>
      </c>
      <c r="O44" s="66">
        <f t="shared" si="15"/>
        <v>42</v>
      </c>
      <c r="P44" s="65">
        <f>VLOOKUP($A44,'Return Data'!$B$7:$R$2843,15,0)</f>
        <v>10.9613</v>
      </c>
      <c r="Q44" s="66">
        <f t="shared" si="17"/>
        <v>36</v>
      </c>
      <c r="R44" s="65">
        <f>VLOOKUP($A44,'Return Data'!$B$7:$R$2843,16,0)</f>
        <v>17.116099999999999</v>
      </c>
      <c r="S44" s="67">
        <f t="shared" si="16"/>
        <v>17</v>
      </c>
    </row>
    <row r="45" spans="1:19" x14ac:dyDescent="0.3">
      <c r="A45" s="63" t="s">
        <v>370</v>
      </c>
      <c r="B45" s="64">
        <f>VLOOKUP($A45,'Return Data'!$B$7:$R$2843,3,0)</f>
        <v>44404</v>
      </c>
      <c r="C45" s="65">
        <f>VLOOKUP($A45,'Return Data'!$B$7:$R$2843,4,0)</f>
        <v>215.8449</v>
      </c>
      <c r="D45" s="65">
        <f>VLOOKUP($A45,'Return Data'!$B$7:$R$2843,10,0)</f>
        <v>11.7265</v>
      </c>
      <c r="E45" s="66">
        <f t="shared" si="10"/>
        <v>41</v>
      </c>
      <c r="F45" s="65">
        <f>VLOOKUP($A45,'Return Data'!$B$7:$R$2843,11,0)</f>
        <v>18.406300000000002</v>
      </c>
      <c r="G45" s="66">
        <f t="shared" si="11"/>
        <v>49</v>
      </c>
      <c r="H45" s="65">
        <f>VLOOKUP($A45,'Return Data'!$B$7:$R$2843,12,0)</f>
        <v>41.784599999999998</v>
      </c>
      <c r="I45" s="66">
        <f t="shared" si="12"/>
        <v>36</v>
      </c>
      <c r="J45" s="65">
        <f>VLOOKUP($A45,'Return Data'!$B$7:$R$2843,13,0)</f>
        <v>51.103099999999998</v>
      </c>
      <c r="K45" s="66">
        <f t="shared" si="13"/>
        <v>48</v>
      </c>
      <c r="L45" s="65">
        <f>VLOOKUP($A45,'Return Data'!$B$7:$R$2843,17,0)</f>
        <v>22.766200000000001</v>
      </c>
      <c r="M45" s="66">
        <f t="shared" si="14"/>
        <v>39</v>
      </c>
      <c r="N45" s="65">
        <f>VLOOKUP($A45,'Return Data'!$B$7:$R$2843,14,0)</f>
        <v>14.3232</v>
      </c>
      <c r="O45" s="66">
        <f t="shared" si="15"/>
        <v>23</v>
      </c>
      <c r="P45" s="65">
        <f>VLOOKUP($A45,'Return Data'!$B$7:$R$2843,15,0)</f>
        <v>12.4003</v>
      </c>
      <c r="Q45" s="66">
        <f t="shared" si="17"/>
        <v>30</v>
      </c>
      <c r="R45" s="65">
        <f>VLOOKUP($A45,'Return Data'!$B$7:$R$2843,16,0)</f>
        <v>14.510300000000001</v>
      </c>
      <c r="S45" s="67">
        <f t="shared" si="16"/>
        <v>41</v>
      </c>
    </row>
    <row r="46" spans="1:19" x14ac:dyDescent="0.3">
      <c r="A46" s="63" t="s">
        <v>201</v>
      </c>
      <c r="B46" s="64">
        <f>VLOOKUP($A46,'Return Data'!$B$7:$R$2843,3,0)</f>
        <v>44404</v>
      </c>
      <c r="C46" s="65">
        <f>VLOOKUP($A46,'Return Data'!$B$7:$R$2843,4,0)</f>
        <v>22.424900000000001</v>
      </c>
      <c r="D46" s="65">
        <f>VLOOKUP($A46,'Return Data'!$B$7:$R$2843,10,0)</f>
        <v>11.627800000000001</v>
      </c>
      <c r="E46" s="66">
        <f t="shared" si="10"/>
        <v>42</v>
      </c>
      <c r="F46" s="65">
        <f>VLOOKUP($A46,'Return Data'!$B$7:$R$2843,11,0)</f>
        <v>28.1525</v>
      </c>
      <c r="G46" s="66">
        <f t="shared" si="11"/>
        <v>15</v>
      </c>
      <c r="H46" s="65">
        <f>VLOOKUP($A46,'Return Data'!$B$7:$R$2843,12,0)</f>
        <v>51.199800000000003</v>
      </c>
      <c r="I46" s="66">
        <f t="shared" si="12"/>
        <v>18</v>
      </c>
      <c r="J46" s="65">
        <f>VLOOKUP($A46,'Return Data'!$B$7:$R$2843,13,0)</f>
        <v>70.286799999999999</v>
      </c>
      <c r="K46" s="66">
        <f t="shared" si="13"/>
        <v>14</v>
      </c>
      <c r="L46" s="65">
        <f>VLOOKUP($A46,'Return Data'!$B$7:$R$2843,17,0)</f>
        <v>29.397099999999998</v>
      </c>
      <c r="M46" s="66">
        <f t="shared" si="14"/>
        <v>18</v>
      </c>
      <c r="N46" s="65">
        <f>VLOOKUP($A46,'Return Data'!$B$7:$R$2843,14,0)</f>
        <v>18.851199999999999</v>
      </c>
      <c r="O46" s="66">
        <f t="shared" si="15"/>
        <v>10</v>
      </c>
      <c r="P46" s="65">
        <f>VLOOKUP($A46,'Return Data'!$B$7:$R$2843,15,0)</f>
        <v>14.797800000000001</v>
      </c>
      <c r="Q46" s="66">
        <f t="shared" si="17"/>
        <v>17</v>
      </c>
      <c r="R46" s="65">
        <f>VLOOKUP($A46,'Return Data'!$B$7:$R$2843,16,0)</f>
        <v>13.381500000000001</v>
      </c>
      <c r="S46" s="67">
        <f t="shared" si="16"/>
        <v>47</v>
      </c>
    </row>
    <row r="47" spans="1:19" x14ac:dyDescent="0.3">
      <c r="A47" s="63" t="s">
        <v>202</v>
      </c>
      <c r="B47" s="64">
        <f>VLOOKUP($A47,'Return Data'!$B$7:$R$2843,3,0)</f>
        <v>44404</v>
      </c>
      <c r="C47" s="65">
        <f>VLOOKUP($A47,'Return Data'!$B$7:$R$2843,4,0)</f>
        <v>23.822099999999999</v>
      </c>
      <c r="D47" s="65">
        <f>VLOOKUP($A47,'Return Data'!$B$7:$R$2843,10,0)</f>
        <v>12.169499999999999</v>
      </c>
      <c r="E47" s="66">
        <f t="shared" si="10"/>
        <v>36</v>
      </c>
      <c r="F47" s="65">
        <f>VLOOKUP($A47,'Return Data'!$B$7:$R$2843,11,0)</f>
        <v>28.138500000000001</v>
      </c>
      <c r="G47" s="66">
        <f t="shared" si="11"/>
        <v>16</v>
      </c>
      <c r="H47" s="65">
        <f>VLOOKUP($A47,'Return Data'!$B$7:$R$2843,12,0)</f>
        <v>50.656500000000001</v>
      </c>
      <c r="I47" s="66">
        <f t="shared" si="12"/>
        <v>20</v>
      </c>
      <c r="J47" s="65">
        <f>VLOOKUP($A47,'Return Data'!$B$7:$R$2843,13,0)</f>
        <v>69.328100000000006</v>
      </c>
      <c r="K47" s="66">
        <f t="shared" si="13"/>
        <v>16</v>
      </c>
      <c r="L47" s="65">
        <f>VLOOKUP($A47,'Return Data'!$B$7:$R$2843,17,0)</f>
        <v>30.820900000000002</v>
      </c>
      <c r="M47" s="66">
        <f t="shared" si="14"/>
        <v>14</v>
      </c>
      <c r="N47" s="65">
        <f>VLOOKUP($A47,'Return Data'!$B$7:$R$2843,14,0)</f>
        <v>20.757899999999999</v>
      </c>
      <c r="O47" s="66">
        <f t="shared" si="15"/>
        <v>6</v>
      </c>
      <c r="P47" s="65">
        <f>VLOOKUP($A47,'Return Data'!$B$7:$R$2843,15,0)</f>
        <v>16.279499999999999</v>
      </c>
      <c r="Q47" s="66">
        <f t="shared" si="17"/>
        <v>12</v>
      </c>
      <c r="R47" s="65">
        <f>VLOOKUP($A47,'Return Data'!$B$7:$R$2843,16,0)</f>
        <v>14.663500000000001</v>
      </c>
      <c r="S47" s="67">
        <f t="shared" si="16"/>
        <v>39</v>
      </c>
    </row>
    <row r="48" spans="1:19" x14ac:dyDescent="0.3">
      <c r="A48" s="63" t="s">
        <v>203</v>
      </c>
      <c r="B48" s="64">
        <f>VLOOKUP($A48,'Return Data'!$B$7:$R$2843,3,0)</f>
        <v>44404</v>
      </c>
      <c r="C48" s="65">
        <f>VLOOKUP($A48,'Return Data'!$B$7:$R$2843,4,0)</f>
        <v>23.464600000000001</v>
      </c>
      <c r="D48" s="65">
        <f>VLOOKUP($A48,'Return Data'!$B$7:$R$2843,10,0)</f>
        <v>11.8795</v>
      </c>
      <c r="E48" s="66">
        <f t="shared" si="10"/>
        <v>38</v>
      </c>
      <c r="F48" s="65">
        <f>VLOOKUP($A48,'Return Data'!$B$7:$R$2843,11,0)</f>
        <v>28.314399999999999</v>
      </c>
      <c r="G48" s="66">
        <f t="shared" si="11"/>
        <v>14</v>
      </c>
      <c r="H48" s="65">
        <f>VLOOKUP($A48,'Return Data'!$B$7:$R$2843,12,0)</f>
        <v>51.457799999999999</v>
      </c>
      <c r="I48" s="66">
        <f t="shared" si="12"/>
        <v>17</v>
      </c>
      <c r="J48" s="65">
        <f>VLOOKUP($A48,'Return Data'!$B$7:$R$2843,13,0)</f>
        <v>70.2393</v>
      </c>
      <c r="K48" s="66">
        <f t="shared" si="13"/>
        <v>15</v>
      </c>
      <c r="L48" s="65">
        <f>VLOOKUP($A48,'Return Data'!$B$7:$R$2843,17,0)</f>
        <v>30.482099999999999</v>
      </c>
      <c r="M48" s="66">
        <f t="shared" si="14"/>
        <v>15</v>
      </c>
      <c r="N48" s="65">
        <f>VLOOKUP($A48,'Return Data'!$B$7:$R$2843,14,0)</f>
        <v>21.268899999999999</v>
      </c>
      <c r="O48" s="66">
        <f t="shared" si="15"/>
        <v>5</v>
      </c>
      <c r="P48" s="65"/>
      <c r="Q48" s="66"/>
      <c r="R48" s="65">
        <f>VLOOKUP($A48,'Return Data'!$B$7:$R$2843,16,0)</f>
        <v>17.3675</v>
      </c>
      <c r="S48" s="67">
        <f t="shared" si="16"/>
        <v>16</v>
      </c>
    </row>
    <row r="49" spans="1:19" x14ac:dyDescent="0.3">
      <c r="A49" s="63" t="s">
        <v>204</v>
      </c>
      <c r="B49" s="64">
        <f>VLOOKUP($A49,'Return Data'!$B$7:$R$2843,3,0)</f>
        <v>44404</v>
      </c>
      <c r="C49" s="65">
        <f>VLOOKUP($A49,'Return Data'!$B$7:$R$2843,4,0)</f>
        <v>28.429099999999998</v>
      </c>
      <c r="D49" s="65">
        <f>VLOOKUP($A49,'Return Data'!$B$7:$R$2843,10,0)</f>
        <v>29.697199999999999</v>
      </c>
      <c r="E49" s="66">
        <f t="shared" si="10"/>
        <v>7</v>
      </c>
      <c r="F49" s="65">
        <f>VLOOKUP($A49,'Return Data'!$B$7:$R$2843,11,0)</f>
        <v>47.541800000000002</v>
      </c>
      <c r="G49" s="66">
        <f t="shared" si="11"/>
        <v>8</v>
      </c>
      <c r="H49" s="65">
        <f>VLOOKUP($A49,'Return Data'!$B$7:$R$2843,12,0)</f>
        <v>82.082599999999999</v>
      </c>
      <c r="I49" s="66">
        <f t="shared" si="12"/>
        <v>7</v>
      </c>
      <c r="J49" s="65">
        <f>VLOOKUP($A49,'Return Data'!$B$7:$R$2843,13,0)</f>
        <v>104.4141</v>
      </c>
      <c r="K49" s="66">
        <f t="shared" si="13"/>
        <v>8</v>
      </c>
      <c r="L49" s="65">
        <f>VLOOKUP($A49,'Return Data'!$B$7:$R$2843,17,0)</f>
        <v>50.293999999999997</v>
      </c>
      <c r="M49" s="66">
        <f t="shared" si="14"/>
        <v>2</v>
      </c>
      <c r="N49" s="65">
        <f>VLOOKUP($A49,'Return Data'!$B$7:$R$2843,14,0)</f>
        <v>29.896599999999999</v>
      </c>
      <c r="O49" s="66">
        <f t="shared" si="15"/>
        <v>3</v>
      </c>
      <c r="P49" s="65"/>
      <c r="Q49" s="66"/>
      <c r="R49" s="65">
        <f>VLOOKUP($A49,'Return Data'!$B$7:$R$2843,16,0)</f>
        <v>27.3185</v>
      </c>
      <c r="S49" s="67">
        <f t="shared" si="16"/>
        <v>3</v>
      </c>
    </row>
    <row r="50" spans="1:19" x14ac:dyDescent="0.3">
      <c r="A50" s="63" t="s">
        <v>205</v>
      </c>
      <c r="B50" s="64">
        <f>VLOOKUP($A50,'Return Data'!$B$7:$R$2843,3,0)</f>
        <v>44404</v>
      </c>
      <c r="C50" s="65">
        <f>VLOOKUP($A50,'Return Data'!$B$7:$R$2843,4,0)</f>
        <v>15.2949</v>
      </c>
      <c r="D50" s="65">
        <f>VLOOKUP($A50,'Return Data'!$B$7:$R$2843,10,0)</f>
        <v>12.809200000000001</v>
      </c>
      <c r="E50" s="66">
        <f t="shared" si="10"/>
        <v>29</v>
      </c>
      <c r="F50" s="65">
        <f>VLOOKUP($A50,'Return Data'!$B$7:$R$2843,11,0)</f>
        <v>23.817299999999999</v>
      </c>
      <c r="G50" s="66">
        <f t="shared" si="11"/>
        <v>24</v>
      </c>
      <c r="H50" s="65">
        <f>VLOOKUP($A50,'Return Data'!$B$7:$R$2843,12,0)</f>
        <v>41.458300000000001</v>
      </c>
      <c r="I50" s="66">
        <f t="shared" si="12"/>
        <v>40</v>
      </c>
      <c r="J50" s="65">
        <f>VLOOKUP($A50,'Return Data'!$B$7:$R$2843,13,0)</f>
        <v>52.852699999999999</v>
      </c>
      <c r="K50" s="66">
        <f t="shared" si="13"/>
        <v>42</v>
      </c>
      <c r="L50" s="65">
        <f>VLOOKUP($A50,'Return Data'!$B$7:$R$2843,17,0)</f>
        <v>23.507200000000001</v>
      </c>
      <c r="M50" s="66">
        <f t="shared" si="14"/>
        <v>33</v>
      </c>
      <c r="N50" s="65"/>
      <c r="O50" s="66"/>
      <c r="P50" s="65"/>
      <c r="Q50" s="66"/>
      <c r="R50" s="65">
        <f>VLOOKUP($A50,'Return Data'!$B$7:$R$2843,16,0)</f>
        <v>13.580399999999999</v>
      </c>
      <c r="S50" s="67">
        <f t="shared" si="16"/>
        <v>46</v>
      </c>
    </row>
    <row r="51" spans="1:19" x14ac:dyDescent="0.3">
      <c r="A51" s="63" t="s">
        <v>206</v>
      </c>
      <c r="B51" s="64">
        <f>VLOOKUP($A51,'Return Data'!$B$7:$R$2843,3,0)</f>
        <v>44404</v>
      </c>
      <c r="C51" s="65">
        <f>VLOOKUP($A51,'Return Data'!$B$7:$R$2843,4,0)</f>
        <v>16.7715</v>
      </c>
      <c r="D51" s="65">
        <f>VLOOKUP($A51,'Return Data'!$B$7:$R$2843,10,0)</f>
        <v>13.232200000000001</v>
      </c>
      <c r="E51" s="66">
        <f t="shared" si="10"/>
        <v>26</v>
      </c>
      <c r="F51" s="65">
        <f>VLOOKUP($A51,'Return Data'!$B$7:$R$2843,11,0)</f>
        <v>22.359000000000002</v>
      </c>
      <c r="G51" s="66">
        <f t="shared" si="11"/>
        <v>29</v>
      </c>
      <c r="H51" s="65">
        <f>VLOOKUP($A51,'Return Data'!$B$7:$R$2843,12,0)</f>
        <v>44.810299999999998</v>
      </c>
      <c r="I51" s="66">
        <f t="shared" si="12"/>
        <v>30</v>
      </c>
      <c r="J51" s="65">
        <f>VLOOKUP($A51,'Return Data'!$B$7:$R$2843,13,0)</f>
        <v>62.838000000000001</v>
      </c>
      <c r="K51" s="66">
        <f t="shared" si="13"/>
        <v>21</v>
      </c>
      <c r="L51" s="65">
        <f>VLOOKUP($A51,'Return Data'!$B$7:$R$2843,17,0)</f>
        <v>27.088799999999999</v>
      </c>
      <c r="M51" s="66">
        <f t="shared" si="14"/>
        <v>23</v>
      </c>
      <c r="N51" s="65"/>
      <c r="O51" s="66"/>
      <c r="P51" s="65"/>
      <c r="Q51" s="66"/>
      <c r="R51" s="65">
        <f>VLOOKUP($A51,'Return Data'!$B$7:$R$2843,16,0)</f>
        <v>18.607700000000001</v>
      </c>
      <c r="S51" s="67">
        <f t="shared" si="16"/>
        <v>11</v>
      </c>
    </row>
    <row r="52" spans="1:19" x14ac:dyDescent="0.3">
      <c r="A52" s="63" t="s">
        <v>207</v>
      </c>
      <c r="B52" s="64">
        <f>VLOOKUP($A52,'Return Data'!$B$7:$R$2843,3,0)</f>
        <v>44404</v>
      </c>
      <c r="C52" s="65">
        <f>VLOOKUP($A52,'Return Data'!$B$7:$R$2843,4,0)</f>
        <v>53.654800000000002</v>
      </c>
      <c r="D52" s="65">
        <f>VLOOKUP($A52,'Return Data'!$B$7:$R$2843,10,0)</f>
        <v>17.688800000000001</v>
      </c>
      <c r="E52" s="66">
        <f t="shared" si="10"/>
        <v>11</v>
      </c>
      <c r="F52" s="65">
        <f>VLOOKUP($A52,'Return Data'!$B$7:$R$2843,11,0)</f>
        <v>35.414999999999999</v>
      </c>
      <c r="G52" s="66">
        <f t="shared" si="11"/>
        <v>9</v>
      </c>
      <c r="H52" s="65">
        <f>VLOOKUP($A52,'Return Data'!$B$7:$R$2843,12,0)</f>
        <v>55.064100000000003</v>
      </c>
      <c r="I52" s="66">
        <f t="shared" si="12"/>
        <v>12</v>
      </c>
      <c r="J52" s="65">
        <f>VLOOKUP($A52,'Return Data'!$B$7:$R$2843,13,0)</f>
        <v>78.476900000000001</v>
      </c>
      <c r="K52" s="66">
        <f t="shared" si="13"/>
        <v>11</v>
      </c>
      <c r="L52" s="65">
        <f>VLOOKUP($A52,'Return Data'!$B$7:$R$2843,17,0)</f>
        <v>46.668500000000002</v>
      </c>
      <c r="M52" s="66">
        <f t="shared" si="14"/>
        <v>3</v>
      </c>
      <c r="N52" s="65">
        <f>VLOOKUP($A52,'Return Data'!$B$7:$R$2843,14,0)</f>
        <v>32.121200000000002</v>
      </c>
      <c r="O52" s="66">
        <f>RANK(N52,N$8:N$71,0)</f>
        <v>2</v>
      </c>
      <c r="P52" s="65">
        <f>VLOOKUP($A52,'Return Data'!$B$7:$R$2843,15,0)</f>
        <v>24.5017</v>
      </c>
      <c r="Q52" s="66">
        <f>RANK(P52,P$8:P$71,0)</f>
        <v>2</v>
      </c>
      <c r="R52" s="65">
        <f>VLOOKUP($A52,'Return Data'!$B$7:$R$2843,16,0)</f>
        <v>25.731100000000001</v>
      </c>
      <c r="S52" s="67">
        <f t="shared" si="16"/>
        <v>4</v>
      </c>
    </row>
    <row r="53" spans="1:19" x14ac:dyDescent="0.3">
      <c r="A53" s="63" t="s">
        <v>208</v>
      </c>
      <c r="B53" s="64">
        <f>VLOOKUP($A53,'Return Data'!$B$7:$R$2843,3,0)</f>
        <v>44404</v>
      </c>
      <c r="C53" s="65">
        <f>VLOOKUP($A53,'Return Data'!$B$7:$R$2843,4,0)</f>
        <v>14.760199999999999</v>
      </c>
      <c r="D53" s="65">
        <f>VLOOKUP($A53,'Return Data'!$B$7:$R$2843,10,0)</f>
        <v>8.1936</v>
      </c>
      <c r="E53" s="66">
        <f t="shared" si="10"/>
        <v>62</v>
      </c>
      <c r="F53" s="65">
        <f>VLOOKUP($A53,'Return Data'!$B$7:$R$2843,11,0)</f>
        <v>11.1151</v>
      </c>
      <c r="G53" s="66">
        <f t="shared" si="11"/>
        <v>64</v>
      </c>
      <c r="H53" s="65">
        <f>VLOOKUP($A53,'Return Data'!$B$7:$R$2843,12,0)</f>
        <v>25.140499999999999</v>
      </c>
      <c r="I53" s="66">
        <f t="shared" si="12"/>
        <v>64</v>
      </c>
      <c r="J53" s="65">
        <f>VLOOKUP($A53,'Return Data'!$B$7:$R$2843,13,0)</f>
        <v>32.224299999999999</v>
      </c>
      <c r="K53" s="66">
        <f t="shared" si="13"/>
        <v>64</v>
      </c>
      <c r="L53" s="65"/>
      <c r="M53" s="66"/>
      <c r="N53" s="65"/>
      <c r="O53" s="66"/>
      <c r="P53" s="65"/>
      <c r="Q53" s="66"/>
      <c r="R53" s="65">
        <f>VLOOKUP($A53,'Return Data'!$B$7:$R$2843,16,0)</f>
        <v>16.822299999999998</v>
      </c>
      <c r="S53" s="67">
        <f t="shared" si="16"/>
        <v>21</v>
      </c>
    </row>
    <row r="54" spans="1:19" x14ac:dyDescent="0.3">
      <c r="A54" s="63" t="s">
        <v>209</v>
      </c>
      <c r="B54" s="64">
        <f>VLOOKUP($A54,'Return Data'!$B$7:$R$2843,3,0)</f>
        <v>44404</v>
      </c>
      <c r="C54" s="65">
        <f>VLOOKUP($A54,'Return Data'!$B$7:$R$2843,4,0)</f>
        <v>138.7714</v>
      </c>
      <c r="D54" s="65">
        <f>VLOOKUP($A54,'Return Data'!$B$7:$R$2843,10,0)</f>
        <v>10.949299999999999</v>
      </c>
      <c r="E54" s="66">
        <f t="shared" si="10"/>
        <v>49</v>
      </c>
      <c r="F54" s="65">
        <f>VLOOKUP($A54,'Return Data'!$B$7:$R$2843,11,0)</f>
        <v>19.2103</v>
      </c>
      <c r="G54" s="66">
        <f t="shared" si="11"/>
        <v>44</v>
      </c>
      <c r="H54" s="65">
        <f>VLOOKUP($A54,'Return Data'!$B$7:$R$2843,12,0)</f>
        <v>40.530299999999997</v>
      </c>
      <c r="I54" s="66">
        <f t="shared" si="12"/>
        <v>46</v>
      </c>
      <c r="J54" s="65">
        <f>VLOOKUP($A54,'Return Data'!$B$7:$R$2843,13,0)</f>
        <v>50.509</v>
      </c>
      <c r="K54" s="66">
        <f t="shared" si="13"/>
        <v>50</v>
      </c>
      <c r="L54" s="65">
        <f>VLOOKUP($A54,'Return Data'!$B$7:$R$2843,17,0)</f>
        <v>18.5444</v>
      </c>
      <c r="M54" s="66">
        <f t="shared" ref="M54:M71" si="18">RANK(L54,L$8:L$71,0)</f>
        <v>54</v>
      </c>
      <c r="N54" s="65">
        <f>VLOOKUP($A54,'Return Data'!$B$7:$R$2843,14,0)</f>
        <v>9.5609000000000002</v>
      </c>
      <c r="O54" s="66">
        <f t="shared" ref="O54:O60" si="19">RANK(N54,N$8:N$71,0)</f>
        <v>47</v>
      </c>
      <c r="P54" s="65">
        <f>VLOOKUP($A54,'Return Data'!$B$7:$R$2843,15,0)</f>
        <v>10.9908</v>
      </c>
      <c r="Q54" s="66">
        <f>RANK(P54,P$8:P$71,0)</f>
        <v>35</v>
      </c>
      <c r="R54" s="65">
        <f>VLOOKUP($A54,'Return Data'!$B$7:$R$2843,16,0)</f>
        <v>12.9979</v>
      </c>
      <c r="S54" s="67">
        <f t="shared" si="16"/>
        <v>50</v>
      </c>
    </row>
    <row r="55" spans="1:19" x14ac:dyDescent="0.3">
      <c r="A55" s="63" t="s">
        <v>210</v>
      </c>
      <c r="B55" s="64">
        <f>VLOOKUP($A55,'Return Data'!$B$7:$R$2843,3,0)</f>
        <v>44404</v>
      </c>
      <c r="C55" s="65">
        <f>VLOOKUP($A55,'Return Data'!$B$7:$R$2843,4,0)</f>
        <v>17.2638</v>
      </c>
      <c r="D55" s="65">
        <f>VLOOKUP($A55,'Return Data'!$B$7:$R$2843,10,0)</f>
        <v>35.1892</v>
      </c>
      <c r="E55" s="66">
        <f t="shared" si="10"/>
        <v>3</v>
      </c>
      <c r="F55" s="65">
        <f>VLOOKUP($A55,'Return Data'!$B$7:$R$2843,11,0)</f>
        <v>54.499699999999997</v>
      </c>
      <c r="G55" s="66">
        <f t="shared" si="11"/>
        <v>4</v>
      </c>
      <c r="H55" s="65">
        <f>VLOOKUP($A55,'Return Data'!$B$7:$R$2843,12,0)</f>
        <v>89.883200000000002</v>
      </c>
      <c r="I55" s="66">
        <f t="shared" si="12"/>
        <v>4</v>
      </c>
      <c r="J55" s="65">
        <f>VLOOKUP($A55,'Return Data'!$B$7:$R$2843,13,0)</f>
        <v>115.8218</v>
      </c>
      <c r="K55" s="66">
        <f t="shared" si="13"/>
        <v>4</v>
      </c>
      <c r="L55" s="65">
        <f>VLOOKUP($A55,'Return Data'!$B$7:$R$2843,17,0)</f>
        <v>36.077100000000002</v>
      </c>
      <c r="M55" s="66">
        <f t="shared" si="18"/>
        <v>10</v>
      </c>
      <c r="N55" s="65">
        <f>VLOOKUP($A55,'Return Data'!$B$7:$R$2843,14,0)</f>
        <v>13.2674</v>
      </c>
      <c r="O55" s="66">
        <f t="shared" si="19"/>
        <v>31</v>
      </c>
      <c r="P55" s="65"/>
      <c r="Q55" s="66"/>
      <c r="R55" s="65">
        <f>VLOOKUP($A55,'Return Data'!$B$7:$R$2843,16,0)</f>
        <v>12.346</v>
      </c>
      <c r="S55" s="67">
        <f t="shared" si="16"/>
        <v>52</v>
      </c>
    </row>
    <row r="56" spans="1:19" x14ac:dyDescent="0.3">
      <c r="A56" s="63" t="s">
        <v>211</v>
      </c>
      <c r="B56" s="64">
        <f>VLOOKUP($A56,'Return Data'!$B$7:$R$2843,3,0)</f>
        <v>44404</v>
      </c>
      <c r="C56" s="65">
        <f>VLOOKUP($A56,'Return Data'!$B$7:$R$2843,4,0)</f>
        <v>14.795999999999999</v>
      </c>
      <c r="D56" s="65">
        <f>VLOOKUP($A56,'Return Data'!$B$7:$R$2843,10,0)</f>
        <v>35.060400000000001</v>
      </c>
      <c r="E56" s="66">
        <f t="shared" si="10"/>
        <v>4</v>
      </c>
      <c r="F56" s="65">
        <f>VLOOKUP($A56,'Return Data'!$B$7:$R$2843,11,0)</f>
        <v>55.870399999999997</v>
      </c>
      <c r="G56" s="66">
        <f t="shared" si="11"/>
        <v>3</v>
      </c>
      <c r="H56" s="65">
        <f>VLOOKUP($A56,'Return Data'!$B$7:$R$2843,12,0)</f>
        <v>92.001199999999997</v>
      </c>
      <c r="I56" s="66">
        <f t="shared" si="12"/>
        <v>3</v>
      </c>
      <c r="J56" s="65">
        <f>VLOOKUP($A56,'Return Data'!$B$7:$R$2843,13,0)</f>
        <v>118.3879</v>
      </c>
      <c r="K56" s="66">
        <f t="shared" si="13"/>
        <v>3</v>
      </c>
      <c r="L56" s="65">
        <f>VLOOKUP($A56,'Return Data'!$B$7:$R$2843,17,0)</f>
        <v>37.102800000000002</v>
      </c>
      <c r="M56" s="66">
        <f t="shared" si="18"/>
        <v>9</v>
      </c>
      <c r="N56" s="65">
        <f>VLOOKUP($A56,'Return Data'!$B$7:$R$2843,14,0)</f>
        <v>13.4091</v>
      </c>
      <c r="O56" s="66">
        <f t="shared" si="19"/>
        <v>30</v>
      </c>
      <c r="P56" s="65"/>
      <c r="Q56" s="66"/>
      <c r="R56" s="65">
        <f>VLOOKUP($A56,'Return Data'!$B$7:$R$2843,16,0)</f>
        <v>9.4351000000000003</v>
      </c>
      <c r="S56" s="67">
        <f t="shared" si="16"/>
        <v>58</v>
      </c>
    </row>
    <row r="57" spans="1:19" x14ac:dyDescent="0.3">
      <c r="A57" s="63" t="s">
        <v>212</v>
      </c>
      <c r="B57" s="64">
        <f>VLOOKUP($A57,'Return Data'!$B$7:$R$2843,3,0)</f>
        <v>44404</v>
      </c>
      <c r="C57" s="65">
        <f>VLOOKUP($A57,'Return Data'!$B$7:$R$2843,4,0)</f>
        <v>14.7737</v>
      </c>
      <c r="D57" s="65">
        <f>VLOOKUP($A57,'Return Data'!$B$7:$R$2843,10,0)</f>
        <v>36.210799999999999</v>
      </c>
      <c r="E57" s="66">
        <f t="shared" si="10"/>
        <v>2</v>
      </c>
      <c r="F57" s="65">
        <f>VLOOKUP($A57,'Return Data'!$B$7:$R$2843,11,0)</f>
        <v>58.812600000000003</v>
      </c>
      <c r="G57" s="66">
        <f t="shared" si="11"/>
        <v>2</v>
      </c>
      <c r="H57" s="65">
        <f>VLOOKUP($A57,'Return Data'!$B$7:$R$2843,12,0)</f>
        <v>96.3596</v>
      </c>
      <c r="I57" s="66">
        <f t="shared" si="12"/>
        <v>2</v>
      </c>
      <c r="J57" s="65">
        <f>VLOOKUP($A57,'Return Data'!$B$7:$R$2843,13,0)</f>
        <v>124.2551</v>
      </c>
      <c r="K57" s="66">
        <f t="shared" si="13"/>
        <v>2</v>
      </c>
      <c r="L57" s="65">
        <f>VLOOKUP($A57,'Return Data'!$B$7:$R$2843,17,0)</f>
        <v>38.968800000000002</v>
      </c>
      <c r="M57" s="66">
        <f t="shared" si="18"/>
        <v>7</v>
      </c>
      <c r="N57" s="65">
        <f>VLOOKUP($A57,'Return Data'!$B$7:$R$2843,14,0)</f>
        <v>14.1997</v>
      </c>
      <c r="O57" s="66">
        <f t="shared" si="19"/>
        <v>24</v>
      </c>
      <c r="P57" s="65"/>
      <c r="Q57" s="66"/>
      <c r="R57" s="65">
        <f>VLOOKUP($A57,'Return Data'!$B$7:$R$2843,16,0)</f>
        <v>10.0817</v>
      </c>
      <c r="S57" s="67">
        <f t="shared" si="16"/>
        <v>57</v>
      </c>
    </row>
    <row r="58" spans="1:19" x14ac:dyDescent="0.3">
      <c r="A58" s="63" t="s">
        <v>213</v>
      </c>
      <c r="B58" s="64">
        <f>VLOOKUP($A58,'Return Data'!$B$7:$R$2843,3,0)</f>
        <v>44404</v>
      </c>
      <c r="C58" s="65">
        <f>VLOOKUP($A58,'Return Data'!$B$7:$R$2843,4,0)</f>
        <v>14.0404</v>
      </c>
      <c r="D58" s="65">
        <f>VLOOKUP($A58,'Return Data'!$B$7:$R$2843,10,0)</f>
        <v>37.960700000000003</v>
      </c>
      <c r="E58" s="66">
        <f t="shared" si="10"/>
        <v>1</v>
      </c>
      <c r="F58" s="65">
        <f>VLOOKUP($A58,'Return Data'!$B$7:$R$2843,11,0)</f>
        <v>61.244900000000001</v>
      </c>
      <c r="G58" s="66">
        <f t="shared" si="11"/>
        <v>1</v>
      </c>
      <c r="H58" s="65">
        <f>VLOOKUP($A58,'Return Data'!$B$7:$R$2843,12,0)</f>
        <v>99.007800000000003</v>
      </c>
      <c r="I58" s="66">
        <f t="shared" si="12"/>
        <v>1</v>
      </c>
      <c r="J58" s="65">
        <f>VLOOKUP($A58,'Return Data'!$B$7:$R$2843,13,0)</f>
        <v>126.38500000000001</v>
      </c>
      <c r="K58" s="66">
        <f t="shared" si="13"/>
        <v>1</v>
      </c>
      <c r="L58" s="65">
        <f>VLOOKUP($A58,'Return Data'!$B$7:$R$2843,17,0)</f>
        <v>38.815100000000001</v>
      </c>
      <c r="M58" s="66">
        <f t="shared" si="18"/>
        <v>8</v>
      </c>
      <c r="N58" s="65">
        <f>VLOOKUP($A58,'Return Data'!$B$7:$R$2843,14,0)</f>
        <v>14.045999999999999</v>
      </c>
      <c r="O58" s="66">
        <f t="shared" si="19"/>
        <v>25</v>
      </c>
      <c r="P58" s="65"/>
      <c r="Q58" s="66"/>
      <c r="R58" s="65">
        <f>VLOOKUP($A58,'Return Data'!$B$7:$R$2843,16,0)</f>
        <v>9.2645</v>
      </c>
      <c r="S58" s="67">
        <f t="shared" si="16"/>
        <v>59</v>
      </c>
    </row>
    <row r="59" spans="1:19" x14ac:dyDescent="0.3">
      <c r="A59" s="63" t="s">
        <v>214</v>
      </c>
      <c r="B59" s="64">
        <f>VLOOKUP($A59,'Return Data'!$B$7:$R$2843,3,0)</f>
        <v>44404</v>
      </c>
      <c r="C59" s="65">
        <f>VLOOKUP($A59,'Return Data'!$B$7:$R$2843,4,0)</f>
        <v>19.960799999999999</v>
      </c>
      <c r="D59" s="65">
        <f>VLOOKUP($A59,'Return Data'!$B$7:$R$2843,10,0)</f>
        <v>11.1119</v>
      </c>
      <c r="E59" s="66">
        <f t="shared" si="10"/>
        <v>46</v>
      </c>
      <c r="F59" s="65">
        <f>VLOOKUP($A59,'Return Data'!$B$7:$R$2843,11,0)</f>
        <v>19.582999999999998</v>
      </c>
      <c r="G59" s="66">
        <f t="shared" si="11"/>
        <v>42</v>
      </c>
      <c r="H59" s="65">
        <f>VLOOKUP($A59,'Return Data'!$B$7:$R$2843,12,0)</f>
        <v>41.294400000000003</v>
      </c>
      <c r="I59" s="66">
        <f t="shared" si="12"/>
        <v>41</v>
      </c>
      <c r="J59" s="65">
        <f>VLOOKUP($A59,'Return Data'!$B$7:$R$2843,13,0)</f>
        <v>50.655500000000004</v>
      </c>
      <c r="K59" s="66">
        <f t="shared" si="13"/>
        <v>49</v>
      </c>
      <c r="L59" s="65">
        <f>VLOOKUP($A59,'Return Data'!$B$7:$R$2843,17,0)</f>
        <v>22.9343</v>
      </c>
      <c r="M59" s="66">
        <f t="shared" si="18"/>
        <v>38</v>
      </c>
      <c r="N59" s="65">
        <f>VLOOKUP($A59,'Return Data'!$B$7:$R$2843,14,0)</f>
        <v>12.985300000000001</v>
      </c>
      <c r="O59" s="66">
        <f t="shared" si="19"/>
        <v>34</v>
      </c>
      <c r="P59" s="65">
        <f>VLOOKUP($A59,'Return Data'!$B$7:$R$2843,15,0)</f>
        <v>13.3462</v>
      </c>
      <c r="Q59" s="66">
        <f>RANK(P59,P$8:P$71,0)</f>
        <v>24</v>
      </c>
      <c r="R59" s="65">
        <f>VLOOKUP($A59,'Return Data'!$B$7:$R$2843,16,0)</f>
        <v>11.5137</v>
      </c>
      <c r="S59" s="67">
        <f t="shared" si="16"/>
        <v>54</v>
      </c>
    </row>
    <row r="60" spans="1:19" x14ac:dyDescent="0.3">
      <c r="A60" s="63" t="s">
        <v>215</v>
      </c>
      <c r="B60" s="64">
        <f>VLOOKUP($A60,'Return Data'!$B$7:$R$2843,3,0)</f>
        <v>44404</v>
      </c>
      <c r="C60" s="65">
        <f>VLOOKUP($A60,'Return Data'!$B$7:$R$2843,4,0)</f>
        <v>21.760300000000001</v>
      </c>
      <c r="D60" s="65">
        <f>VLOOKUP($A60,'Return Data'!$B$7:$R$2843,10,0)</f>
        <v>10.868600000000001</v>
      </c>
      <c r="E60" s="66">
        <f t="shared" si="10"/>
        <v>50</v>
      </c>
      <c r="F60" s="65">
        <f>VLOOKUP($A60,'Return Data'!$B$7:$R$2843,11,0)</f>
        <v>19.000399999999999</v>
      </c>
      <c r="G60" s="66">
        <f t="shared" si="11"/>
        <v>46</v>
      </c>
      <c r="H60" s="65">
        <f>VLOOKUP($A60,'Return Data'!$B$7:$R$2843,12,0)</f>
        <v>40.006</v>
      </c>
      <c r="I60" s="66">
        <f t="shared" si="12"/>
        <v>48</v>
      </c>
      <c r="J60" s="65">
        <f>VLOOKUP($A60,'Return Data'!$B$7:$R$2843,13,0)</f>
        <v>49.466999999999999</v>
      </c>
      <c r="K60" s="66">
        <f t="shared" si="13"/>
        <v>52</v>
      </c>
      <c r="L60" s="65">
        <f>VLOOKUP($A60,'Return Data'!$B$7:$R$2843,17,0)</f>
        <v>23.223299999999998</v>
      </c>
      <c r="M60" s="66">
        <f t="shared" si="18"/>
        <v>34</v>
      </c>
      <c r="N60" s="65">
        <f>VLOOKUP($A60,'Return Data'!$B$7:$R$2843,14,0)</f>
        <v>13.683999999999999</v>
      </c>
      <c r="O60" s="66">
        <f t="shared" si="19"/>
        <v>28</v>
      </c>
      <c r="P60" s="65"/>
      <c r="Q60" s="66"/>
      <c r="R60" s="65">
        <f>VLOOKUP($A60,'Return Data'!$B$7:$R$2843,16,0)</f>
        <v>15.6311</v>
      </c>
      <c r="S60" s="67">
        <f t="shared" si="16"/>
        <v>32</v>
      </c>
    </row>
    <row r="61" spans="1:19" x14ac:dyDescent="0.3">
      <c r="A61" s="63" t="s">
        <v>216</v>
      </c>
      <c r="B61" s="64">
        <f>VLOOKUP($A61,'Return Data'!$B$7:$R$2843,3,0)</f>
        <v>44404</v>
      </c>
      <c r="C61" s="65">
        <f>VLOOKUP($A61,'Return Data'!$B$7:$R$2843,4,0)</f>
        <v>14.1609</v>
      </c>
      <c r="D61" s="65">
        <f>VLOOKUP($A61,'Return Data'!$B$7:$R$2843,10,0)</f>
        <v>32.2744</v>
      </c>
      <c r="E61" s="66">
        <f t="shared" si="10"/>
        <v>5</v>
      </c>
      <c r="F61" s="65">
        <f>VLOOKUP($A61,'Return Data'!$B$7:$R$2843,11,0)</f>
        <v>52.454599999999999</v>
      </c>
      <c r="G61" s="66">
        <f t="shared" si="11"/>
        <v>5</v>
      </c>
      <c r="H61" s="65">
        <f>VLOOKUP($A61,'Return Data'!$B$7:$R$2843,12,0)</f>
        <v>87.043800000000005</v>
      </c>
      <c r="I61" s="66">
        <f t="shared" si="12"/>
        <v>5</v>
      </c>
      <c r="J61" s="65">
        <f>VLOOKUP($A61,'Return Data'!$B$7:$R$2843,13,0)</f>
        <v>109.816</v>
      </c>
      <c r="K61" s="66">
        <f t="shared" si="13"/>
        <v>7</v>
      </c>
      <c r="L61" s="65">
        <f>VLOOKUP($A61,'Return Data'!$B$7:$R$2843,17,0)</f>
        <v>34.947699999999998</v>
      </c>
      <c r="M61" s="66">
        <f t="shared" si="18"/>
        <v>11</v>
      </c>
      <c r="N61" s="65"/>
      <c r="O61" s="66"/>
      <c r="P61" s="65"/>
      <c r="Q61" s="66"/>
      <c r="R61" s="65">
        <f>VLOOKUP($A61,'Return Data'!$B$7:$R$2843,16,0)</f>
        <v>10.9979</v>
      </c>
      <c r="S61" s="67">
        <f t="shared" si="16"/>
        <v>55</v>
      </c>
    </row>
    <row r="62" spans="1:19" x14ac:dyDescent="0.3">
      <c r="A62" s="63" t="s">
        <v>217</v>
      </c>
      <c r="B62" s="64">
        <f>VLOOKUP($A62,'Return Data'!$B$7:$R$2843,3,0)</f>
        <v>44404</v>
      </c>
      <c r="C62" s="65">
        <f>VLOOKUP($A62,'Return Data'!$B$7:$R$2843,4,0)</f>
        <v>16.1905</v>
      </c>
      <c r="D62" s="65">
        <f>VLOOKUP($A62,'Return Data'!$B$7:$R$2843,10,0)</f>
        <v>31.578700000000001</v>
      </c>
      <c r="E62" s="66">
        <f t="shared" si="10"/>
        <v>6</v>
      </c>
      <c r="F62" s="65">
        <f>VLOOKUP($A62,'Return Data'!$B$7:$R$2843,11,0)</f>
        <v>50.243099999999998</v>
      </c>
      <c r="G62" s="66">
        <f t="shared" si="11"/>
        <v>6</v>
      </c>
      <c r="H62" s="65">
        <f>VLOOKUP($A62,'Return Data'!$B$7:$R$2843,12,0)</f>
        <v>85.839200000000005</v>
      </c>
      <c r="I62" s="66">
        <f t="shared" si="12"/>
        <v>6</v>
      </c>
      <c r="J62" s="65">
        <f>VLOOKUP($A62,'Return Data'!$B$7:$R$2843,13,0)</f>
        <v>109.92</v>
      </c>
      <c r="K62" s="66">
        <f t="shared" si="13"/>
        <v>6</v>
      </c>
      <c r="L62" s="65">
        <f>VLOOKUP($A62,'Return Data'!$B$7:$R$2843,17,0)</f>
        <v>34.8521</v>
      </c>
      <c r="M62" s="66">
        <f t="shared" si="18"/>
        <v>12</v>
      </c>
      <c r="N62" s="65"/>
      <c r="O62" s="66"/>
      <c r="P62" s="65"/>
      <c r="Q62" s="66"/>
      <c r="R62" s="65">
        <f>VLOOKUP($A62,'Return Data'!$B$7:$R$2843,16,0)</f>
        <v>16.9375</v>
      </c>
      <c r="S62" s="67">
        <f t="shared" si="16"/>
        <v>18</v>
      </c>
    </row>
    <row r="63" spans="1:19" x14ac:dyDescent="0.3">
      <c r="A63" s="63" t="s">
        <v>218</v>
      </c>
      <c r="B63" s="64">
        <f>VLOOKUP($A63,'Return Data'!$B$7:$R$2843,3,0)</f>
        <v>44404</v>
      </c>
      <c r="C63" s="65">
        <f>VLOOKUP($A63,'Return Data'!$B$7:$R$2843,4,0)</f>
        <v>27.4878</v>
      </c>
      <c r="D63" s="65">
        <f>VLOOKUP($A63,'Return Data'!$B$7:$R$2843,10,0)</f>
        <v>8.9315999999999995</v>
      </c>
      <c r="E63" s="66">
        <f t="shared" si="10"/>
        <v>61</v>
      </c>
      <c r="F63" s="65">
        <f>VLOOKUP($A63,'Return Data'!$B$7:$R$2843,11,0)</f>
        <v>17.352399999999999</v>
      </c>
      <c r="G63" s="66">
        <f t="shared" si="11"/>
        <v>52</v>
      </c>
      <c r="H63" s="65">
        <f>VLOOKUP($A63,'Return Data'!$B$7:$R$2843,12,0)</f>
        <v>37.880200000000002</v>
      </c>
      <c r="I63" s="66">
        <f t="shared" si="12"/>
        <v>53</v>
      </c>
      <c r="J63" s="65">
        <f>VLOOKUP($A63,'Return Data'!$B$7:$R$2843,13,0)</f>
        <v>47.835500000000003</v>
      </c>
      <c r="K63" s="66">
        <f t="shared" si="13"/>
        <v>53</v>
      </c>
      <c r="L63" s="65">
        <f>VLOOKUP($A63,'Return Data'!$B$7:$R$2843,17,0)</f>
        <v>20.469000000000001</v>
      </c>
      <c r="M63" s="66">
        <f t="shared" si="18"/>
        <v>48</v>
      </c>
      <c r="N63" s="65">
        <f>VLOOKUP($A63,'Return Data'!$B$7:$R$2843,14,0)</f>
        <v>14.491899999999999</v>
      </c>
      <c r="O63" s="66">
        <f t="shared" ref="O63:O68" si="20">RANK(N63,N$8:N$71,0)</f>
        <v>21</v>
      </c>
      <c r="P63" s="65">
        <f>VLOOKUP($A63,'Return Data'!$B$7:$R$2843,15,0)</f>
        <v>14.853400000000001</v>
      </c>
      <c r="Q63" s="66">
        <f>RANK(P63,P$8:P$71,0)</f>
        <v>15</v>
      </c>
      <c r="R63" s="65">
        <f>VLOOKUP($A63,'Return Data'!$B$7:$R$2843,16,0)</f>
        <v>16.0533</v>
      </c>
      <c r="S63" s="67">
        <f t="shared" si="16"/>
        <v>26</v>
      </c>
    </row>
    <row r="64" spans="1:19" x14ac:dyDescent="0.3">
      <c r="A64" s="63" t="s">
        <v>219</v>
      </c>
      <c r="B64" s="64">
        <f>VLOOKUP($A64,'Return Data'!$B$7:$R$2843,3,0)</f>
        <v>44404</v>
      </c>
      <c r="C64" s="65">
        <f>VLOOKUP($A64,'Return Data'!$B$7:$R$2843,4,0)</f>
        <v>112.32</v>
      </c>
      <c r="D64" s="65">
        <f>VLOOKUP($A64,'Return Data'!$B$7:$R$2843,10,0)</f>
        <v>10.0853</v>
      </c>
      <c r="E64" s="66">
        <f t="shared" si="10"/>
        <v>55</v>
      </c>
      <c r="F64" s="65">
        <f>VLOOKUP($A64,'Return Data'!$B$7:$R$2843,11,0)</f>
        <v>14.9642</v>
      </c>
      <c r="G64" s="66">
        <f t="shared" si="11"/>
        <v>60</v>
      </c>
      <c r="H64" s="65">
        <f>VLOOKUP($A64,'Return Data'!$B$7:$R$2843,12,0)</f>
        <v>30.090299999999999</v>
      </c>
      <c r="I64" s="66">
        <f t="shared" si="12"/>
        <v>61</v>
      </c>
      <c r="J64" s="65">
        <f>VLOOKUP($A64,'Return Data'!$B$7:$R$2843,13,0)</f>
        <v>40.4176</v>
      </c>
      <c r="K64" s="66">
        <f t="shared" si="13"/>
        <v>61</v>
      </c>
      <c r="L64" s="65">
        <f>VLOOKUP($A64,'Return Data'!$B$7:$R$2843,17,0)</f>
        <v>19.391999999999999</v>
      </c>
      <c r="M64" s="66">
        <f t="shared" si="18"/>
        <v>52</v>
      </c>
      <c r="N64" s="65">
        <f>VLOOKUP($A64,'Return Data'!$B$7:$R$2843,14,0)</f>
        <v>10.4137</v>
      </c>
      <c r="O64" s="66">
        <f t="shared" si="20"/>
        <v>45</v>
      </c>
      <c r="P64" s="65">
        <f>VLOOKUP($A64,'Return Data'!$B$7:$R$2843,15,0)</f>
        <v>13.7919</v>
      </c>
      <c r="Q64" s="66">
        <f>RANK(P64,P$8:P$71,0)</f>
        <v>21</v>
      </c>
      <c r="R64" s="65">
        <f>VLOOKUP($A64,'Return Data'!$B$7:$R$2843,16,0)</f>
        <v>13.238099999999999</v>
      </c>
      <c r="S64" s="67">
        <f t="shared" si="16"/>
        <v>48</v>
      </c>
    </row>
    <row r="65" spans="1:19" x14ac:dyDescent="0.3">
      <c r="A65" s="63" t="s">
        <v>220</v>
      </c>
      <c r="B65" s="64">
        <f>VLOOKUP($A65,'Return Data'!$B$7:$R$2843,3,0)</f>
        <v>44404</v>
      </c>
      <c r="C65" s="65">
        <f>VLOOKUP($A65,'Return Data'!$B$7:$R$2843,4,0)</f>
        <v>39.67</v>
      </c>
      <c r="D65" s="65">
        <f>VLOOKUP($A65,'Return Data'!$B$7:$R$2843,10,0)</f>
        <v>14.125400000000001</v>
      </c>
      <c r="E65" s="66">
        <f t="shared" si="10"/>
        <v>18</v>
      </c>
      <c r="F65" s="65">
        <f>VLOOKUP($A65,'Return Data'!$B$7:$R$2843,11,0)</f>
        <v>21.687100000000001</v>
      </c>
      <c r="G65" s="66">
        <f t="shared" si="11"/>
        <v>30</v>
      </c>
      <c r="H65" s="65">
        <f>VLOOKUP($A65,'Return Data'!$B$7:$R$2843,12,0)</f>
        <v>41.729199999999999</v>
      </c>
      <c r="I65" s="66">
        <f t="shared" si="12"/>
        <v>38</v>
      </c>
      <c r="J65" s="65">
        <f>VLOOKUP($A65,'Return Data'!$B$7:$R$2843,13,0)</f>
        <v>53.878999999999998</v>
      </c>
      <c r="K65" s="66">
        <f t="shared" si="13"/>
        <v>38</v>
      </c>
      <c r="L65" s="65">
        <f>VLOOKUP($A65,'Return Data'!$B$7:$R$2843,17,0)</f>
        <v>27.267099999999999</v>
      </c>
      <c r="M65" s="66">
        <f t="shared" si="18"/>
        <v>22</v>
      </c>
      <c r="N65" s="65">
        <f>VLOOKUP($A65,'Return Data'!$B$7:$R$2843,14,0)</f>
        <v>16.128900000000002</v>
      </c>
      <c r="O65" s="66">
        <f t="shared" si="20"/>
        <v>14</v>
      </c>
      <c r="P65" s="65">
        <f>VLOOKUP($A65,'Return Data'!$B$7:$R$2843,15,0)</f>
        <v>13.8742</v>
      </c>
      <c r="Q65" s="66">
        <f>RANK(P65,P$8:P$71,0)</f>
        <v>20</v>
      </c>
      <c r="R65" s="65">
        <f>VLOOKUP($A65,'Return Data'!$B$7:$R$2843,16,0)</f>
        <v>13.7668</v>
      </c>
      <c r="S65" s="67">
        <f t="shared" si="16"/>
        <v>43</v>
      </c>
    </row>
    <row r="66" spans="1:19" x14ac:dyDescent="0.3">
      <c r="A66" s="63" t="s">
        <v>221</v>
      </c>
      <c r="B66" s="64">
        <f>VLOOKUP($A66,'Return Data'!$B$7:$R$2843,3,0)</f>
        <v>44404</v>
      </c>
      <c r="C66" s="65">
        <f>VLOOKUP($A66,'Return Data'!$B$7:$R$2843,4,0)</f>
        <v>21.489699999999999</v>
      </c>
      <c r="D66" s="65">
        <f>VLOOKUP($A66,'Return Data'!$B$7:$R$2843,10,0)</f>
        <v>13.6258</v>
      </c>
      <c r="E66" s="66">
        <f t="shared" si="10"/>
        <v>22</v>
      </c>
      <c r="F66" s="65">
        <f>VLOOKUP($A66,'Return Data'!$B$7:$R$2843,11,0)</f>
        <v>27.036200000000001</v>
      </c>
      <c r="G66" s="66">
        <f t="shared" si="11"/>
        <v>18</v>
      </c>
      <c r="H66" s="65">
        <f>VLOOKUP($A66,'Return Data'!$B$7:$R$2843,12,0)</f>
        <v>52.224600000000002</v>
      </c>
      <c r="I66" s="66">
        <f t="shared" si="12"/>
        <v>16</v>
      </c>
      <c r="J66" s="65">
        <f>VLOOKUP($A66,'Return Data'!$B$7:$R$2843,13,0)</f>
        <v>63.65</v>
      </c>
      <c r="K66" s="66">
        <f t="shared" si="13"/>
        <v>19</v>
      </c>
      <c r="L66" s="65">
        <f>VLOOKUP($A66,'Return Data'!$B$7:$R$2843,17,0)</f>
        <v>27.341699999999999</v>
      </c>
      <c r="M66" s="66">
        <f t="shared" si="18"/>
        <v>21</v>
      </c>
      <c r="N66" s="65">
        <f>VLOOKUP($A66,'Return Data'!$B$7:$R$2843,14,0)</f>
        <v>14.039099999999999</v>
      </c>
      <c r="O66" s="66">
        <f t="shared" si="20"/>
        <v>26</v>
      </c>
      <c r="P66" s="65"/>
      <c r="Q66" s="66"/>
      <c r="R66" s="65">
        <f>VLOOKUP($A66,'Return Data'!$B$7:$R$2843,16,0)</f>
        <v>15.4374</v>
      </c>
      <c r="S66" s="67">
        <f t="shared" si="16"/>
        <v>34</v>
      </c>
    </row>
    <row r="67" spans="1:19" x14ac:dyDescent="0.3">
      <c r="A67" s="63" t="s">
        <v>222</v>
      </c>
      <c r="B67" s="64">
        <f>VLOOKUP($A67,'Return Data'!$B$7:$R$2843,3,0)</f>
        <v>44404</v>
      </c>
      <c r="C67" s="65">
        <f>VLOOKUP($A67,'Return Data'!$B$7:$R$2843,4,0)</f>
        <v>15.5321</v>
      </c>
      <c r="D67" s="65">
        <f>VLOOKUP($A67,'Return Data'!$B$7:$R$2843,10,0)</f>
        <v>14.8527</v>
      </c>
      <c r="E67" s="66">
        <f t="shared" si="10"/>
        <v>15</v>
      </c>
      <c r="F67" s="65">
        <f>VLOOKUP($A67,'Return Data'!$B$7:$R$2843,11,0)</f>
        <v>26.901399999999999</v>
      </c>
      <c r="G67" s="66">
        <f t="shared" si="11"/>
        <v>19</v>
      </c>
      <c r="H67" s="65">
        <f>VLOOKUP($A67,'Return Data'!$B$7:$R$2843,12,0)</f>
        <v>55.046599999999998</v>
      </c>
      <c r="I67" s="66">
        <f t="shared" si="12"/>
        <v>13</v>
      </c>
      <c r="J67" s="65">
        <f>VLOOKUP($A67,'Return Data'!$B$7:$R$2843,13,0)</f>
        <v>66.673100000000005</v>
      </c>
      <c r="K67" s="66">
        <f t="shared" si="13"/>
        <v>17</v>
      </c>
      <c r="L67" s="65">
        <f>VLOOKUP($A67,'Return Data'!$B$7:$R$2843,17,0)</f>
        <v>23.1252</v>
      </c>
      <c r="M67" s="66">
        <f t="shared" si="18"/>
        <v>36</v>
      </c>
      <c r="N67" s="65">
        <f>VLOOKUP($A67,'Return Data'!$B$7:$R$2843,14,0)</f>
        <v>12.3239</v>
      </c>
      <c r="O67" s="66">
        <f t="shared" si="20"/>
        <v>39</v>
      </c>
      <c r="P67" s="65"/>
      <c r="Q67" s="66"/>
      <c r="R67" s="65">
        <f>VLOOKUP($A67,'Return Data'!$B$7:$R$2843,16,0)</f>
        <v>10.2699</v>
      </c>
      <c r="S67" s="67">
        <f t="shared" si="16"/>
        <v>56</v>
      </c>
    </row>
    <row r="68" spans="1:19" x14ac:dyDescent="0.3">
      <c r="A68" s="63" t="s">
        <v>223</v>
      </c>
      <c r="B68" s="64">
        <f>VLOOKUP($A68,'Return Data'!$B$7:$R$2843,3,0)</f>
        <v>44404</v>
      </c>
      <c r="C68" s="65">
        <f>VLOOKUP($A68,'Return Data'!$B$7:$R$2843,4,0)</f>
        <v>14.4414</v>
      </c>
      <c r="D68" s="65">
        <f>VLOOKUP($A68,'Return Data'!$B$7:$R$2843,10,0)</f>
        <v>14.6716</v>
      </c>
      <c r="E68" s="66">
        <f t="shared" si="10"/>
        <v>16</v>
      </c>
      <c r="F68" s="65">
        <f>VLOOKUP($A68,'Return Data'!$B$7:$R$2843,11,0)</f>
        <v>26.644500000000001</v>
      </c>
      <c r="G68" s="66">
        <f t="shared" si="11"/>
        <v>20</v>
      </c>
      <c r="H68" s="65">
        <f>VLOOKUP($A68,'Return Data'!$B$7:$R$2843,12,0)</f>
        <v>53.792299999999997</v>
      </c>
      <c r="I68" s="66">
        <f t="shared" si="12"/>
        <v>14</v>
      </c>
      <c r="J68" s="65">
        <f>VLOOKUP($A68,'Return Data'!$B$7:$R$2843,13,0)</f>
        <v>63.586300000000001</v>
      </c>
      <c r="K68" s="66">
        <f t="shared" si="13"/>
        <v>20</v>
      </c>
      <c r="L68" s="65">
        <f>VLOOKUP($A68,'Return Data'!$B$7:$R$2843,17,0)</f>
        <v>23.7379</v>
      </c>
      <c r="M68" s="66">
        <f t="shared" si="18"/>
        <v>32</v>
      </c>
      <c r="N68" s="65">
        <f>VLOOKUP($A68,'Return Data'!$B$7:$R$2843,14,0)</f>
        <v>13.0281</v>
      </c>
      <c r="O68" s="66">
        <f t="shared" si="20"/>
        <v>33</v>
      </c>
      <c r="P68" s="65"/>
      <c r="Q68" s="66"/>
      <c r="R68" s="65">
        <f>VLOOKUP($A68,'Return Data'!$B$7:$R$2843,16,0)</f>
        <v>8.8550000000000004</v>
      </c>
      <c r="S68" s="67">
        <f t="shared" si="16"/>
        <v>61</v>
      </c>
    </row>
    <row r="69" spans="1:19" x14ac:dyDescent="0.3">
      <c r="A69" s="63" t="s">
        <v>224</v>
      </c>
      <c r="B69" s="64">
        <f>VLOOKUP($A69,'Return Data'!$B$7:$R$2843,3,0)</f>
        <v>44404</v>
      </c>
      <c r="C69" s="65">
        <f>VLOOKUP($A69,'Return Data'!$B$7:$R$2843,4,0)</f>
        <v>11.992699999999999</v>
      </c>
      <c r="D69" s="65">
        <f>VLOOKUP($A69,'Return Data'!$B$7:$R$2843,10,0)</f>
        <v>9.5074000000000005</v>
      </c>
      <c r="E69" s="66">
        <f t="shared" si="10"/>
        <v>60</v>
      </c>
      <c r="F69" s="65">
        <f>VLOOKUP($A69,'Return Data'!$B$7:$R$2843,11,0)</f>
        <v>16.462199999999999</v>
      </c>
      <c r="G69" s="66">
        <f t="shared" si="11"/>
        <v>55</v>
      </c>
      <c r="H69" s="65">
        <f>VLOOKUP($A69,'Return Data'!$B$7:$R$2843,12,0)</f>
        <v>40.731299999999997</v>
      </c>
      <c r="I69" s="66">
        <f t="shared" si="12"/>
        <v>44</v>
      </c>
      <c r="J69" s="65">
        <f>VLOOKUP($A69,'Return Data'!$B$7:$R$2843,13,0)</f>
        <v>42.868899999999996</v>
      </c>
      <c r="K69" s="66">
        <f t="shared" si="13"/>
        <v>58</v>
      </c>
      <c r="L69" s="65">
        <f>VLOOKUP($A69,'Return Data'!$B$7:$R$2843,17,0)</f>
        <v>22.595199999999998</v>
      </c>
      <c r="M69" s="66">
        <f t="shared" si="18"/>
        <v>41</v>
      </c>
      <c r="N69" s="65"/>
      <c r="O69" s="66"/>
      <c r="P69" s="65"/>
      <c r="Q69" s="66"/>
      <c r="R69" s="65">
        <f>VLOOKUP($A69,'Return Data'!$B$7:$R$2843,16,0)</f>
        <v>5.2927999999999997</v>
      </c>
      <c r="S69" s="67">
        <f t="shared" si="16"/>
        <v>64</v>
      </c>
    </row>
    <row r="70" spans="1:19" x14ac:dyDescent="0.3">
      <c r="A70" s="63" t="s">
        <v>225</v>
      </c>
      <c r="B70" s="64">
        <f>VLOOKUP($A70,'Return Data'!$B$7:$R$2843,3,0)</f>
        <v>44404</v>
      </c>
      <c r="C70" s="65">
        <f>VLOOKUP($A70,'Return Data'!$B$7:$R$2843,4,0)</f>
        <v>12.420299999999999</v>
      </c>
      <c r="D70" s="65">
        <f>VLOOKUP($A70,'Return Data'!$B$7:$R$2843,10,0)</f>
        <v>9.5428999999999995</v>
      </c>
      <c r="E70" s="66">
        <f t="shared" si="10"/>
        <v>59</v>
      </c>
      <c r="F70" s="65">
        <f>VLOOKUP($A70,'Return Data'!$B$7:$R$2843,11,0)</f>
        <v>15.6065</v>
      </c>
      <c r="G70" s="66">
        <f t="shared" si="11"/>
        <v>57</v>
      </c>
      <c r="H70" s="65">
        <f>VLOOKUP($A70,'Return Data'!$B$7:$R$2843,12,0)</f>
        <v>39.283200000000001</v>
      </c>
      <c r="I70" s="66">
        <f t="shared" si="12"/>
        <v>51</v>
      </c>
      <c r="J70" s="65">
        <f>VLOOKUP($A70,'Return Data'!$B$7:$R$2843,13,0)</f>
        <v>41.520899999999997</v>
      </c>
      <c r="K70" s="66">
        <f t="shared" si="13"/>
        <v>60</v>
      </c>
      <c r="L70" s="65">
        <f>VLOOKUP($A70,'Return Data'!$B$7:$R$2843,17,0)</f>
        <v>23.034300000000002</v>
      </c>
      <c r="M70" s="66">
        <f t="shared" si="18"/>
        <v>37</v>
      </c>
      <c r="N70" s="65"/>
      <c r="O70" s="66"/>
      <c r="P70" s="65"/>
      <c r="Q70" s="66"/>
      <c r="R70" s="65">
        <f>VLOOKUP($A70,'Return Data'!$B$7:$R$2843,16,0)</f>
        <v>6.7108999999999996</v>
      </c>
      <c r="S70" s="67">
        <f t="shared" si="16"/>
        <v>63</v>
      </c>
    </row>
    <row r="71" spans="1:19" x14ac:dyDescent="0.3">
      <c r="A71" s="63" t="s">
        <v>226</v>
      </c>
      <c r="B71" s="64">
        <f>VLOOKUP($A71,'Return Data'!$B$7:$R$2843,3,0)</f>
        <v>44404</v>
      </c>
      <c r="C71" s="65">
        <f>VLOOKUP($A71,'Return Data'!$B$7:$R$2843,4,0)</f>
        <v>143.91419999999999</v>
      </c>
      <c r="D71" s="65">
        <f>VLOOKUP($A71,'Return Data'!$B$7:$R$2843,10,0)</f>
        <v>13.9445</v>
      </c>
      <c r="E71" s="66">
        <f t="shared" si="10"/>
        <v>20</v>
      </c>
      <c r="F71" s="65">
        <f>VLOOKUP($A71,'Return Data'!$B$7:$R$2843,11,0)</f>
        <v>20.376899999999999</v>
      </c>
      <c r="G71" s="66">
        <f t="shared" si="11"/>
        <v>37</v>
      </c>
      <c r="H71" s="65">
        <f>VLOOKUP($A71,'Return Data'!$B$7:$R$2843,12,0)</f>
        <v>45.7639</v>
      </c>
      <c r="I71" s="66">
        <f t="shared" si="12"/>
        <v>27</v>
      </c>
      <c r="J71" s="65">
        <f>VLOOKUP($A71,'Return Data'!$B$7:$R$2843,13,0)</f>
        <v>58.9422</v>
      </c>
      <c r="K71" s="66">
        <f t="shared" si="13"/>
        <v>27</v>
      </c>
      <c r="L71" s="65">
        <f>VLOOKUP($A71,'Return Data'!$B$7:$R$2843,17,0)</f>
        <v>28.244700000000002</v>
      </c>
      <c r="M71" s="66">
        <f t="shared" si="18"/>
        <v>20</v>
      </c>
      <c r="N71" s="65">
        <f>VLOOKUP($A71,'Return Data'!$B$7:$R$2843,14,0)</f>
        <v>16.420500000000001</v>
      </c>
      <c r="O71" s="66">
        <f>RANK(N71,N$8:N$71,0)</f>
        <v>13</v>
      </c>
      <c r="P71" s="65">
        <f>VLOOKUP($A71,'Return Data'!$B$7:$R$2843,15,0)</f>
        <v>14.999700000000001</v>
      </c>
      <c r="Q71" s="66">
        <f>RANK(P71,P$8:P$71,0)</f>
        <v>14</v>
      </c>
      <c r="R71" s="65">
        <f>VLOOKUP($A71,'Return Data'!$B$7:$R$2843,16,0)</f>
        <v>15.301600000000001</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14.795023437499998</v>
      </c>
      <c r="E73" s="74"/>
      <c r="F73" s="75">
        <f>AVERAGE(F8:F71)</f>
        <v>25.461775000000003</v>
      </c>
      <c r="G73" s="74"/>
      <c r="H73" s="75">
        <f>AVERAGE(H8:H71)</f>
        <v>48.938270312499995</v>
      </c>
      <c r="I73" s="74"/>
      <c r="J73" s="75">
        <f>AVERAGE(J8:J71)</f>
        <v>62.992857812500006</v>
      </c>
      <c r="K73" s="74"/>
      <c r="L73" s="75">
        <f>AVERAGE(L8:L71)</f>
        <v>26.845767213114758</v>
      </c>
      <c r="M73" s="74"/>
      <c r="N73" s="75">
        <f>AVERAGE(N8:N71)</f>
        <v>15.145647058823524</v>
      </c>
      <c r="O73" s="74"/>
      <c r="P73" s="75">
        <f>AVERAGE(P8:P71)</f>
        <v>14.812627027027025</v>
      </c>
      <c r="Q73" s="74"/>
      <c r="R73" s="75">
        <f>AVERAGE(R8:R71)</f>
        <v>15.695615624999999</v>
      </c>
      <c r="S73" s="76"/>
    </row>
    <row r="74" spans="1:19" x14ac:dyDescent="0.3">
      <c r="A74" s="73" t="s">
        <v>28</v>
      </c>
      <c r="B74" s="74"/>
      <c r="C74" s="74"/>
      <c r="D74" s="75">
        <f>MIN(D8:D71)</f>
        <v>7.0514999999999999</v>
      </c>
      <c r="E74" s="74"/>
      <c r="F74" s="75">
        <f>MIN(F8:F71)</f>
        <v>11.1151</v>
      </c>
      <c r="G74" s="74"/>
      <c r="H74" s="75">
        <f>MIN(H8:H71)</f>
        <v>25.140499999999999</v>
      </c>
      <c r="I74" s="74"/>
      <c r="J74" s="75">
        <f>MIN(J8:J71)</f>
        <v>32.224299999999999</v>
      </c>
      <c r="K74" s="74"/>
      <c r="L74" s="75">
        <f>MIN(L8:L71)</f>
        <v>15.5045</v>
      </c>
      <c r="M74" s="74"/>
      <c r="N74" s="75">
        <f>MIN(N8:N71)</f>
        <v>8.0274999999999999</v>
      </c>
      <c r="O74" s="74"/>
      <c r="P74" s="75">
        <f>MIN(P8:P71)</f>
        <v>8.5687999999999995</v>
      </c>
      <c r="Q74" s="74"/>
      <c r="R74" s="75">
        <f>MIN(R8:R71)</f>
        <v>5.2927999999999997</v>
      </c>
      <c r="S74" s="76"/>
    </row>
    <row r="75" spans="1:19" ht="15" thickBot="1" x14ac:dyDescent="0.35">
      <c r="A75" s="77" t="s">
        <v>29</v>
      </c>
      <c r="B75" s="78"/>
      <c r="C75" s="78"/>
      <c r="D75" s="79">
        <f>MAX(D8:D71)</f>
        <v>37.960700000000003</v>
      </c>
      <c r="E75" s="78"/>
      <c r="F75" s="79">
        <f>MAX(F8:F71)</f>
        <v>61.244900000000001</v>
      </c>
      <c r="G75" s="78"/>
      <c r="H75" s="79">
        <f>MAX(H8:H71)</f>
        <v>99.007800000000003</v>
      </c>
      <c r="I75" s="78"/>
      <c r="J75" s="79">
        <f>MAX(J8:J71)</f>
        <v>126.38500000000001</v>
      </c>
      <c r="K75" s="78"/>
      <c r="L75" s="79">
        <f>MAX(L8:L71)</f>
        <v>52.546199999999999</v>
      </c>
      <c r="M75" s="78"/>
      <c r="N75" s="79">
        <f>MAX(N8:N71)</f>
        <v>32.165399999999998</v>
      </c>
      <c r="O75" s="78"/>
      <c r="P75" s="79">
        <f>MAX(P8:P71)</f>
        <v>24.6738</v>
      </c>
      <c r="Q75" s="78"/>
      <c r="R75" s="79">
        <f>MAX(R8:R71)</f>
        <v>31.433900000000001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44404</v>
      </c>
      <c r="C8" s="65">
        <f>VLOOKUP($A8,'Return Data'!$B$7:$R$2843,4,0)</f>
        <v>49.58</v>
      </c>
      <c r="D8" s="65">
        <f>VLOOKUP($A8,'Return Data'!$B$7:$R$2843,10,0)</f>
        <v>6.8994999999999997</v>
      </c>
      <c r="E8" s="66">
        <f t="shared" ref="E8:E39" si="0">RANK(D8,D$8:D$73,0)</f>
        <v>66</v>
      </c>
      <c r="F8" s="65">
        <f>VLOOKUP($A8,'Return Data'!$B$7:$R$2843,11,0)</f>
        <v>11.165900000000001</v>
      </c>
      <c r="G8" s="66">
        <f t="shared" ref="G8:G39" si="1">RANK(F8,F$8:F$73,0)</f>
        <v>65</v>
      </c>
      <c r="H8" s="65">
        <f>VLOOKUP($A8,'Return Data'!$B$7:$R$2843,12,0)</f>
        <v>25.837599999999998</v>
      </c>
      <c r="I8" s="66">
        <f t="shared" ref="I8:I39" si="2">RANK(H8,H$8:H$73,0)</f>
        <v>65</v>
      </c>
      <c r="J8" s="65">
        <f>VLOOKUP($A8,'Return Data'!$B$7:$R$2843,13,0)</f>
        <v>33.351300000000002</v>
      </c>
      <c r="K8" s="66">
        <f t="shared" ref="K8:K39" si="3">RANK(J8,J$8:J$73,0)</f>
        <v>65</v>
      </c>
      <c r="L8" s="65">
        <f>VLOOKUP($A8,'Return Data'!$B$7:$R$2843,17,0)</f>
        <v>16.7072</v>
      </c>
      <c r="M8" s="66">
        <f t="shared" ref="M8:M28" si="4">RANK(L8,L$8:L$73,0)</f>
        <v>59</v>
      </c>
      <c r="N8" s="65">
        <f>VLOOKUP($A8,'Return Data'!$B$7:$R$2843,14,0)</f>
        <v>7.2518000000000002</v>
      </c>
      <c r="O8" s="66">
        <f>RANK(N8,N$8:N$73,0)</f>
        <v>52</v>
      </c>
      <c r="P8" s="65">
        <f>VLOOKUP($A8,'Return Data'!$B$7:$R$2843,15,0)</f>
        <v>11.033899999999999</v>
      </c>
      <c r="Q8" s="66">
        <f>RANK(P8,P$8:P$73,0)</f>
        <v>33</v>
      </c>
      <c r="R8" s="65">
        <f>VLOOKUP($A8,'Return Data'!$B$7:$R$2843,16,0)</f>
        <v>11.404299999999999</v>
      </c>
      <c r="S8" s="67">
        <f t="shared" ref="S8:S39" si="5">RANK(R8,R$8:R$73,0)</f>
        <v>51</v>
      </c>
    </row>
    <row r="9" spans="1:20" x14ac:dyDescent="0.3">
      <c r="A9" s="63" t="s">
        <v>267</v>
      </c>
      <c r="B9" s="64">
        <f>VLOOKUP($A9,'Return Data'!$B$7:$R$2843,3,0)</f>
        <v>44404</v>
      </c>
      <c r="C9" s="65">
        <f>VLOOKUP($A9,'Return Data'!$B$7:$R$2843,4,0)</f>
        <v>40.6</v>
      </c>
      <c r="D9" s="65">
        <f>VLOOKUP($A9,'Return Data'!$B$7:$R$2843,10,0)</f>
        <v>7.0392999999999999</v>
      </c>
      <c r="E9" s="66">
        <f t="shared" si="0"/>
        <v>65</v>
      </c>
      <c r="F9" s="65">
        <f>VLOOKUP($A9,'Return Data'!$B$7:$R$2843,11,0)</f>
        <v>11.4466</v>
      </c>
      <c r="G9" s="66">
        <f t="shared" si="1"/>
        <v>64</v>
      </c>
      <c r="H9" s="65">
        <f>VLOOKUP($A9,'Return Data'!$B$7:$R$2843,12,0)</f>
        <v>26.087</v>
      </c>
      <c r="I9" s="66">
        <f t="shared" si="2"/>
        <v>64</v>
      </c>
      <c r="J9" s="65">
        <f>VLOOKUP($A9,'Return Data'!$B$7:$R$2843,13,0)</f>
        <v>33.860900000000001</v>
      </c>
      <c r="K9" s="66">
        <f t="shared" si="3"/>
        <v>64</v>
      </c>
      <c r="L9" s="65">
        <f>VLOOKUP($A9,'Return Data'!$B$7:$R$2843,17,0)</f>
        <v>17.521899999999999</v>
      </c>
      <c r="M9" s="66">
        <f t="shared" si="4"/>
        <v>56</v>
      </c>
      <c r="N9" s="65">
        <f>VLOOKUP($A9,'Return Data'!$B$7:$R$2843,14,0)</f>
        <v>8.1262000000000008</v>
      </c>
      <c r="O9" s="66">
        <f>RANK(N9,N$8:N$73,0)</f>
        <v>50</v>
      </c>
      <c r="P9" s="65">
        <f>VLOOKUP($A9,'Return Data'!$B$7:$R$2843,15,0)</f>
        <v>11.720599999999999</v>
      </c>
      <c r="Q9" s="66">
        <f>RANK(P9,P$8:P$73,0)</f>
        <v>29</v>
      </c>
      <c r="R9" s="65">
        <f>VLOOKUP($A9,'Return Data'!$B$7:$R$2843,16,0)</f>
        <v>11.1325</v>
      </c>
      <c r="S9" s="67">
        <f t="shared" si="5"/>
        <v>54</v>
      </c>
    </row>
    <row r="10" spans="1:20" x14ac:dyDescent="0.3">
      <c r="A10" s="63" t="s">
        <v>268</v>
      </c>
      <c r="B10" s="64">
        <f>VLOOKUP($A10,'Return Data'!$B$7:$R$2843,3,0)</f>
        <v>44404</v>
      </c>
      <c r="C10" s="65">
        <f>VLOOKUP($A10,'Return Data'!$B$7:$R$2843,4,0)</f>
        <v>67.846599999999995</v>
      </c>
      <c r="D10" s="65">
        <f>VLOOKUP($A10,'Return Data'!$B$7:$R$2843,10,0)</f>
        <v>11.3218</v>
      </c>
      <c r="E10" s="66">
        <f t="shared" si="0"/>
        <v>45</v>
      </c>
      <c r="F10" s="65">
        <f>VLOOKUP($A10,'Return Data'!$B$7:$R$2843,11,0)</f>
        <v>17.037400000000002</v>
      </c>
      <c r="G10" s="66">
        <f t="shared" si="1"/>
        <v>52</v>
      </c>
      <c r="H10" s="65">
        <f>VLOOKUP($A10,'Return Data'!$B$7:$R$2843,12,0)</f>
        <v>38.388199999999998</v>
      </c>
      <c r="I10" s="66">
        <f t="shared" si="2"/>
        <v>53</v>
      </c>
      <c r="J10" s="65">
        <f>VLOOKUP($A10,'Return Data'!$B$7:$R$2843,13,0)</f>
        <v>53.634700000000002</v>
      </c>
      <c r="K10" s="66">
        <f t="shared" si="3"/>
        <v>36</v>
      </c>
      <c r="L10" s="65">
        <f>VLOOKUP($A10,'Return Data'!$B$7:$R$2843,17,0)</f>
        <v>23.956099999999999</v>
      </c>
      <c r="M10" s="66">
        <f t="shared" si="4"/>
        <v>29</v>
      </c>
      <c r="N10" s="65">
        <f>VLOOKUP($A10,'Return Data'!$B$7:$R$2843,14,0)</f>
        <v>14.4596</v>
      </c>
      <c r="O10" s="66">
        <f>RANK(N10,N$8:N$73,0)</f>
        <v>17</v>
      </c>
      <c r="P10" s="65">
        <f>VLOOKUP($A10,'Return Data'!$B$7:$R$2843,15,0)</f>
        <v>15.6081</v>
      </c>
      <c r="Q10" s="66">
        <f>RANK(P10,P$8:P$73,0)</f>
        <v>10</v>
      </c>
      <c r="R10" s="65">
        <f>VLOOKUP($A10,'Return Data'!$B$7:$R$2843,16,0)</f>
        <v>17.973700000000001</v>
      </c>
      <c r="S10" s="67">
        <f t="shared" si="5"/>
        <v>17</v>
      </c>
    </row>
    <row r="11" spans="1:20" x14ac:dyDescent="0.3">
      <c r="A11" s="63" t="s">
        <v>269</v>
      </c>
      <c r="B11" s="64">
        <f>VLOOKUP($A11,'Return Data'!$B$7:$R$2843,3,0)</f>
        <v>44404</v>
      </c>
      <c r="C11" s="65">
        <f>VLOOKUP($A11,'Return Data'!$B$7:$R$2843,4,0)</f>
        <v>64.349999999999994</v>
      </c>
      <c r="D11" s="65">
        <f>VLOOKUP($A11,'Return Data'!$B$7:$R$2843,10,0)</f>
        <v>12.5197</v>
      </c>
      <c r="E11" s="66">
        <f t="shared" si="0"/>
        <v>32</v>
      </c>
      <c r="F11" s="65">
        <f>VLOOKUP($A11,'Return Data'!$B$7:$R$2843,11,0)</f>
        <v>22.175799999999999</v>
      </c>
      <c r="G11" s="66">
        <f t="shared" si="1"/>
        <v>28</v>
      </c>
      <c r="H11" s="65">
        <f>VLOOKUP($A11,'Return Data'!$B$7:$R$2843,12,0)</f>
        <v>42.809600000000003</v>
      </c>
      <c r="I11" s="66">
        <f t="shared" si="2"/>
        <v>32</v>
      </c>
      <c r="J11" s="65">
        <f>VLOOKUP($A11,'Return Data'!$B$7:$R$2843,13,0)</f>
        <v>53.726700000000001</v>
      </c>
      <c r="K11" s="66">
        <f t="shared" si="3"/>
        <v>34</v>
      </c>
      <c r="L11" s="65">
        <f>VLOOKUP($A11,'Return Data'!$B$7:$R$2843,17,0)</f>
        <v>23.269400000000001</v>
      </c>
      <c r="M11" s="66">
        <f t="shared" si="4"/>
        <v>32</v>
      </c>
      <c r="N11" s="65">
        <f>VLOOKUP($A11,'Return Data'!$B$7:$R$2843,14,0)</f>
        <v>11.490500000000001</v>
      </c>
      <c r="O11" s="66">
        <f>RANK(N11,N$8:N$73,0)</f>
        <v>39</v>
      </c>
      <c r="P11" s="65">
        <f>VLOOKUP($A11,'Return Data'!$B$7:$R$2843,15,0)</f>
        <v>11.5771</v>
      </c>
      <c r="Q11" s="66">
        <f>RANK(P11,P$8:P$73,0)</f>
        <v>31</v>
      </c>
      <c r="R11" s="65">
        <f>VLOOKUP($A11,'Return Data'!$B$7:$R$2843,16,0)</f>
        <v>8.18</v>
      </c>
      <c r="S11" s="67">
        <f t="shared" si="5"/>
        <v>61</v>
      </c>
    </row>
    <row r="12" spans="1:20" x14ac:dyDescent="0.3">
      <c r="A12" s="63" t="s">
        <v>270</v>
      </c>
      <c r="B12" s="64">
        <f>VLOOKUP($A12,'Return Data'!$B$7:$R$2843,3,0)</f>
        <v>44404</v>
      </c>
      <c r="C12" s="65">
        <f>VLOOKUP($A12,'Return Data'!$B$7:$R$2843,4,0)</f>
        <v>55.756999999999998</v>
      </c>
      <c r="D12" s="65">
        <f>VLOOKUP($A12,'Return Data'!$B$7:$R$2843,10,0)</f>
        <v>9.7903000000000002</v>
      </c>
      <c r="E12" s="66">
        <f t="shared" si="0"/>
        <v>56</v>
      </c>
      <c r="F12" s="65">
        <f>VLOOKUP($A12,'Return Data'!$B$7:$R$2843,11,0)</f>
        <v>14.169600000000001</v>
      </c>
      <c r="G12" s="66">
        <f t="shared" si="1"/>
        <v>62</v>
      </c>
      <c r="H12" s="65">
        <f>VLOOKUP($A12,'Return Data'!$B$7:$R$2843,12,0)</f>
        <v>31.483799999999999</v>
      </c>
      <c r="I12" s="66">
        <f t="shared" si="2"/>
        <v>61</v>
      </c>
      <c r="J12" s="65">
        <f>VLOOKUP($A12,'Return Data'!$B$7:$R$2843,13,0)</f>
        <v>42.201000000000001</v>
      </c>
      <c r="K12" s="66">
        <f t="shared" si="3"/>
        <v>60</v>
      </c>
      <c r="L12" s="65">
        <f>VLOOKUP($A12,'Return Data'!$B$7:$R$2843,17,0)</f>
        <v>21.202000000000002</v>
      </c>
      <c r="M12" s="66">
        <f t="shared" si="4"/>
        <v>43</v>
      </c>
      <c r="N12" s="65">
        <f>VLOOKUP($A12,'Return Data'!$B$7:$R$2843,14,0)</f>
        <v>14.128299999999999</v>
      </c>
      <c r="O12" s="66">
        <f>RANK(N12,N$8:N$73,0)</f>
        <v>18</v>
      </c>
      <c r="P12" s="65">
        <f>VLOOKUP($A12,'Return Data'!$B$7:$R$2843,15,0)</f>
        <v>12.335100000000001</v>
      </c>
      <c r="Q12" s="66">
        <f>RANK(P12,P$8:P$73,0)</f>
        <v>25</v>
      </c>
      <c r="R12" s="65">
        <f>VLOOKUP($A12,'Return Data'!$B$7:$R$2843,16,0)</f>
        <v>11.671099999999999</v>
      </c>
      <c r="S12" s="67">
        <f t="shared" si="5"/>
        <v>49</v>
      </c>
    </row>
    <row r="13" spans="1:20" x14ac:dyDescent="0.3">
      <c r="A13" s="63" t="s">
        <v>271</v>
      </c>
      <c r="B13" s="64">
        <f>VLOOKUP($A13,'Return Data'!$B$7:$R$2843,3,0)</f>
        <v>44404</v>
      </c>
      <c r="C13" s="65">
        <f>VLOOKUP($A13,'Return Data'!$B$7:$R$2843,4,0)</f>
        <v>16.09</v>
      </c>
      <c r="D13" s="65">
        <f>VLOOKUP($A13,'Return Data'!$B$7:$R$2843,10,0)</f>
        <v>17.617000000000001</v>
      </c>
      <c r="E13" s="66">
        <f t="shared" si="0"/>
        <v>10</v>
      </c>
      <c r="F13" s="65">
        <f>VLOOKUP($A13,'Return Data'!$B$7:$R$2843,11,0)</f>
        <v>33.527000000000001</v>
      </c>
      <c r="G13" s="66">
        <f t="shared" si="1"/>
        <v>11</v>
      </c>
      <c r="H13" s="65">
        <f>VLOOKUP($A13,'Return Data'!$B$7:$R$2843,12,0)</f>
        <v>54.562899999999999</v>
      </c>
      <c r="I13" s="66">
        <f t="shared" si="2"/>
        <v>12</v>
      </c>
      <c r="J13" s="65">
        <f>VLOOKUP($A13,'Return Data'!$B$7:$R$2843,13,0)</f>
        <v>75.081599999999995</v>
      </c>
      <c r="K13" s="66">
        <f t="shared" si="3"/>
        <v>13</v>
      </c>
      <c r="L13" s="65">
        <f>VLOOKUP($A13,'Return Data'!$B$7:$R$2843,17,0)</f>
        <v>42.5747</v>
      </c>
      <c r="M13" s="66">
        <f t="shared" si="4"/>
        <v>5</v>
      </c>
      <c r="N13" s="65"/>
      <c r="O13" s="66"/>
      <c r="P13" s="65"/>
      <c r="Q13" s="66"/>
      <c r="R13" s="65">
        <f>VLOOKUP($A13,'Return Data'!$B$7:$R$2843,16,0)</f>
        <v>14.8476</v>
      </c>
      <c r="S13" s="67">
        <f t="shared" si="5"/>
        <v>33</v>
      </c>
    </row>
    <row r="14" spans="1:20" x14ac:dyDescent="0.3">
      <c r="A14" s="63" t="s">
        <v>272</v>
      </c>
      <c r="B14" s="64">
        <f>VLOOKUP($A14,'Return Data'!$B$7:$R$2843,3,0)</f>
        <v>44404</v>
      </c>
      <c r="C14" s="65">
        <f>VLOOKUP($A14,'Return Data'!$B$7:$R$2843,4,0)</f>
        <v>19.64</v>
      </c>
      <c r="D14" s="65">
        <f>VLOOKUP($A14,'Return Data'!$B$7:$R$2843,10,0)</f>
        <v>18.814299999999999</v>
      </c>
      <c r="E14" s="66">
        <f t="shared" si="0"/>
        <v>9</v>
      </c>
      <c r="F14" s="65">
        <f>VLOOKUP($A14,'Return Data'!$B$7:$R$2843,11,0)</f>
        <v>33.97</v>
      </c>
      <c r="G14" s="66">
        <f t="shared" si="1"/>
        <v>10</v>
      </c>
      <c r="H14" s="65">
        <f>VLOOKUP($A14,'Return Data'!$B$7:$R$2843,12,0)</f>
        <v>55.502800000000001</v>
      </c>
      <c r="I14" s="66">
        <f t="shared" si="2"/>
        <v>10</v>
      </c>
      <c r="J14" s="65">
        <f>VLOOKUP($A14,'Return Data'!$B$7:$R$2843,13,0)</f>
        <v>78.545500000000004</v>
      </c>
      <c r="K14" s="66">
        <f t="shared" si="3"/>
        <v>10</v>
      </c>
      <c r="L14" s="65">
        <f>VLOOKUP($A14,'Return Data'!$B$7:$R$2843,17,0)</f>
        <v>39.874200000000002</v>
      </c>
      <c r="M14" s="66">
        <f t="shared" si="4"/>
        <v>6</v>
      </c>
      <c r="N14" s="65"/>
      <c r="O14" s="66"/>
      <c r="P14" s="65"/>
      <c r="Q14" s="66"/>
      <c r="R14" s="65">
        <f>VLOOKUP($A14,'Return Data'!$B$7:$R$2843,16,0)</f>
        <v>27.5639</v>
      </c>
      <c r="S14" s="67">
        <f t="shared" si="5"/>
        <v>2</v>
      </c>
    </row>
    <row r="15" spans="1:20" x14ac:dyDescent="0.3">
      <c r="A15" s="63" t="s">
        <v>273</v>
      </c>
      <c r="B15" s="64">
        <f>VLOOKUP($A15,'Return Data'!$B$7:$R$2843,3,0)</f>
        <v>44404</v>
      </c>
      <c r="C15" s="65">
        <f>VLOOKUP($A15,'Return Data'!$B$7:$R$2843,4,0)</f>
        <v>93.68</v>
      </c>
      <c r="D15" s="65">
        <f>VLOOKUP($A15,'Return Data'!$B$7:$R$2843,10,0)</f>
        <v>15.3268</v>
      </c>
      <c r="E15" s="66">
        <f t="shared" si="0"/>
        <v>14</v>
      </c>
      <c r="F15" s="65">
        <f>VLOOKUP($A15,'Return Data'!$B$7:$R$2843,11,0)</f>
        <v>29.678799999999999</v>
      </c>
      <c r="G15" s="66">
        <f t="shared" si="1"/>
        <v>14</v>
      </c>
      <c r="H15" s="65">
        <f>VLOOKUP($A15,'Return Data'!$B$7:$R$2843,12,0)</f>
        <v>49.386099999999999</v>
      </c>
      <c r="I15" s="66">
        <f t="shared" si="2"/>
        <v>21</v>
      </c>
      <c r="J15" s="65">
        <f>VLOOKUP($A15,'Return Data'!$B$7:$R$2843,13,0)</f>
        <v>68.640900000000002</v>
      </c>
      <c r="K15" s="66">
        <f t="shared" si="3"/>
        <v>17</v>
      </c>
      <c r="L15" s="65">
        <f>VLOOKUP($A15,'Return Data'!$B$7:$R$2843,17,0)</f>
        <v>38.912300000000002</v>
      </c>
      <c r="M15" s="66">
        <f t="shared" si="4"/>
        <v>7</v>
      </c>
      <c r="N15" s="65">
        <f>VLOOKUP($A15,'Return Data'!$B$7:$R$2843,14,0)</f>
        <v>18.882300000000001</v>
      </c>
      <c r="O15" s="66">
        <f t="shared" ref="O15:O23" si="6">RANK(N15,N$8:N$73,0)</f>
        <v>9</v>
      </c>
      <c r="P15" s="65">
        <f>VLOOKUP($A15,'Return Data'!$B$7:$R$2843,15,0)</f>
        <v>18.745699999999999</v>
      </c>
      <c r="Q15" s="66">
        <f t="shared" ref="Q15:Q23" si="7">RANK(P15,P$8:P$73,0)</f>
        <v>4</v>
      </c>
      <c r="R15" s="65">
        <f>VLOOKUP($A15,'Return Data'!$B$7:$R$2843,16,0)</f>
        <v>19.73</v>
      </c>
      <c r="S15" s="67">
        <f t="shared" si="5"/>
        <v>13</v>
      </c>
    </row>
    <row r="16" spans="1:20" x14ac:dyDescent="0.3">
      <c r="A16" s="63" t="s">
        <v>274</v>
      </c>
      <c r="B16" s="64">
        <f>VLOOKUP($A16,'Return Data'!$B$7:$R$2843,3,0)</f>
        <v>44404</v>
      </c>
      <c r="C16" s="65">
        <f>VLOOKUP($A16,'Return Data'!$B$7:$R$2843,4,0)</f>
        <v>106.56</v>
      </c>
      <c r="D16" s="65">
        <f>VLOOKUP($A16,'Return Data'!$B$7:$R$2843,10,0)</f>
        <v>12.761900000000001</v>
      </c>
      <c r="E16" s="66">
        <f t="shared" si="0"/>
        <v>29</v>
      </c>
      <c r="F16" s="65">
        <f>VLOOKUP($A16,'Return Data'!$B$7:$R$2843,11,0)</f>
        <v>20.802600000000002</v>
      </c>
      <c r="G16" s="66">
        <f t="shared" si="1"/>
        <v>34</v>
      </c>
      <c r="H16" s="65">
        <f>VLOOKUP($A16,'Return Data'!$B$7:$R$2843,12,0)</f>
        <v>42.497999999999998</v>
      </c>
      <c r="I16" s="66">
        <f t="shared" si="2"/>
        <v>33</v>
      </c>
      <c r="J16" s="65">
        <f>VLOOKUP($A16,'Return Data'!$B$7:$R$2843,13,0)</f>
        <v>56.498800000000003</v>
      </c>
      <c r="K16" s="66">
        <f t="shared" si="3"/>
        <v>30</v>
      </c>
      <c r="L16" s="65">
        <f>VLOOKUP($A16,'Return Data'!$B$7:$R$2843,17,0)</f>
        <v>29.746099999999998</v>
      </c>
      <c r="M16" s="66">
        <f t="shared" si="4"/>
        <v>16</v>
      </c>
      <c r="N16" s="65">
        <f>VLOOKUP($A16,'Return Data'!$B$7:$R$2843,14,0)</f>
        <v>19.305199999999999</v>
      </c>
      <c r="O16" s="66">
        <f t="shared" si="6"/>
        <v>8</v>
      </c>
      <c r="P16" s="65">
        <f>VLOOKUP($A16,'Return Data'!$B$7:$R$2843,15,0)</f>
        <v>17.552800000000001</v>
      </c>
      <c r="Q16" s="66">
        <f t="shared" si="7"/>
        <v>5</v>
      </c>
      <c r="R16" s="65">
        <f>VLOOKUP($A16,'Return Data'!$B$7:$R$2843,16,0)</f>
        <v>20.464200000000002</v>
      </c>
      <c r="S16" s="67">
        <f t="shared" si="5"/>
        <v>11</v>
      </c>
    </row>
    <row r="17" spans="1:19" x14ac:dyDescent="0.3">
      <c r="A17" s="63" t="s">
        <v>275</v>
      </c>
      <c r="B17" s="64">
        <f>VLOOKUP($A17,'Return Data'!$B$7:$R$2843,3,0)</f>
        <v>44404</v>
      </c>
      <c r="C17" s="65">
        <f>VLOOKUP($A17,'Return Data'!$B$7:$R$2843,4,0)</f>
        <v>76.436000000000007</v>
      </c>
      <c r="D17" s="65">
        <f>VLOOKUP($A17,'Return Data'!$B$7:$R$2843,10,0)</f>
        <v>15.629899999999999</v>
      </c>
      <c r="E17" s="66">
        <f t="shared" si="0"/>
        <v>13</v>
      </c>
      <c r="F17" s="65">
        <f>VLOOKUP($A17,'Return Data'!$B$7:$R$2843,11,0)</f>
        <v>27.272400000000001</v>
      </c>
      <c r="G17" s="66">
        <f t="shared" si="1"/>
        <v>18</v>
      </c>
      <c r="H17" s="65">
        <f>VLOOKUP($A17,'Return Data'!$B$7:$R$2843,12,0)</f>
        <v>51.966299999999997</v>
      </c>
      <c r="I17" s="66">
        <f t="shared" si="2"/>
        <v>17</v>
      </c>
      <c r="J17" s="65">
        <f>VLOOKUP($A17,'Return Data'!$B$7:$R$2843,13,0)</f>
        <v>62.415500000000002</v>
      </c>
      <c r="K17" s="66">
        <f t="shared" si="3"/>
        <v>21</v>
      </c>
      <c r="L17" s="65">
        <f>VLOOKUP($A17,'Return Data'!$B$7:$R$2843,17,0)</f>
        <v>27.281099999999999</v>
      </c>
      <c r="M17" s="66">
        <f t="shared" si="4"/>
        <v>20</v>
      </c>
      <c r="N17" s="65">
        <f>VLOOKUP($A17,'Return Data'!$B$7:$R$2843,14,0)</f>
        <v>17.805599999999998</v>
      </c>
      <c r="O17" s="66">
        <f t="shared" si="6"/>
        <v>11</v>
      </c>
      <c r="P17" s="65">
        <f>VLOOKUP($A17,'Return Data'!$B$7:$R$2843,15,0)</f>
        <v>15.965199999999999</v>
      </c>
      <c r="Q17" s="66">
        <f t="shared" si="7"/>
        <v>7</v>
      </c>
      <c r="R17" s="65">
        <f>VLOOKUP($A17,'Return Data'!$B$7:$R$2843,16,0)</f>
        <v>15.023099999999999</v>
      </c>
      <c r="S17" s="67">
        <f t="shared" si="5"/>
        <v>30</v>
      </c>
    </row>
    <row r="18" spans="1:19" x14ac:dyDescent="0.3">
      <c r="A18" s="63" t="s">
        <v>276</v>
      </c>
      <c r="B18" s="64">
        <f>VLOOKUP($A18,'Return Data'!$B$7:$R$2843,3,0)</f>
        <v>44404</v>
      </c>
      <c r="C18" s="65">
        <f>VLOOKUP($A18,'Return Data'!$B$7:$R$2843,4,0)</f>
        <v>65.5</v>
      </c>
      <c r="D18" s="65">
        <f>VLOOKUP($A18,'Return Data'!$B$7:$R$2843,10,0)</f>
        <v>11.9084</v>
      </c>
      <c r="E18" s="66">
        <f t="shared" si="0"/>
        <v>36</v>
      </c>
      <c r="F18" s="65">
        <f>VLOOKUP($A18,'Return Data'!$B$7:$R$2843,11,0)</f>
        <v>18.810099999999998</v>
      </c>
      <c r="G18" s="66">
        <f t="shared" si="1"/>
        <v>46</v>
      </c>
      <c r="H18" s="65">
        <f>VLOOKUP($A18,'Return Data'!$B$7:$R$2843,12,0)</f>
        <v>38.594999999999999</v>
      </c>
      <c r="I18" s="66">
        <f t="shared" si="2"/>
        <v>51</v>
      </c>
      <c r="J18" s="65">
        <f>VLOOKUP($A18,'Return Data'!$B$7:$R$2843,13,0)</f>
        <v>50.332799999999999</v>
      </c>
      <c r="K18" s="66">
        <f t="shared" si="3"/>
        <v>47</v>
      </c>
      <c r="L18" s="65">
        <f>VLOOKUP($A18,'Return Data'!$B$7:$R$2843,17,0)</f>
        <v>21.136099999999999</v>
      </c>
      <c r="M18" s="66">
        <f t="shared" si="4"/>
        <v>44</v>
      </c>
      <c r="N18" s="65">
        <f>VLOOKUP($A18,'Return Data'!$B$7:$R$2843,14,0)</f>
        <v>11.5138</v>
      </c>
      <c r="O18" s="66">
        <f t="shared" si="6"/>
        <v>38</v>
      </c>
      <c r="P18" s="65">
        <f>VLOOKUP($A18,'Return Data'!$B$7:$R$2843,15,0)</f>
        <v>12.0633</v>
      </c>
      <c r="Q18" s="66">
        <f t="shared" si="7"/>
        <v>26</v>
      </c>
      <c r="R18" s="65">
        <f>VLOOKUP($A18,'Return Data'!$B$7:$R$2843,16,0)</f>
        <v>16.1127</v>
      </c>
      <c r="S18" s="67">
        <f t="shared" si="5"/>
        <v>24</v>
      </c>
    </row>
    <row r="19" spans="1:19" x14ac:dyDescent="0.3">
      <c r="A19" s="63" t="s">
        <v>278</v>
      </c>
      <c r="B19" s="64">
        <f>VLOOKUP($A19,'Return Data'!$B$7:$R$2843,3,0)</f>
        <v>44404</v>
      </c>
      <c r="C19" s="65">
        <f>VLOOKUP($A19,'Return Data'!$B$7:$R$2843,4,0)</f>
        <v>782.34439999999995</v>
      </c>
      <c r="D19" s="65">
        <f>VLOOKUP($A19,'Return Data'!$B$7:$R$2843,10,0)</f>
        <v>12.523300000000001</v>
      </c>
      <c r="E19" s="66">
        <f t="shared" si="0"/>
        <v>31</v>
      </c>
      <c r="F19" s="65">
        <f>VLOOKUP($A19,'Return Data'!$B$7:$R$2843,11,0)</f>
        <v>21.1084</v>
      </c>
      <c r="G19" s="66">
        <f t="shared" si="1"/>
        <v>32</v>
      </c>
      <c r="H19" s="65">
        <f>VLOOKUP($A19,'Return Data'!$B$7:$R$2843,12,0)</f>
        <v>47.991199999999999</v>
      </c>
      <c r="I19" s="66">
        <f t="shared" si="2"/>
        <v>26</v>
      </c>
      <c r="J19" s="65">
        <f>VLOOKUP($A19,'Return Data'!$B$7:$R$2843,13,0)</f>
        <v>60.713500000000003</v>
      </c>
      <c r="K19" s="66">
        <f t="shared" si="3"/>
        <v>23</v>
      </c>
      <c r="L19" s="65">
        <f>VLOOKUP($A19,'Return Data'!$B$7:$R$2843,17,0)</f>
        <v>19.1647</v>
      </c>
      <c r="M19" s="66">
        <f t="shared" si="4"/>
        <v>49</v>
      </c>
      <c r="N19" s="65">
        <f>VLOOKUP($A19,'Return Data'!$B$7:$R$2843,14,0)</f>
        <v>11.7727</v>
      </c>
      <c r="O19" s="66">
        <f t="shared" si="6"/>
        <v>34</v>
      </c>
      <c r="P19" s="65">
        <f>VLOOKUP($A19,'Return Data'!$B$7:$R$2843,15,0)</f>
        <v>11.3912</v>
      </c>
      <c r="Q19" s="66">
        <f t="shared" si="7"/>
        <v>32</v>
      </c>
      <c r="R19" s="65">
        <f>VLOOKUP($A19,'Return Data'!$B$7:$R$2843,16,0)</f>
        <v>21.5791</v>
      </c>
      <c r="S19" s="67">
        <f t="shared" si="5"/>
        <v>8</v>
      </c>
    </row>
    <row r="20" spans="1:19" x14ac:dyDescent="0.3">
      <c r="A20" s="63" t="s">
        <v>279</v>
      </c>
      <c r="B20" s="64">
        <f>VLOOKUP($A20,'Return Data'!$B$7:$R$2843,3,0)</f>
        <v>44404</v>
      </c>
      <c r="C20" s="65">
        <f>VLOOKUP($A20,'Return Data'!$B$7:$R$2843,4,0)</f>
        <v>516.60299999999995</v>
      </c>
      <c r="D20" s="65">
        <f>VLOOKUP($A20,'Return Data'!$B$7:$R$2843,10,0)</f>
        <v>13.2958</v>
      </c>
      <c r="E20" s="66">
        <f t="shared" si="0"/>
        <v>24</v>
      </c>
      <c r="F20" s="65">
        <f>VLOOKUP($A20,'Return Data'!$B$7:$R$2843,11,0)</f>
        <v>22.2043</v>
      </c>
      <c r="G20" s="66">
        <f t="shared" si="1"/>
        <v>27</v>
      </c>
      <c r="H20" s="65">
        <f>VLOOKUP($A20,'Return Data'!$B$7:$R$2843,12,0)</f>
        <v>48.033499999999997</v>
      </c>
      <c r="I20" s="66">
        <f t="shared" si="2"/>
        <v>25</v>
      </c>
      <c r="J20" s="65">
        <f>VLOOKUP($A20,'Return Data'!$B$7:$R$2843,13,0)</f>
        <v>55.555999999999997</v>
      </c>
      <c r="K20" s="66">
        <f t="shared" si="3"/>
        <v>32</v>
      </c>
      <c r="L20" s="65">
        <f>VLOOKUP($A20,'Return Data'!$B$7:$R$2843,17,0)</f>
        <v>20.9178</v>
      </c>
      <c r="M20" s="66">
        <f t="shared" si="4"/>
        <v>45</v>
      </c>
      <c r="N20" s="65">
        <f>VLOOKUP($A20,'Return Data'!$B$7:$R$2843,14,0)</f>
        <v>13.833299999999999</v>
      </c>
      <c r="O20" s="66">
        <f t="shared" si="6"/>
        <v>21</v>
      </c>
      <c r="P20" s="65">
        <f>VLOOKUP($A20,'Return Data'!$B$7:$R$2843,15,0)</f>
        <v>14.8851</v>
      </c>
      <c r="Q20" s="66">
        <f t="shared" si="7"/>
        <v>13</v>
      </c>
      <c r="R20" s="65">
        <f>VLOOKUP($A20,'Return Data'!$B$7:$R$2843,16,0)</f>
        <v>21.129899999999999</v>
      </c>
      <c r="S20" s="67">
        <f t="shared" si="5"/>
        <v>9</v>
      </c>
    </row>
    <row r="21" spans="1:19" x14ac:dyDescent="0.3">
      <c r="A21" s="63" t="s">
        <v>280</v>
      </c>
      <c r="B21" s="64">
        <f>VLOOKUP($A21,'Return Data'!$B$7:$R$2843,3,0)</f>
        <v>44404</v>
      </c>
      <c r="C21" s="65">
        <f>VLOOKUP($A21,'Return Data'!$B$7:$R$2843,4,0)</f>
        <v>2155.1831463713502</v>
      </c>
      <c r="D21" s="65">
        <f>VLOOKUP($A21,'Return Data'!$B$7:$R$2843,10,0)</f>
        <v>13.191599999999999</v>
      </c>
      <c r="E21" s="66">
        <f t="shared" si="0"/>
        <v>25</v>
      </c>
      <c r="F21" s="65">
        <f>VLOOKUP($A21,'Return Data'!$B$7:$R$2843,11,0)</f>
        <v>19.261900000000001</v>
      </c>
      <c r="G21" s="66">
        <f t="shared" si="1"/>
        <v>43</v>
      </c>
      <c r="H21" s="65">
        <f>VLOOKUP($A21,'Return Data'!$B$7:$R$2843,12,0)</f>
        <v>41.324399999999997</v>
      </c>
      <c r="I21" s="66">
        <f t="shared" si="2"/>
        <v>36</v>
      </c>
      <c r="J21" s="65">
        <f>VLOOKUP($A21,'Return Data'!$B$7:$R$2843,13,0)</f>
        <v>46.539900000000003</v>
      </c>
      <c r="K21" s="66">
        <f t="shared" si="3"/>
        <v>55</v>
      </c>
      <c r="L21" s="65">
        <f>VLOOKUP($A21,'Return Data'!$B$7:$R$2843,17,0)</f>
        <v>14.8506</v>
      </c>
      <c r="M21" s="66">
        <f t="shared" si="4"/>
        <v>63</v>
      </c>
      <c r="N21" s="65">
        <f>VLOOKUP($A21,'Return Data'!$B$7:$R$2843,14,0)</f>
        <v>8.6683000000000003</v>
      </c>
      <c r="O21" s="66">
        <f t="shared" si="6"/>
        <v>49</v>
      </c>
      <c r="P21" s="65">
        <f>VLOOKUP($A21,'Return Data'!$B$7:$R$2843,15,0)</f>
        <v>10.341699999999999</v>
      </c>
      <c r="Q21" s="66">
        <f t="shared" si="7"/>
        <v>38</v>
      </c>
      <c r="R21" s="65">
        <f>VLOOKUP($A21,'Return Data'!$B$7:$R$2843,16,0)</f>
        <v>23.619800000000001</v>
      </c>
      <c r="S21" s="67">
        <f t="shared" si="5"/>
        <v>5</v>
      </c>
    </row>
    <row r="22" spans="1:19" x14ac:dyDescent="0.3">
      <c r="A22" s="63" t="s">
        <v>281</v>
      </c>
      <c r="B22" s="64">
        <f>VLOOKUP($A22,'Return Data'!$B$7:$R$2843,3,0)</f>
        <v>44404</v>
      </c>
      <c r="C22" s="65">
        <f>VLOOKUP($A22,'Return Data'!$B$7:$R$2843,4,0)</f>
        <v>50.878799999999998</v>
      </c>
      <c r="D22" s="65">
        <f>VLOOKUP($A22,'Return Data'!$B$7:$R$2843,10,0)</f>
        <v>12.340299999999999</v>
      </c>
      <c r="E22" s="66">
        <f t="shared" si="0"/>
        <v>33</v>
      </c>
      <c r="F22" s="65">
        <f>VLOOKUP($A22,'Return Data'!$B$7:$R$2843,11,0)</f>
        <v>18.313700000000001</v>
      </c>
      <c r="G22" s="66">
        <f t="shared" si="1"/>
        <v>48</v>
      </c>
      <c r="H22" s="65">
        <f>VLOOKUP($A22,'Return Data'!$B$7:$R$2843,12,0)</f>
        <v>38.425400000000003</v>
      </c>
      <c r="I22" s="66">
        <f t="shared" si="2"/>
        <v>52</v>
      </c>
      <c r="J22" s="65">
        <f>VLOOKUP($A22,'Return Data'!$B$7:$R$2843,13,0)</f>
        <v>49.447099999999999</v>
      </c>
      <c r="K22" s="66">
        <f t="shared" si="3"/>
        <v>51</v>
      </c>
      <c r="L22" s="65">
        <f>VLOOKUP($A22,'Return Data'!$B$7:$R$2843,17,0)</f>
        <v>19.581499999999998</v>
      </c>
      <c r="M22" s="66">
        <f t="shared" si="4"/>
        <v>48</v>
      </c>
      <c r="N22" s="65">
        <f>VLOOKUP($A22,'Return Data'!$B$7:$R$2843,14,0)</f>
        <v>10.9124</v>
      </c>
      <c r="O22" s="66">
        <f t="shared" si="6"/>
        <v>41</v>
      </c>
      <c r="P22" s="65">
        <f>VLOOKUP($A22,'Return Data'!$B$7:$R$2843,15,0)</f>
        <v>11.962400000000001</v>
      </c>
      <c r="Q22" s="66">
        <f t="shared" si="7"/>
        <v>28</v>
      </c>
      <c r="R22" s="65">
        <f>VLOOKUP($A22,'Return Data'!$B$7:$R$2843,16,0)</f>
        <v>11.8155</v>
      </c>
      <c r="S22" s="67">
        <f t="shared" si="5"/>
        <v>46</v>
      </c>
    </row>
    <row r="23" spans="1:19" x14ac:dyDescent="0.3">
      <c r="A23" s="63" t="s">
        <v>282</v>
      </c>
      <c r="B23" s="64">
        <f>VLOOKUP($A23,'Return Data'!$B$7:$R$2843,3,0)</f>
        <v>44404</v>
      </c>
      <c r="C23" s="65">
        <f>VLOOKUP($A23,'Return Data'!$B$7:$R$2843,4,0)</f>
        <v>536.36</v>
      </c>
      <c r="D23" s="65">
        <f>VLOOKUP($A23,'Return Data'!$B$7:$R$2843,10,0)</f>
        <v>11.7393</v>
      </c>
      <c r="E23" s="66">
        <f t="shared" si="0"/>
        <v>39</v>
      </c>
      <c r="F23" s="65">
        <f>VLOOKUP($A23,'Return Data'!$B$7:$R$2843,11,0)</f>
        <v>19.873100000000001</v>
      </c>
      <c r="G23" s="66">
        <f t="shared" si="1"/>
        <v>37</v>
      </c>
      <c r="H23" s="65">
        <f>VLOOKUP($A23,'Return Data'!$B$7:$R$2843,12,0)</f>
        <v>44.555799999999998</v>
      </c>
      <c r="I23" s="66">
        <f t="shared" si="2"/>
        <v>29</v>
      </c>
      <c r="J23" s="65">
        <f>VLOOKUP($A23,'Return Data'!$B$7:$R$2843,13,0)</f>
        <v>53.636400000000002</v>
      </c>
      <c r="K23" s="66">
        <f t="shared" si="3"/>
        <v>35</v>
      </c>
      <c r="L23" s="65">
        <f>VLOOKUP($A23,'Return Data'!$B$7:$R$2843,17,0)</f>
        <v>20.4252</v>
      </c>
      <c r="M23" s="66">
        <f t="shared" si="4"/>
        <v>46</v>
      </c>
      <c r="N23" s="65">
        <f>VLOOKUP($A23,'Return Data'!$B$7:$R$2843,14,0)</f>
        <v>13.071</v>
      </c>
      <c r="O23" s="66">
        <f t="shared" si="6"/>
        <v>28</v>
      </c>
      <c r="P23" s="65">
        <f>VLOOKUP($A23,'Return Data'!$B$7:$R$2843,15,0)</f>
        <v>12.9185</v>
      </c>
      <c r="Q23" s="66">
        <f t="shared" si="7"/>
        <v>22</v>
      </c>
      <c r="R23" s="65">
        <f>VLOOKUP($A23,'Return Data'!$B$7:$R$2843,16,0)</f>
        <v>19.8888</v>
      </c>
      <c r="S23" s="67">
        <f t="shared" si="5"/>
        <v>12</v>
      </c>
    </row>
    <row r="24" spans="1:19" x14ac:dyDescent="0.3">
      <c r="A24" s="63" t="s">
        <v>283</v>
      </c>
      <c r="B24" s="64">
        <f>VLOOKUP($A24,'Return Data'!$B$7:$R$2843,3,0)</f>
        <v>44404</v>
      </c>
      <c r="C24" s="65">
        <f>VLOOKUP($A24,'Return Data'!$B$7:$R$2843,4,0)</f>
        <v>14.29</v>
      </c>
      <c r="D24" s="65">
        <f>VLOOKUP($A24,'Return Data'!$B$7:$R$2843,10,0)</f>
        <v>11.4665</v>
      </c>
      <c r="E24" s="66">
        <f t="shared" si="0"/>
        <v>44</v>
      </c>
      <c r="F24" s="65">
        <f>VLOOKUP($A24,'Return Data'!$B$7:$R$2843,11,0)</f>
        <v>14.7791</v>
      </c>
      <c r="G24" s="66">
        <f t="shared" si="1"/>
        <v>60</v>
      </c>
      <c r="H24" s="65">
        <f>VLOOKUP($A24,'Return Data'!$B$7:$R$2843,12,0)</f>
        <v>38.603299999999997</v>
      </c>
      <c r="I24" s="66">
        <f t="shared" si="2"/>
        <v>50</v>
      </c>
      <c r="J24" s="65">
        <f>VLOOKUP($A24,'Return Data'!$B$7:$R$2843,13,0)</f>
        <v>52.508000000000003</v>
      </c>
      <c r="K24" s="66">
        <f t="shared" si="3"/>
        <v>39</v>
      </c>
      <c r="L24" s="65">
        <f>VLOOKUP($A24,'Return Data'!$B$7:$R$2843,17,0)</f>
        <v>16.777200000000001</v>
      </c>
      <c r="M24" s="66">
        <f t="shared" si="4"/>
        <v>57</v>
      </c>
      <c r="N24" s="65"/>
      <c r="O24" s="66"/>
      <c r="P24" s="65"/>
      <c r="Q24" s="66"/>
      <c r="R24" s="65">
        <f>VLOOKUP($A24,'Return Data'!$B$7:$R$2843,16,0)</f>
        <v>11.2517</v>
      </c>
      <c r="S24" s="67">
        <f t="shared" si="5"/>
        <v>52</v>
      </c>
    </row>
    <row r="25" spans="1:19" x14ac:dyDescent="0.3">
      <c r="A25" s="63" t="s">
        <v>284</v>
      </c>
      <c r="B25" s="64">
        <f>VLOOKUP($A25,'Return Data'!$B$7:$R$2843,3,0)</f>
        <v>44404</v>
      </c>
      <c r="C25" s="65">
        <f>VLOOKUP($A25,'Return Data'!$B$7:$R$2843,4,0)</f>
        <v>34.85</v>
      </c>
      <c r="D25" s="65">
        <f>VLOOKUP($A25,'Return Data'!$B$7:$R$2843,10,0)</f>
        <v>10.4246</v>
      </c>
      <c r="E25" s="66">
        <f t="shared" si="0"/>
        <v>53</v>
      </c>
      <c r="F25" s="65">
        <f>VLOOKUP($A25,'Return Data'!$B$7:$R$2843,11,0)</f>
        <v>14.8649</v>
      </c>
      <c r="G25" s="66">
        <f t="shared" si="1"/>
        <v>59</v>
      </c>
      <c r="H25" s="65">
        <f>VLOOKUP($A25,'Return Data'!$B$7:$R$2843,12,0)</f>
        <v>33.015300000000003</v>
      </c>
      <c r="I25" s="66">
        <f t="shared" si="2"/>
        <v>59</v>
      </c>
      <c r="J25" s="65">
        <f>VLOOKUP($A25,'Return Data'!$B$7:$R$2843,13,0)</f>
        <v>42.4193</v>
      </c>
      <c r="K25" s="66">
        <f t="shared" si="3"/>
        <v>58</v>
      </c>
      <c r="L25" s="65">
        <f>VLOOKUP($A25,'Return Data'!$B$7:$R$2843,17,0)</f>
        <v>18.7028</v>
      </c>
      <c r="M25" s="66">
        <f t="shared" si="4"/>
        <v>51</v>
      </c>
      <c r="N25" s="65">
        <f>VLOOKUP($A25,'Return Data'!$B$7:$R$2843,14,0)</f>
        <v>8.8979999999999997</v>
      </c>
      <c r="O25" s="66">
        <f>RANK(N25,N$8:N$73,0)</f>
        <v>48</v>
      </c>
      <c r="P25" s="65">
        <f>VLOOKUP($A25,'Return Data'!$B$7:$R$2843,15,0)</f>
        <v>10.404299999999999</v>
      </c>
      <c r="Q25" s="66">
        <f>RANK(P25,P$8:P$73,0)</f>
        <v>37</v>
      </c>
      <c r="R25" s="65">
        <f>VLOOKUP($A25,'Return Data'!$B$7:$R$2843,16,0)</f>
        <v>17.162400000000002</v>
      </c>
      <c r="S25" s="67">
        <f t="shared" si="5"/>
        <v>19</v>
      </c>
    </row>
    <row r="26" spans="1:19" x14ac:dyDescent="0.3">
      <c r="A26" s="63" t="s">
        <v>285</v>
      </c>
      <c r="B26" s="64">
        <f>VLOOKUP($A26,'Return Data'!$B$7:$R$2843,3,0)</f>
        <v>44404</v>
      </c>
      <c r="C26" s="65">
        <f>VLOOKUP($A26,'Return Data'!$B$7:$R$2843,4,0)</f>
        <v>87.51</v>
      </c>
      <c r="D26" s="65">
        <f>VLOOKUP($A26,'Return Data'!$B$7:$R$2843,10,0)</f>
        <v>13.8119</v>
      </c>
      <c r="E26" s="66">
        <f t="shared" si="0"/>
        <v>19</v>
      </c>
      <c r="F26" s="65">
        <f>VLOOKUP($A26,'Return Data'!$B$7:$R$2843,11,0)</f>
        <v>30.495100000000001</v>
      </c>
      <c r="G26" s="66">
        <f t="shared" si="1"/>
        <v>13</v>
      </c>
      <c r="H26" s="65">
        <f>VLOOKUP($A26,'Return Data'!$B$7:$R$2843,12,0)</f>
        <v>59.777299999999997</v>
      </c>
      <c r="I26" s="66">
        <f t="shared" si="2"/>
        <v>9</v>
      </c>
      <c r="J26" s="65">
        <f>VLOOKUP($A26,'Return Data'!$B$7:$R$2843,13,0)</f>
        <v>76.787899999999993</v>
      </c>
      <c r="K26" s="66">
        <f t="shared" si="3"/>
        <v>12</v>
      </c>
      <c r="L26" s="65">
        <f>VLOOKUP($A26,'Return Data'!$B$7:$R$2843,17,0)</f>
        <v>28.3842</v>
      </c>
      <c r="M26" s="66">
        <f t="shared" si="4"/>
        <v>18</v>
      </c>
      <c r="N26" s="65">
        <f>VLOOKUP($A26,'Return Data'!$B$7:$R$2843,14,0)</f>
        <v>15.4275</v>
      </c>
      <c r="O26" s="66">
        <f>RANK(N26,N$8:N$73,0)</f>
        <v>14</v>
      </c>
      <c r="P26" s="65">
        <f>VLOOKUP($A26,'Return Data'!$B$7:$R$2843,15,0)</f>
        <v>16.473600000000001</v>
      </c>
      <c r="Q26" s="66">
        <f>RANK(P26,P$8:P$73,0)</f>
        <v>6</v>
      </c>
      <c r="R26" s="65">
        <f>VLOOKUP($A26,'Return Data'!$B$7:$R$2843,16,0)</f>
        <v>18.799700000000001</v>
      </c>
      <c r="S26" s="67">
        <f t="shared" si="5"/>
        <v>15</v>
      </c>
    </row>
    <row r="27" spans="1:19" x14ac:dyDescent="0.3">
      <c r="A27" s="63" t="s">
        <v>286</v>
      </c>
      <c r="B27" s="64">
        <f>VLOOKUP($A27,'Return Data'!$B$7:$R$2843,3,0)</f>
        <v>44404</v>
      </c>
      <c r="C27" s="65">
        <f>VLOOKUP($A27,'Return Data'!$B$7:$R$2843,4,0)</f>
        <v>12.4</v>
      </c>
      <c r="D27" s="65">
        <f>VLOOKUP($A27,'Return Data'!$B$7:$R$2843,10,0)</f>
        <v>9.2510999999999992</v>
      </c>
      <c r="E27" s="66">
        <f t="shared" si="0"/>
        <v>62</v>
      </c>
      <c r="F27" s="65">
        <f>VLOOKUP($A27,'Return Data'!$B$7:$R$2843,11,0)</f>
        <v>13.6572</v>
      </c>
      <c r="G27" s="66">
        <f t="shared" si="1"/>
        <v>63</v>
      </c>
      <c r="H27" s="65">
        <f>VLOOKUP($A27,'Return Data'!$B$7:$R$2843,12,0)</f>
        <v>28.630700000000001</v>
      </c>
      <c r="I27" s="66">
        <f t="shared" si="2"/>
        <v>63</v>
      </c>
      <c r="J27" s="65">
        <f>VLOOKUP($A27,'Return Data'!$B$7:$R$2843,13,0)</f>
        <v>37.777799999999999</v>
      </c>
      <c r="K27" s="66">
        <f t="shared" si="3"/>
        <v>63</v>
      </c>
      <c r="L27" s="65">
        <f>VLOOKUP($A27,'Return Data'!$B$7:$R$2843,17,0)</f>
        <v>14.9328</v>
      </c>
      <c r="M27" s="66">
        <f t="shared" si="4"/>
        <v>62</v>
      </c>
      <c r="N27" s="65"/>
      <c r="O27" s="66"/>
      <c r="P27" s="65"/>
      <c r="Q27" s="66"/>
      <c r="R27" s="65">
        <f>VLOOKUP($A27,'Return Data'!$B$7:$R$2843,16,0)</f>
        <v>6.1913999999999998</v>
      </c>
      <c r="S27" s="67">
        <f t="shared" si="5"/>
        <v>64</v>
      </c>
    </row>
    <row r="28" spans="1:19" x14ac:dyDescent="0.3">
      <c r="A28" s="63" t="s">
        <v>287</v>
      </c>
      <c r="B28" s="64">
        <f>VLOOKUP($A28,'Return Data'!$B$7:$R$2843,3,0)</f>
        <v>44404</v>
      </c>
      <c r="C28" s="65">
        <f>VLOOKUP($A28,'Return Data'!$B$7:$R$2843,4,0)</f>
        <v>76.62</v>
      </c>
      <c r="D28" s="65">
        <f>VLOOKUP($A28,'Return Data'!$B$7:$R$2843,10,0)</f>
        <v>13.042199999999999</v>
      </c>
      <c r="E28" s="66">
        <f t="shared" si="0"/>
        <v>27</v>
      </c>
      <c r="F28" s="65">
        <f>VLOOKUP($A28,'Return Data'!$B$7:$R$2843,11,0)</f>
        <v>19.2715</v>
      </c>
      <c r="G28" s="66">
        <f t="shared" si="1"/>
        <v>42</v>
      </c>
      <c r="H28" s="65">
        <f>VLOOKUP($A28,'Return Data'!$B$7:$R$2843,12,0)</f>
        <v>40.406799999999997</v>
      </c>
      <c r="I28" s="66">
        <f t="shared" si="2"/>
        <v>42</v>
      </c>
      <c r="J28" s="65">
        <f>VLOOKUP($A28,'Return Data'!$B$7:$R$2843,13,0)</f>
        <v>49.911999999999999</v>
      </c>
      <c r="K28" s="66">
        <f t="shared" si="3"/>
        <v>49</v>
      </c>
      <c r="L28" s="65">
        <f>VLOOKUP($A28,'Return Data'!$B$7:$R$2843,17,0)</f>
        <v>25.572600000000001</v>
      </c>
      <c r="M28" s="66">
        <f t="shared" si="4"/>
        <v>25</v>
      </c>
      <c r="N28" s="65">
        <f>VLOOKUP($A28,'Return Data'!$B$7:$R$2843,14,0)</f>
        <v>13.991</v>
      </c>
      <c r="O28" s="66">
        <f>RANK(N28,N$8:N$73,0)</f>
        <v>20</v>
      </c>
      <c r="P28" s="65">
        <f>VLOOKUP($A28,'Return Data'!$B$7:$R$2843,15,0)</f>
        <v>15.071999999999999</v>
      </c>
      <c r="Q28" s="66">
        <f>RANK(P28,P$8:P$73,0)</f>
        <v>12</v>
      </c>
      <c r="R28" s="65">
        <f>VLOOKUP($A28,'Return Data'!$B$7:$R$2843,16,0)</f>
        <v>14.9816</v>
      </c>
      <c r="S28" s="67">
        <f t="shared" si="5"/>
        <v>31</v>
      </c>
    </row>
    <row r="29" spans="1:19" x14ac:dyDescent="0.3">
      <c r="A29" s="63" t="s">
        <v>288</v>
      </c>
      <c r="B29" s="64">
        <f>VLOOKUP($A29,'Return Data'!$B$7:$R$2843,3,0)</f>
        <v>44404</v>
      </c>
      <c r="C29" s="65">
        <f>VLOOKUP($A29,'Return Data'!$B$7:$R$2843,4,0)</f>
        <v>14.1783</v>
      </c>
      <c r="D29" s="65">
        <f>VLOOKUP($A29,'Return Data'!$B$7:$R$2843,10,0)</f>
        <v>9.6516999999999999</v>
      </c>
      <c r="E29" s="66">
        <f t="shared" si="0"/>
        <v>58</v>
      </c>
      <c r="F29" s="65">
        <f>VLOOKUP($A29,'Return Data'!$B$7:$R$2843,11,0)</f>
        <v>19.401199999999999</v>
      </c>
      <c r="G29" s="66">
        <f t="shared" si="1"/>
        <v>41</v>
      </c>
      <c r="H29" s="65">
        <f>VLOOKUP($A29,'Return Data'!$B$7:$R$2843,12,0)</f>
        <v>39.154400000000003</v>
      </c>
      <c r="I29" s="66">
        <f t="shared" si="2"/>
        <v>48</v>
      </c>
      <c r="J29" s="65">
        <f>VLOOKUP($A29,'Return Data'!$B$7:$R$2843,13,0)</f>
        <v>51.401499999999999</v>
      </c>
      <c r="K29" s="66">
        <f t="shared" si="3"/>
        <v>41</v>
      </c>
      <c r="L29" s="65"/>
      <c r="M29" s="66"/>
      <c r="N29" s="65"/>
      <c r="O29" s="66"/>
      <c r="P29" s="65"/>
      <c r="Q29" s="66"/>
      <c r="R29" s="65">
        <f>VLOOKUP($A29,'Return Data'!$B$7:$R$2843,16,0)</f>
        <v>21.732199999999999</v>
      </c>
      <c r="S29" s="67">
        <f t="shared" si="5"/>
        <v>7</v>
      </c>
    </row>
    <row r="30" spans="1:19" x14ac:dyDescent="0.3">
      <c r="A30" s="63" t="s">
        <v>289</v>
      </c>
      <c r="B30" s="64">
        <f>VLOOKUP($A30,'Return Data'!$B$7:$R$2843,3,0)</f>
        <v>44404</v>
      </c>
      <c r="C30" s="65">
        <f>VLOOKUP($A30,'Return Data'!$B$7:$R$2843,4,0)</f>
        <v>25.844999999999999</v>
      </c>
      <c r="D30" s="65">
        <f>VLOOKUP($A30,'Return Data'!$B$7:$R$2843,10,0)</f>
        <v>12.098599999999999</v>
      </c>
      <c r="E30" s="66">
        <f t="shared" si="0"/>
        <v>34</v>
      </c>
      <c r="F30" s="65">
        <f>VLOOKUP($A30,'Return Data'!$B$7:$R$2843,11,0)</f>
        <v>19.526599999999998</v>
      </c>
      <c r="G30" s="66">
        <f t="shared" si="1"/>
        <v>40</v>
      </c>
      <c r="H30" s="65">
        <f>VLOOKUP($A30,'Return Data'!$B$7:$R$2843,12,0)</f>
        <v>42.0976</v>
      </c>
      <c r="I30" s="66">
        <f t="shared" si="2"/>
        <v>34</v>
      </c>
      <c r="J30" s="65">
        <f>VLOOKUP($A30,'Return Data'!$B$7:$R$2843,13,0)</f>
        <v>57.028500000000001</v>
      </c>
      <c r="K30" s="66">
        <f t="shared" si="3"/>
        <v>29</v>
      </c>
      <c r="L30" s="65">
        <f>VLOOKUP($A30,'Return Data'!$B$7:$R$2843,17,0)</f>
        <v>24.775700000000001</v>
      </c>
      <c r="M30" s="66">
        <f t="shared" ref="M30:M38" si="8">RANK(L30,L$8:L$73,0)</f>
        <v>26</v>
      </c>
      <c r="N30" s="65">
        <f>VLOOKUP($A30,'Return Data'!$B$7:$R$2843,14,0)</f>
        <v>14.5921</v>
      </c>
      <c r="O30" s="66">
        <f t="shared" ref="O30:O38" si="9">RANK(N30,N$8:N$73,0)</f>
        <v>16</v>
      </c>
      <c r="P30" s="65">
        <f>VLOOKUP($A30,'Return Data'!$B$7:$R$2843,15,0)</f>
        <v>15.9618</v>
      </c>
      <c r="Q30" s="66">
        <f>RANK(P30,P$8:P$73,0)</f>
        <v>8</v>
      </c>
      <c r="R30" s="65">
        <f>VLOOKUP($A30,'Return Data'!$B$7:$R$2843,16,0)</f>
        <v>7.3822000000000001</v>
      </c>
      <c r="S30" s="67">
        <f t="shared" si="5"/>
        <v>63</v>
      </c>
    </row>
    <row r="31" spans="1:19" x14ac:dyDescent="0.3">
      <c r="A31" s="63" t="s">
        <v>290</v>
      </c>
      <c r="B31" s="64">
        <f>VLOOKUP($A31,'Return Data'!$B$7:$R$2843,3,0)</f>
        <v>44404</v>
      </c>
      <c r="C31" s="65">
        <f>VLOOKUP($A31,'Return Data'!$B$7:$R$2843,4,0)</f>
        <v>65.855000000000004</v>
      </c>
      <c r="D31" s="65">
        <f>VLOOKUP($A31,'Return Data'!$B$7:$R$2843,10,0)</f>
        <v>10.2859</v>
      </c>
      <c r="E31" s="66">
        <f t="shared" si="0"/>
        <v>54</v>
      </c>
      <c r="F31" s="65">
        <f>VLOOKUP($A31,'Return Data'!$B$7:$R$2843,11,0)</f>
        <v>20.8171</v>
      </c>
      <c r="G31" s="66">
        <f t="shared" si="1"/>
        <v>33</v>
      </c>
      <c r="H31" s="65">
        <f>VLOOKUP($A31,'Return Data'!$B$7:$R$2843,12,0)</f>
        <v>41.380400000000002</v>
      </c>
      <c r="I31" s="66">
        <f t="shared" si="2"/>
        <v>35</v>
      </c>
      <c r="J31" s="65">
        <f>VLOOKUP($A31,'Return Data'!$B$7:$R$2843,13,0)</f>
        <v>53.122700000000002</v>
      </c>
      <c r="K31" s="66">
        <f t="shared" si="3"/>
        <v>37</v>
      </c>
      <c r="L31" s="65">
        <f>VLOOKUP($A31,'Return Data'!$B$7:$R$2843,17,0)</f>
        <v>23.238600000000002</v>
      </c>
      <c r="M31" s="66">
        <f t="shared" si="8"/>
        <v>33</v>
      </c>
      <c r="N31" s="65">
        <f>VLOOKUP($A31,'Return Data'!$B$7:$R$2843,14,0)</f>
        <v>15.882400000000001</v>
      </c>
      <c r="O31" s="66">
        <f t="shared" si="9"/>
        <v>12</v>
      </c>
      <c r="P31" s="65">
        <f>VLOOKUP($A31,'Return Data'!$B$7:$R$2843,15,0)</f>
        <v>14.802300000000001</v>
      </c>
      <c r="Q31" s="66">
        <f>RANK(P31,P$8:P$73,0)</f>
        <v>14</v>
      </c>
      <c r="R31" s="65">
        <f>VLOOKUP($A31,'Return Data'!$B$7:$R$2843,16,0)</f>
        <v>12.7689</v>
      </c>
      <c r="S31" s="67">
        <f t="shared" si="5"/>
        <v>43</v>
      </c>
    </row>
    <row r="32" spans="1:19" x14ac:dyDescent="0.3">
      <c r="A32" s="63" t="s">
        <v>291</v>
      </c>
      <c r="B32" s="64">
        <f>VLOOKUP($A32,'Return Data'!$B$7:$R$2843,3,0)</f>
        <v>44404</v>
      </c>
      <c r="C32" s="65">
        <f>VLOOKUP($A32,'Return Data'!$B$7:$R$2843,4,0)</f>
        <v>74.709999999999994</v>
      </c>
      <c r="D32" s="65">
        <f>VLOOKUP($A32,'Return Data'!$B$7:$R$2843,10,0)</f>
        <v>11.116099999999999</v>
      </c>
      <c r="E32" s="66">
        <f t="shared" si="0"/>
        <v>46</v>
      </c>
      <c r="F32" s="65">
        <f>VLOOKUP($A32,'Return Data'!$B$7:$R$2843,11,0)</f>
        <v>19.9756</v>
      </c>
      <c r="G32" s="66">
        <f t="shared" si="1"/>
        <v>36</v>
      </c>
      <c r="H32" s="65">
        <f>VLOOKUP($A32,'Return Data'!$B$7:$R$2843,12,0)</f>
        <v>36.738799999999998</v>
      </c>
      <c r="I32" s="66">
        <f t="shared" si="2"/>
        <v>54</v>
      </c>
      <c r="J32" s="65">
        <f>VLOOKUP($A32,'Return Data'!$B$7:$R$2843,13,0)</f>
        <v>50.6736</v>
      </c>
      <c r="K32" s="66">
        <f t="shared" si="3"/>
        <v>44</v>
      </c>
      <c r="L32" s="65">
        <f>VLOOKUP($A32,'Return Data'!$B$7:$R$2843,17,0)</f>
        <v>20.2666</v>
      </c>
      <c r="M32" s="66">
        <f t="shared" si="8"/>
        <v>47</v>
      </c>
      <c r="N32" s="65">
        <f>VLOOKUP($A32,'Return Data'!$B$7:$R$2843,14,0)</f>
        <v>9.8879999999999999</v>
      </c>
      <c r="O32" s="66">
        <f t="shared" si="9"/>
        <v>44</v>
      </c>
      <c r="P32" s="65">
        <f>VLOOKUP($A32,'Return Data'!$B$7:$R$2843,15,0)</f>
        <v>12.573</v>
      </c>
      <c r="Q32" s="66">
        <f>RANK(P32,P$8:P$73,0)</f>
        <v>24</v>
      </c>
      <c r="R32" s="65">
        <f>VLOOKUP($A32,'Return Data'!$B$7:$R$2843,16,0)</f>
        <v>13.9285</v>
      </c>
      <c r="S32" s="67">
        <f t="shared" si="5"/>
        <v>39</v>
      </c>
    </row>
    <row r="33" spans="1:19" x14ac:dyDescent="0.3">
      <c r="A33" s="63" t="s">
        <v>292</v>
      </c>
      <c r="B33" s="64">
        <f>VLOOKUP($A33,'Return Data'!$B$7:$R$2843,3,0)</f>
        <v>44404</v>
      </c>
      <c r="C33" s="65">
        <f>VLOOKUP($A33,'Return Data'!$B$7:$R$2843,4,0)</f>
        <v>90.904899999999998</v>
      </c>
      <c r="D33" s="65">
        <f>VLOOKUP($A33,'Return Data'!$B$7:$R$2843,10,0)</f>
        <v>10.725300000000001</v>
      </c>
      <c r="E33" s="66">
        <f t="shared" si="0"/>
        <v>52</v>
      </c>
      <c r="F33" s="65">
        <f>VLOOKUP($A33,'Return Data'!$B$7:$R$2843,11,0)</f>
        <v>15.772</v>
      </c>
      <c r="G33" s="66">
        <f t="shared" si="1"/>
        <v>56</v>
      </c>
      <c r="H33" s="65">
        <f>VLOOKUP($A33,'Return Data'!$B$7:$R$2843,12,0)</f>
        <v>33.164900000000003</v>
      </c>
      <c r="I33" s="66">
        <f t="shared" si="2"/>
        <v>58</v>
      </c>
      <c r="J33" s="65">
        <f>VLOOKUP($A33,'Return Data'!$B$7:$R$2843,13,0)</f>
        <v>47.840299999999999</v>
      </c>
      <c r="K33" s="66">
        <f t="shared" si="3"/>
        <v>53</v>
      </c>
      <c r="L33" s="65">
        <f>VLOOKUP($A33,'Return Data'!$B$7:$R$2843,17,0)</f>
        <v>18.684799999999999</v>
      </c>
      <c r="M33" s="66">
        <f t="shared" si="8"/>
        <v>52</v>
      </c>
      <c r="N33" s="65">
        <f>VLOOKUP($A33,'Return Data'!$B$7:$R$2843,14,0)</f>
        <v>11.7789</v>
      </c>
      <c r="O33" s="66">
        <f t="shared" si="9"/>
        <v>33</v>
      </c>
      <c r="P33" s="65">
        <f>VLOOKUP($A33,'Return Data'!$B$7:$R$2843,15,0)</f>
        <v>12.6952</v>
      </c>
      <c r="Q33" s="66">
        <f>RANK(P33,P$8:P$73,0)</f>
        <v>23</v>
      </c>
      <c r="R33" s="65">
        <f>VLOOKUP($A33,'Return Data'!$B$7:$R$2843,16,0)</f>
        <v>9.7658000000000005</v>
      </c>
      <c r="S33" s="67">
        <f t="shared" si="5"/>
        <v>56</v>
      </c>
    </row>
    <row r="34" spans="1:19" x14ac:dyDescent="0.3">
      <c r="A34" s="63" t="s">
        <v>435</v>
      </c>
      <c r="B34" s="64">
        <f>VLOOKUP($A34,'Return Data'!$B$7:$R$2843,3,0)</f>
        <v>44404</v>
      </c>
      <c r="C34" s="65">
        <f>VLOOKUP($A34,'Return Data'!$B$7:$R$2843,4,0)</f>
        <v>17.069800000000001</v>
      </c>
      <c r="D34" s="65">
        <f>VLOOKUP($A34,'Return Data'!$B$7:$R$2843,10,0)</f>
        <v>13.697100000000001</v>
      </c>
      <c r="E34" s="66">
        <f t="shared" si="0"/>
        <v>20</v>
      </c>
      <c r="F34" s="65">
        <f>VLOOKUP($A34,'Return Data'!$B$7:$R$2843,11,0)</f>
        <v>24.5762</v>
      </c>
      <c r="G34" s="66">
        <f t="shared" si="1"/>
        <v>23</v>
      </c>
      <c r="H34" s="65">
        <f>VLOOKUP($A34,'Return Data'!$B$7:$R$2843,12,0)</f>
        <v>48.531199999999998</v>
      </c>
      <c r="I34" s="66">
        <f t="shared" si="2"/>
        <v>24</v>
      </c>
      <c r="J34" s="65">
        <f>VLOOKUP($A34,'Return Data'!$B$7:$R$2843,13,0)</f>
        <v>57.395000000000003</v>
      </c>
      <c r="K34" s="66">
        <f t="shared" si="3"/>
        <v>27</v>
      </c>
      <c r="L34" s="65">
        <f>VLOOKUP($A34,'Return Data'!$B$7:$R$2843,17,0)</f>
        <v>24.7348</v>
      </c>
      <c r="M34" s="66">
        <f t="shared" si="8"/>
        <v>27</v>
      </c>
      <c r="N34" s="65">
        <f>VLOOKUP($A34,'Return Data'!$B$7:$R$2843,14,0)</f>
        <v>13.2537</v>
      </c>
      <c r="O34" s="66">
        <f t="shared" si="9"/>
        <v>26</v>
      </c>
      <c r="P34" s="65"/>
      <c r="Q34" s="66"/>
      <c r="R34" s="65">
        <f>VLOOKUP($A34,'Return Data'!$B$7:$R$2843,16,0)</f>
        <v>11.848599999999999</v>
      </c>
      <c r="S34" s="67">
        <f t="shared" si="5"/>
        <v>45</v>
      </c>
    </row>
    <row r="35" spans="1:19" x14ac:dyDescent="0.3">
      <c r="A35" s="63" t="s">
        <v>294</v>
      </c>
      <c r="B35" s="64">
        <f>VLOOKUP($A35,'Return Data'!$B$7:$R$2843,3,0)</f>
        <v>44404</v>
      </c>
      <c r="C35" s="65">
        <f>VLOOKUP($A35,'Return Data'!$B$7:$R$2843,4,0)</f>
        <v>28.582000000000001</v>
      </c>
      <c r="D35" s="65">
        <f>VLOOKUP($A35,'Return Data'!$B$7:$R$2843,10,0)</f>
        <v>11.8757</v>
      </c>
      <c r="E35" s="66">
        <f t="shared" si="0"/>
        <v>37</v>
      </c>
      <c r="F35" s="65">
        <f>VLOOKUP($A35,'Return Data'!$B$7:$R$2843,11,0)</f>
        <v>22.1557</v>
      </c>
      <c r="G35" s="66">
        <f t="shared" si="1"/>
        <v>30</v>
      </c>
      <c r="H35" s="65">
        <f>VLOOKUP($A35,'Return Data'!$B$7:$R$2843,12,0)</f>
        <v>44.084299999999999</v>
      </c>
      <c r="I35" s="66">
        <f t="shared" si="2"/>
        <v>31</v>
      </c>
      <c r="J35" s="65">
        <f>VLOOKUP($A35,'Return Data'!$B$7:$R$2843,13,0)</f>
        <v>60.437800000000003</v>
      </c>
      <c r="K35" s="66">
        <f t="shared" si="3"/>
        <v>24</v>
      </c>
      <c r="L35" s="65">
        <f>VLOOKUP($A35,'Return Data'!$B$7:$R$2843,17,0)</f>
        <v>27.877400000000002</v>
      </c>
      <c r="M35" s="66">
        <f t="shared" si="8"/>
        <v>19</v>
      </c>
      <c r="N35" s="65">
        <f>VLOOKUP($A35,'Return Data'!$B$7:$R$2843,14,0)</f>
        <v>19.5472</v>
      </c>
      <c r="O35" s="66">
        <f t="shared" si="9"/>
        <v>7</v>
      </c>
      <c r="P35" s="65"/>
      <c r="Q35" s="66"/>
      <c r="R35" s="65">
        <f>VLOOKUP($A35,'Return Data'!$B$7:$R$2843,16,0)</f>
        <v>20.6938</v>
      </c>
      <c r="S35" s="67">
        <f t="shared" si="5"/>
        <v>10</v>
      </c>
    </row>
    <row r="36" spans="1:19" x14ac:dyDescent="0.3">
      <c r="A36" s="63" t="s">
        <v>295</v>
      </c>
      <c r="B36" s="64">
        <f>VLOOKUP($A36,'Return Data'!$B$7:$R$2843,3,0)</f>
        <v>44404</v>
      </c>
      <c r="C36" s="65">
        <f>VLOOKUP($A36,'Return Data'!$B$7:$R$2843,4,0)</f>
        <v>25.391400000000001</v>
      </c>
      <c r="D36" s="65">
        <f>VLOOKUP($A36,'Return Data'!$B$7:$R$2843,10,0)</f>
        <v>14.8033</v>
      </c>
      <c r="E36" s="66">
        <f t="shared" si="0"/>
        <v>16</v>
      </c>
      <c r="F36" s="65">
        <f>VLOOKUP($A36,'Return Data'!$B$7:$R$2843,11,0)</f>
        <v>23.767499999999998</v>
      </c>
      <c r="G36" s="66">
        <f t="shared" si="1"/>
        <v>24</v>
      </c>
      <c r="H36" s="65">
        <f>VLOOKUP($A36,'Return Data'!$B$7:$R$2843,12,0)</f>
        <v>49.318100000000001</v>
      </c>
      <c r="I36" s="66">
        <f t="shared" si="2"/>
        <v>22</v>
      </c>
      <c r="J36" s="65">
        <f>VLOOKUP($A36,'Return Data'!$B$7:$R$2843,13,0)</f>
        <v>57.050199999999997</v>
      </c>
      <c r="K36" s="66">
        <f t="shared" si="3"/>
        <v>28</v>
      </c>
      <c r="L36" s="65">
        <f>VLOOKUP($A36,'Return Data'!$B$7:$R$2843,17,0)</f>
        <v>24.227399999999999</v>
      </c>
      <c r="M36" s="66">
        <f t="shared" si="8"/>
        <v>28</v>
      </c>
      <c r="N36" s="65">
        <f>VLOOKUP($A36,'Return Data'!$B$7:$R$2843,14,0)</f>
        <v>11.221500000000001</v>
      </c>
      <c r="O36" s="66">
        <f t="shared" si="9"/>
        <v>40</v>
      </c>
      <c r="P36" s="65">
        <f>VLOOKUP($A36,'Return Data'!$B$7:$R$2843,15,0)</f>
        <v>15.4909</v>
      </c>
      <c r="Q36" s="66">
        <f>RANK(P36,P$8:P$73,0)</f>
        <v>11</v>
      </c>
      <c r="R36" s="65">
        <f>VLOOKUP($A36,'Return Data'!$B$7:$R$2843,16,0)</f>
        <v>15.3691</v>
      </c>
      <c r="S36" s="67">
        <f t="shared" si="5"/>
        <v>26</v>
      </c>
    </row>
    <row r="37" spans="1:19" x14ac:dyDescent="0.3">
      <c r="A37" s="63" t="s">
        <v>2014</v>
      </c>
      <c r="B37" s="64">
        <f>VLOOKUP($A37,'Return Data'!$B$7:$R$2843,3,0)</f>
        <v>44404</v>
      </c>
      <c r="C37" s="65">
        <f>VLOOKUP($A37,'Return Data'!$B$7:$R$2843,4,0)</f>
        <v>18.635999999999999</v>
      </c>
      <c r="D37" s="65">
        <f>VLOOKUP($A37,'Return Data'!$B$7:$R$2843,10,0)</f>
        <v>9.4542000000000002</v>
      </c>
      <c r="E37" s="66">
        <f t="shared" si="0"/>
        <v>59</v>
      </c>
      <c r="F37" s="65">
        <f>VLOOKUP($A37,'Return Data'!$B$7:$R$2843,11,0)</f>
        <v>15.3482</v>
      </c>
      <c r="G37" s="66">
        <f t="shared" si="1"/>
        <v>58</v>
      </c>
      <c r="H37" s="65">
        <f>VLOOKUP($A37,'Return Data'!$B$7:$R$2843,12,0)</f>
        <v>32.4756</v>
      </c>
      <c r="I37" s="66">
        <f t="shared" si="2"/>
        <v>60</v>
      </c>
      <c r="J37" s="65">
        <f>VLOOKUP($A37,'Return Data'!$B$7:$R$2843,13,0)</f>
        <v>42.624299999999998</v>
      </c>
      <c r="K37" s="66">
        <f t="shared" si="3"/>
        <v>57</v>
      </c>
      <c r="L37" s="65">
        <f>VLOOKUP($A37,'Return Data'!$B$7:$R$2843,17,0)</f>
        <v>16.332599999999999</v>
      </c>
      <c r="M37" s="66">
        <f t="shared" si="8"/>
        <v>60</v>
      </c>
      <c r="N37" s="65">
        <f>VLOOKUP($A37,'Return Data'!$B$7:$R$2843,14,0)</f>
        <v>9.1173999999999999</v>
      </c>
      <c r="O37" s="66">
        <f t="shared" si="9"/>
        <v>46</v>
      </c>
      <c r="P37" s="65"/>
      <c r="Q37" s="66"/>
      <c r="R37" s="65">
        <f>VLOOKUP($A37,'Return Data'!$B$7:$R$2843,16,0)</f>
        <v>11.8065</v>
      </c>
      <c r="S37" s="67">
        <f t="shared" si="5"/>
        <v>48</v>
      </c>
    </row>
    <row r="38" spans="1:19" x14ac:dyDescent="0.3">
      <c r="A38" s="63" t="s">
        <v>296</v>
      </c>
      <c r="B38" s="64">
        <f>VLOOKUP($A38,'Return Data'!$B$7:$R$2843,3,0)</f>
        <v>44404</v>
      </c>
      <c r="C38" s="65">
        <f>VLOOKUP($A38,'Return Data'!$B$7:$R$2843,4,0)</f>
        <v>69.546599999999998</v>
      </c>
      <c r="D38" s="65">
        <f>VLOOKUP($A38,'Return Data'!$B$7:$R$2843,10,0)</f>
        <v>10.857200000000001</v>
      </c>
      <c r="E38" s="66">
        <f t="shared" si="0"/>
        <v>49</v>
      </c>
      <c r="F38" s="65">
        <f>VLOOKUP($A38,'Return Data'!$B$7:$R$2843,11,0)</f>
        <v>24.581</v>
      </c>
      <c r="G38" s="66">
        <f t="shared" si="1"/>
        <v>22</v>
      </c>
      <c r="H38" s="65">
        <f>VLOOKUP($A38,'Return Data'!$B$7:$R$2843,12,0)</f>
        <v>49.127699999999997</v>
      </c>
      <c r="I38" s="66">
        <f t="shared" si="2"/>
        <v>23</v>
      </c>
      <c r="J38" s="65">
        <f>VLOOKUP($A38,'Return Data'!$B$7:$R$2843,13,0)</f>
        <v>58.025599999999997</v>
      </c>
      <c r="K38" s="66">
        <f t="shared" si="3"/>
        <v>25</v>
      </c>
      <c r="L38" s="65">
        <f>VLOOKUP($A38,'Return Data'!$B$7:$R$2843,17,0)</f>
        <v>16.201699999999999</v>
      </c>
      <c r="M38" s="66">
        <f t="shared" si="8"/>
        <v>61</v>
      </c>
      <c r="N38" s="65">
        <f>VLOOKUP($A38,'Return Data'!$B$7:$R$2843,14,0)</f>
        <v>7.2957000000000001</v>
      </c>
      <c r="O38" s="66">
        <f t="shared" si="9"/>
        <v>51</v>
      </c>
      <c r="P38" s="65">
        <f>VLOOKUP($A38,'Return Data'!$B$7:$R$2843,15,0)</f>
        <v>7.6897000000000002</v>
      </c>
      <c r="Q38" s="66">
        <f>RANK(P38,P$8:P$73,0)</f>
        <v>39</v>
      </c>
      <c r="R38" s="65">
        <f>VLOOKUP($A38,'Return Data'!$B$7:$R$2843,16,0)</f>
        <v>13.009600000000001</v>
      </c>
      <c r="S38" s="67">
        <f t="shared" si="5"/>
        <v>40</v>
      </c>
    </row>
    <row r="39" spans="1:19" x14ac:dyDescent="0.3">
      <c r="A39" s="63" t="s">
        <v>297</v>
      </c>
      <c r="B39" s="64">
        <f>VLOOKUP($A39,'Return Data'!$B$7:$R$2843,3,0)</f>
        <v>44404</v>
      </c>
      <c r="C39" s="65">
        <f>VLOOKUP($A39,'Return Data'!$B$7:$R$2843,4,0)</f>
        <v>16.907</v>
      </c>
      <c r="D39" s="65">
        <f>VLOOKUP($A39,'Return Data'!$B$7:$R$2843,10,0)</f>
        <v>13.572699999999999</v>
      </c>
      <c r="E39" s="66">
        <f t="shared" si="0"/>
        <v>23</v>
      </c>
      <c r="F39" s="65">
        <f>VLOOKUP($A39,'Return Data'!$B$7:$R$2843,11,0)</f>
        <v>20.0227</v>
      </c>
      <c r="G39" s="66">
        <f t="shared" si="1"/>
        <v>35</v>
      </c>
      <c r="H39" s="65">
        <f>VLOOKUP($A39,'Return Data'!$B$7:$R$2843,12,0)</f>
        <v>36.351199999999999</v>
      </c>
      <c r="I39" s="66">
        <f t="shared" si="2"/>
        <v>56</v>
      </c>
      <c r="J39" s="65">
        <f>VLOOKUP($A39,'Return Data'!$B$7:$R$2843,13,0)</f>
        <v>51.2376</v>
      </c>
      <c r="K39" s="66">
        <f t="shared" si="3"/>
        <v>42</v>
      </c>
      <c r="L39" s="65"/>
      <c r="M39" s="66"/>
      <c r="N39" s="65"/>
      <c r="O39" s="66"/>
      <c r="P39" s="65"/>
      <c r="Q39" s="66"/>
      <c r="R39" s="65">
        <f>VLOOKUP($A39,'Return Data'!$B$7:$R$2843,16,0)</f>
        <v>29.841000000000001</v>
      </c>
      <c r="S39" s="67">
        <f t="shared" si="5"/>
        <v>1</v>
      </c>
    </row>
    <row r="40" spans="1:19" x14ac:dyDescent="0.3">
      <c r="A40" s="63" t="s">
        <v>298</v>
      </c>
      <c r="B40" s="64">
        <f>VLOOKUP($A40,'Return Data'!$B$7:$R$2843,3,0)</f>
        <v>44404</v>
      </c>
      <c r="C40" s="65">
        <f>VLOOKUP($A40,'Return Data'!$B$7:$R$2843,4,0)</f>
        <v>21.35</v>
      </c>
      <c r="D40" s="65">
        <f>VLOOKUP($A40,'Return Data'!$B$7:$R$2843,10,0)</f>
        <v>12.8436</v>
      </c>
      <c r="E40" s="66">
        <f t="shared" ref="E40:E71" si="10">RANK(D40,D$8:D$73,0)</f>
        <v>28</v>
      </c>
      <c r="F40" s="65">
        <f>VLOOKUP($A40,'Return Data'!$B$7:$R$2843,11,0)</f>
        <v>22.771699999999999</v>
      </c>
      <c r="G40" s="66">
        <f t="shared" ref="G40:G71" si="11">RANK(F40,F$8:F$73,0)</f>
        <v>26</v>
      </c>
      <c r="H40" s="65">
        <f>VLOOKUP($A40,'Return Data'!$B$7:$R$2843,12,0)</f>
        <v>47.444800000000001</v>
      </c>
      <c r="I40" s="66">
        <f t="shared" ref="I40:I71" si="12">RANK(H40,H$8:H$73,0)</f>
        <v>27</v>
      </c>
      <c r="J40" s="65">
        <f>VLOOKUP($A40,'Return Data'!$B$7:$R$2843,13,0)</f>
        <v>55.612200000000001</v>
      </c>
      <c r="K40" s="66">
        <f t="shared" ref="K40:K71" si="13">RANK(J40,J$8:J$73,0)</f>
        <v>31</v>
      </c>
      <c r="L40" s="65">
        <f>VLOOKUP($A40,'Return Data'!$B$7:$R$2843,17,0)</f>
        <v>23.411200000000001</v>
      </c>
      <c r="M40" s="66">
        <f t="shared" ref="M40:M53" si="14">RANK(L40,L$8:L$73,0)</f>
        <v>31</v>
      </c>
      <c r="N40" s="65">
        <f>VLOOKUP($A40,'Return Data'!$B$7:$R$2843,14,0)</f>
        <v>14.0936</v>
      </c>
      <c r="O40" s="66">
        <f t="shared" ref="O40:O49" si="15">RANK(N40,N$8:N$73,0)</f>
        <v>19</v>
      </c>
      <c r="P40" s="65"/>
      <c r="Q40" s="66"/>
      <c r="R40" s="65">
        <f>VLOOKUP($A40,'Return Data'!$B$7:$R$2843,16,0)</f>
        <v>14.421099999999999</v>
      </c>
      <c r="S40" s="67">
        <f t="shared" ref="S40:S71" si="16">RANK(R40,R$8:R$73,0)</f>
        <v>36</v>
      </c>
    </row>
    <row r="41" spans="1:19" x14ac:dyDescent="0.3">
      <c r="A41" s="63" t="s">
        <v>299</v>
      </c>
      <c r="B41" s="64">
        <f>VLOOKUP($A41,'Return Data'!$B$7:$R$2843,3,0)</f>
        <v>44404</v>
      </c>
      <c r="C41" s="65">
        <f>VLOOKUP($A41,'Return Data'!$B$7:$R$2843,4,0)</f>
        <v>811.94368004338003</v>
      </c>
      <c r="D41" s="65">
        <f>VLOOKUP($A41,'Return Data'!$B$7:$R$2843,10,0)</f>
        <v>11.6911</v>
      </c>
      <c r="E41" s="66">
        <f t="shared" si="10"/>
        <v>40</v>
      </c>
      <c r="F41" s="65">
        <f>VLOOKUP($A41,'Return Data'!$B$7:$R$2843,11,0)</f>
        <v>18.3718</v>
      </c>
      <c r="G41" s="66">
        <f t="shared" si="11"/>
        <v>47</v>
      </c>
      <c r="H41" s="65">
        <f>VLOOKUP($A41,'Return Data'!$B$7:$R$2843,12,0)</f>
        <v>40.3934</v>
      </c>
      <c r="I41" s="66">
        <f t="shared" si="12"/>
        <v>43</v>
      </c>
      <c r="J41" s="65">
        <f>VLOOKUP($A41,'Return Data'!$B$7:$R$2843,13,0)</f>
        <v>51.005499999999998</v>
      </c>
      <c r="K41" s="66">
        <f t="shared" si="13"/>
        <v>43</v>
      </c>
      <c r="L41" s="65">
        <f>VLOOKUP($A41,'Return Data'!$B$7:$R$2843,17,0)</f>
        <v>21.3277</v>
      </c>
      <c r="M41" s="66">
        <f t="shared" si="14"/>
        <v>42</v>
      </c>
      <c r="N41" s="65">
        <f>VLOOKUP($A41,'Return Data'!$B$7:$R$2843,14,0)</f>
        <v>11.5337</v>
      </c>
      <c r="O41" s="66">
        <f t="shared" si="15"/>
        <v>37</v>
      </c>
      <c r="P41" s="65">
        <f>VLOOKUP($A41,'Return Data'!$B$7:$R$2843,15,0)</f>
        <v>10.948600000000001</v>
      </c>
      <c r="Q41" s="66">
        <f>RANK(P41,P$8:P$73,0)</f>
        <v>34</v>
      </c>
      <c r="R41" s="65">
        <f>VLOOKUP($A41,'Return Data'!$B$7:$R$2843,16,0)</f>
        <v>18.948</v>
      </c>
      <c r="S41" s="67">
        <f t="shared" si="16"/>
        <v>14</v>
      </c>
    </row>
    <row r="42" spans="1:19" x14ac:dyDescent="0.3">
      <c r="A42" s="63" t="s">
        <v>300</v>
      </c>
      <c r="B42" s="64">
        <f>VLOOKUP($A42,'Return Data'!$B$7:$R$2843,3,0)</f>
        <v>44404</v>
      </c>
      <c r="C42" s="65">
        <f>VLOOKUP($A42,'Return Data'!$B$7:$R$2843,4,0)</f>
        <v>442.83445549731601</v>
      </c>
      <c r="D42" s="65">
        <f>VLOOKUP($A42,'Return Data'!$B$7:$R$2843,10,0)</f>
        <v>11.615500000000001</v>
      </c>
      <c r="E42" s="66">
        <f t="shared" si="10"/>
        <v>41</v>
      </c>
      <c r="F42" s="65">
        <f>VLOOKUP($A42,'Return Data'!$B$7:$R$2843,11,0)</f>
        <v>18.2422</v>
      </c>
      <c r="G42" s="66">
        <f t="shared" si="11"/>
        <v>49</v>
      </c>
      <c r="H42" s="65">
        <f>VLOOKUP($A42,'Return Data'!$B$7:$R$2843,12,0)</f>
        <v>40.177599999999998</v>
      </c>
      <c r="I42" s="66">
        <f t="shared" si="12"/>
        <v>45</v>
      </c>
      <c r="J42" s="65">
        <f>VLOOKUP($A42,'Return Data'!$B$7:$R$2843,13,0)</f>
        <v>50.512700000000002</v>
      </c>
      <c r="K42" s="66">
        <f t="shared" si="13"/>
        <v>46</v>
      </c>
      <c r="L42" s="65">
        <f>VLOOKUP($A42,'Return Data'!$B$7:$R$2843,17,0)</f>
        <v>21.508099999999999</v>
      </c>
      <c r="M42" s="66">
        <f t="shared" si="14"/>
        <v>41</v>
      </c>
      <c r="N42" s="65">
        <f>VLOOKUP($A42,'Return Data'!$B$7:$R$2843,14,0)</f>
        <v>11.713200000000001</v>
      </c>
      <c r="O42" s="66">
        <f t="shared" si="15"/>
        <v>36</v>
      </c>
      <c r="P42" s="65">
        <f>VLOOKUP($A42,'Return Data'!$B$7:$R$2843,15,0)</f>
        <v>14.2182</v>
      </c>
      <c r="Q42" s="66">
        <f>RANK(P42,P$8:P$73,0)</f>
        <v>16</v>
      </c>
      <c r="R42" s="65">
        <f>VLOOKUP($A42,'Return Data'!$B$7:$R$2843,16,0)</f>
        <v>16.135999999999999</v>
      </c>
      <c r="S42" s="67">
        <f t="shared" si="16"/>
        <v>23</v>
      </c>
    </row>
    <row r="43" spans="1:19" x14ac:dyDescent="0.3">
      <c r="A43" s="63" t="s">
        <v>301</v>
      </c>
      <c r="B43" s="64">
        <f>VLOOKUP($A43,'Return Data'!$B$7:$R$2843,3,0)</f>
        <v>44404</v>
      </c>
      <c r="C43" s="65">
        <f>VLOOKUP($A43,'Return Data'!$B$7:$R$2843,4,0)</f>
        <v>204.9427</v>
      </c>
      <c r="D43" s="65">
        <f>VLOOKUP($A43,'Return Data'!$B$7:$R$2843,10,0)</f>
        <v>21.790800000000001</v>
      </c>
      <c r="E43" s="66">
        <f t="shared" si="10"/>
        <v>8</v>
      </c>
      <c r="F43" s="65">
        <f>VLOOKUP($A43,'Return Data'!$B$7:$R$2843,11,0)</f>
        <v>46.441600000000001</v>
      </c>
      <c r="G43" s="66">
        <f t="shared" si="11"/>
        <v>8</v>
      </c>
      <c r="H43" s="65">
        <f>VLOOKUP($A43,'Return Data'!$B$7:$R$2843,12,0)</f>
        <v>76.9482</v>
      </c>
      <c r="I43" s="66">
        <f t="shared" si="12"/>
        <v>8</v>
      </c>
      <c r="J43" s="65">
        <f>VLOOKUP($A43,'Return Data'!$B$7:$R$2843,13,0)</f>
        <v>108.1499</v>
      </c>
      <c r="K43" s="66">
        <f t="shared" si="13"/>
        <v>7</v>
      </c>
      <c r="L43" s="65">
        <f>VLOOKUP($A43,'Return Data'!$B$7:$R$2843,17,0)</f>
        <v>49.656799999999997</v>
      </c>
      <c r="M43" s="66">
        <f t="shared" si="14"/>
        <v>1</v>
      </c>
      <c r="N43" s="65">
        <f>VLOOKUP($A43,'Return Data'!$B$7:$R$2843,14,0)</f>
        <v>30.1828</v>
      </c>
      <c r="O43" s="66">
        <f t="shared" si="15"/>
        <v>2</v>
      </c>
      <c r="P43" s="65">
        <f>VLOOKUP($A43,'Return Data'!$B$7:$R$2843,15,0)</f>
        <v>23.467400000000001</v>
      </c>
      <c r="Q43" s="66">
        <f>RANK(P43,P$8:P$73,0)</f>
        <v>2</v>
      </c>
      <c r="R43" s="65">
        <f>VLOOKUP($A43,'Return Data'!$B$7:$R$2843,16,0)</f>
        <v>15.2052</v>
      </c>
      <c r="S43" s="67">
        <f t="shared" si="16"/>
        <v>28</v>
      </c>
    </row>
    <row r="44" spans="1:19" x14ac:dyDescent="0.3">
      <c r="A44" s="63" t="s">
        <v>302</v>
      </c>
      <c r="B44" s="64">
        <f>VLOOKUP($A44,'Return Data'!$B$7:$R$2843,3,0)</f>
        <v>44404</v>
      </c>
      <c r="C44" s="65">
        <f>VLOOKUP($A44,'Return Data'!$B$7:$R$2843,4,0)</f>
        <v>72.09</v>
      </c>
      <c r="D44" s="65">
        <f>VLOOKUP($A44,'Return Data'!$B$7:$R$2843,10,0)</f>
        <v>9.7260000000000009</v>
      </c>
      <c r="E44" s="66">
        <f t="shared" si="10"/>
        <v>57</v>
      </c>
      <c r="F44" s="65">
        <f>VLOOKUP($A44,'Return Data'!$B$7:$R$2843,11,0)</f>
        <v>17.410399999999999</v>
      </c>
      <c r="G44" s="66">
        <f t="shared" si="11"/>
        <v>51</v>
      </c>
      <c r="H44" s="65">
        <f>VLOOKUP($A44,'Return Data'!$B$7:$R$2843,12,0)</f>
        <v>40.416800000000002</v>
      </c>
      <c r="I44" s="66">
        <f t="shared" si="12"/>
        <v>41</v>
      </c>
      <c r="J44" s="65">
        <f>VLOOKUP($A44,'Return Data'!$B$7:$R$2843,13,0)</f>
        <v>55.032299999999999</v>
      </c>
      <c r="K44" s="66">
        <f t="shared" si="13"/>
        <v>33</v>
      </c>
      <c r="L44" s="65">
        <f>VLOOKUP($A44,'Return Data'!$B$7:$R$2843,17,0)</f>
        <v>16.754000000000001</v>
      </c>
      <c r="M44" s="66">
        <f t="shared" si="14"/>
        <v>58</v>
      </c>
      <c r="N44" s="65">
        <f>VLOOKUP($A44,'Return Data'!$B$7:$R$2843,14,0)</f>
        <v>10.7949</v>
      </c>
      <c r="O44" s="66">
        <f t="shared" si="15"/>
        <v>42</v>
      </c>
      <c r="P44" s="65">
        <f>VLOOKUP($A44,'Return Data'!$B$7:$R$2843,15,0)</f>
        <v>10.584300000000001</v>
      </c>
      <c r="Q44" s="66">
        <f>RANK(P44,P$8:P$73,0)</f>
        <v>35</v>
      </c>
      <c r="R44" s="65">
        <f>VLOOKUP($A44,'Return Data'!$B$7:$R$2843,16,0)</f>
        <v>16.780100000000001</v>
      </c>
      <c r="S44" s="67">
        <f t="shared" si="16"/>
        <v>20</v>
      </c>
    </row>
    <row r="45" spans="1:19" x14ac:dyDescent="0.3">
      <c r="A45" s="63" t="s">
        <v>373</v>
      </c>
      <c r="B45" s="64">
        <f>VLOOKUP($A45,'Return Data'!$B$7:$R$2843,3,0)</f>
        <v>44404</v>
      </c>
      <c r="C45" s="65">
        <f>VLOOKUP($A45,'Return Data'!$B$7:$R$2843,4,0)</f>
        <v>636.58347064289603</v>
      </c>
      <c r="D45" s="65">
        <f>VLOOKUP($A45,'Return Data'!$B$7:$R$2843,10,0)</f>
        <v>11.5618</v>
      </c>
      <c r="E45" s="66">
        <f t="shared" si="10"/>
        <v>42</v>
      </c>
      <c r="F45" s="65">
        <f>VLOOKUP($A45,'Return Data'!$B$7:$R$2843,11,0)</f>
        <v>18.038399999999999</v>
      </c>
      <c r="G45" s="66">
        <f t="shared" si="11"/>
        <v>50</v>
      </c>
      <c r="H45" s="65">
        <f>VLOOKUP($A45,'Return Data'!$B$7:$R$2843,12,0)</f>
        <v>41.121000000000002</v>
      </c>
      <c r="I45" s="66">
        <f t="shared" si="12"/>
        <v>39</v>
      </c>
      <c r="J45" s="65">
        <f>VLOOKUP($A45,'Return Data'!$B$7:$R$2843,13,0)</f>
        <v>50.176299999999998</v>
      </c>
      <c r="K45" s="66">
        <f t="shared" si="13"/>
        <v>48</v>
      </c>
      <c r="L45" s="65">
        <f>VLOOKUP($A45,'Return Data'!$B$7:$R$2843,17,0)</f>
        <v>21.999199999999998</v>
      </c>
      <c r="M45" s="66">
        <f t="shared" si="14"/>
        <v>40</v>
      </c>
      <c r="N45" s="65">
        <f>VLOOKUP($A45,'Return Data'!$B$7:$R$2843,14,0)</f>
        <v>13.609299999999999</v>
      </c>
      <c r="O45" s="66">
        <f t="shared" si="15"/>
        <v>24</v>
      </c>
      <c r="P45" s="65">
        <f>VLOOKUP($A45,'Return Data'!$B$7:$R$2843,15,0)</f>
        <v>11.668799999999999</v>
      </c>
      <c r="Q45" s="66">
        <f>RANK(P45,P$8:P$73,0)</f>
        <v>30</v>
      </c>
      <c r="R45" s="65">
        <f>VLOOKUP($A45,'Return Data'!$B$7:$R$2843,16,0)</f>
        <v>15.782999999999999</v>
      </c>
      <c r="S45" s="67">
        <f t="shared" si="16"/>
        <v>25</v>
      </c>
    </row>
    <row r="46" spans="1:19" x14ac:dyDescent="0.3">
      <c r="A46" s="63" t="s">
        <v>304</v>
      </c>
      <c r="B46" s="64">
        <f>VLOOKUP($A46,'Return Data'!$B$7:$R$2843,3,0)</f>
        <v>44404</v>
      </c>
      <c r="C46" s="65">
        <f>VLOOKUP($A46,'Return Data'!$B$7:$R$2843,4,0)</f>
        <v>22.376100000000001</v>
      </c>
      <c r="D46" s="65">
        <f>VLOOKUP($A46,'Return Data'!$B$7:$R$2843,10,0)</f>
        <v>11.7553</v>
      </c>
      <c r="E46" s="66">
        <f t="shared" si="10"/>
        <v>38</v>
      </c>
      <c r="F46" s="65">
        <f>VLOOKUP($A46,'Return Data'!$B$7:$R$2843,11,0)</f>
        <v>28.030200000000001</v>
      </c>
      <c r="G46" s="66">
        <f t="shared" si="11"/>
        <v>15</v>
      </c>
      <c r="H46" s="65">
        <f>VLOOKUP($A46,'Return Data'!$B$7:$R$2843,12,0)</f>
        <v>50.931899999999999</v>
      </c>
      <c r="I46" s="66">
        <f t="shared" si="12"/>
        <v>18</v>
      </c>
      <c r="J46" s="65">
        <f>VLOOKUP($A46,'Return Data'!$B$7:$R$2843,13,0)</f>
        <v>69.435000000000002</v>
      </c>
      <c r="K46" s="66">
        <f t="shared" si="13"/>
        <v>15</v>
      </c>
      <c r="L46" s="65">
        <f>VLOOKUP($A46,'Return Data'!$B$7:$R$2843,17,0)</f>
        <v>29.857399999999998</v>
      </c>
      <c r="M46" s="66">
        <f t="shared" si="14"/>
        <v>15</v>
      </c>
      <c r="N46" s="65">
        <f>VLOOKUP($A46,'Return Data'!$B$7:$R$2843,14,0)</f>
        <v>20.510300000000001</v>
      </c>
      <c r="O46" s="66">
        <f t="shared" si="15"/>
        <v>5</v>
      </c>
      <c r="P46" s="65"/>
      <c r="Q46" s="66"/>
      <c r="R46" s="65">
        <f>VLOOKUP($A46,'Return Data'!$B$7:$R$2843,16,0)</f>
        <v>16.325399999999998</v>
      </c>
      <c r="S46" s="67">
        <f t="shared" si="16"/>
        <v>22</v>
      </c>
    </row>
    <row r="47" spans="1:19" x14ac:dyDescent="0.3">
      <c r="A47" s="63" t="s">
        <v>305</v>
      </c>
      <c r="B47" s="64">
        <f>VLOOKUP($A47,'Return Data'!$B$7:$R$2843,3,0)</f>
        <v>44404</v>
      </c>
      <c r="C47" s="65">
        <f>VLOOKUP($A47,'Return Data'!$B$7:$R$2843,4,0)</f>
        <v>23.2378</v>
      </c>
      <c r="D47" s="65">
        <f>VLOOKUP($A47,'Return Data'!$B$7:$R$2843,10,0)</f>
        <v>12.0715</v>
      </c>
      <c r="E47" s="66">
        <f t="shared" si="10"/>
        <v>35</v>
      </c>
      <c r="F47" s="65">
        <f>VLOOKUP($A47,'Return Data'!$B$7:$R$2843,11,0)</f>
        <v>27.917100000000001</v>
      </c>
      <c r="G47" s="66">
        <f t="shared" si="11"/>
        <v>17</v>
      </c>
      <c r="H47" s="65">
        <f>VLOOKUP($A47,'Return Data'!$B$7:$R$2843,12,0)</f>
        <v>50.263500000000001</v>
      </c>
      <c r="I47" s="66">
        <f t="shared" si="12"/>
        <v>20</v>
      </c>
      <c r="J47" s="65">
        <f>VLOOKUP($A47,'Return Data'!$B$7:$R$2843,13,0)</f>
        <v>68.737099999999998</v>
      </c>
      <c r="K47" s="66">
        <f t="shared" si="13"/>
        <v>16</v>
      </c>
      <c r="L47" s="65">
        <f>VLOOKUP($A47,'Return Data'!$B$7:$R$2843,17,0)</f>
        <v>30.369900000000001</v>
      </c>
      <c r="M47" s="66">
        <f t="shared" si="14"/>
        <v>14</v>
      </c>
      <c r="N47" s="65">
        <f>VLOOKUP($A47,'Return Data'!$B$7:$R$2843,14,0)</f>
        <v>20.127199999999998</v>
      </c>
      <c r="O47" s="66">
        <f t="shared" si="15"/>
        <v>6</v>
      </c>
      <c r="P47" s="65">
        <f>VLOOKUP($A47,'Return Data'!$B$7:$R$2843,15,0)</f>
        <v>15.792299999999999</v>
      </c>
      <c r="Q47" s="66">
        <f>RANK(P47,P$8:P$73,0)</f>
        <v>9</v>
      </c>
      <c r="R47" s="65">
        <f>VLOOKUP($A47,'Return Data'!$B$7:$R$2843,16,0)</f>
        <v>14.214600000000001</v>
      </c>
      <c r="S47" s="67">
        <f t="shared" si="16"/>
        <v>38</v>
      </c>
    </row>
    <row r="48" spans="1:19" x14ac:dyDescent="0.3">
      <c r="A48" s="63" t="s">
        <v>306</v>
      </c>
      <c r="B48" s="64">
        <f>VLOOKUP($A48,'Return Data'!$B$7:$R$2843,3,0)</f>
        <v>44404</v>
      </c>
      <c r="C48" s="65">
        <f>VLOOKUP($A48,'Return Data'!$B$7:$R$2843,4,0)</f>
        <v>21.868600000000001</v>
      </c>
      <c r="D48" s="65">
        <f>VLOOKUP($A48,'Return Data'!$B$7:$R$2843,10,0)</f>
        <v>11.530099999999999</v>
      </c>
      <c r="E48" s="66">
        <f t="shared" si="10"/>
        <v>43</v>
      </c>
      <c r="F48" s="65">
        <f>VLOOKUP($A48,'Return Data'!$B$7:$R$2843,11,0)</f>
        <v>27.9314</v>
      </c>
      <c r="G48" s="66">
        <f t="shared" si="11"/>
        <v>16</v>
      </c>
      <c r="H48" s="65">
        <f>VLOOKUP($A48,'Return Data'!$B$7:$R$2843,12,0)</f>
        <v>50.801299999999998</v>
      </c>
      <c r="I48" s="66">
        <f t="shared" si="12"/>
        <v>19</v>
      </c>
      <c r="J48" s="65">
        <f>VLOOKUP($A48,'Return Data'!$B$7:$R$2843,13,0)</f>
        <v>69.6858</v>
      </c>
      <c r="K48" s="66">
        <f t="shared" si="13"/>
        <v>14</v>
      </c>
      <c r="L48" s="65">
        <f>VLOOKUP($A48,'Return Data'!$B$7:$R$2843,17,0)</f>
        <v>28.943999999999999</v>
      </c>
      <c r="M48" s="66">
        <f t="shared" si="14"/>
        <v>17</v>
      </c>
      <c r="N48" s="65">
        <f>VLOOKUP($A48,'Return Data'!$B$7:$R$2843,14,0)</f>
        <v>18.226500000000001</v>
      </c>
      <c r="O48" s="66">
        <f t="shared" si="15"/>
        <v>10</v>
      </c>
      <c r="P48" s="65">
        <f>VLOOKUP($A48,'Return Data'!$B$7:$R$2843,15,0)</f>
        <v>14.303900000000001</v>
      </c>
      <c r="Q48" s="66">
        <f>RANK(P48,P$8:P$73,0)</f>
        <v>15</v>
      </c>
      <c r="R48" s="65">
        <f>VLOOKUP($A48,'Return Data'!$B$7:$R$2843,16,0)</f>
        <v>12.941700000000001</v>
      </c>
      <c r="S48" s="67">
        <f t="shared" si="16"/>
        <v>41</v>
      </c>
    </row>
    <row r="49" spans="1:19" x14ac:dyDescent="0.3">
      <c r="A49" s="63" t="s">
        <v>307</v>
      </c>
      <c r="B49" s="64">
        <f>VLOOKUP($A49,'Return Data'!$B$7:$R$2843,3,0)</f>
        <v>44404</v>
      </c>
      <c r="C49" s="65">
        <f>VLOOKUP($A49,'Return Data'!$B$7:$R$2843,4,0)</f>
        <v>27.564900000000002</v>
      </c>
      <c r="D49" s="65">
        <f>VLOOKUP($A49,'Return Data'!$B$7:$R$2843,10,0)</f>
        <v>29.551400000000001</v>
      </c>
      <c r="E49" s="66">
        <f t="shared" si="10"/>
        <v>7</v>
      </c>
      <c r="F49" s="65">
        <f>VLOOKUP($A49,'Return Data'!$B$7:$R$2843,11,0)</f>
        <v>47.214599999999997</v>
      </c>
      <c r="G49" s="66">
        <f t="shared" si="11"/>
        <v>7</v>
      </c>
      <c r="H49" s="65">
        <f>VLOOKUP($A49,'Return Data'!$B$7:$R$2843,12,0)</f>
        <v>81.450699999999998</v>
      </c>
      <c r="I49" s="66">
        <f t="shared" si="12"/>
        <v>7</v>
      </c>
      <c r="J49" s="65">
        <f>VLOOKUP($A49,'Return Data'!$B$7:$R$2843,13,0)</f>
        <v>103.44750000000001</v>
      </c>
      <c r="K49" s="66">
        <f t="shared" si="13"/>
        <v>8</v>
      </c>
      <c r="L49" s="65">
        <f>VLOOKUP($A49,'Return Data'!$B$7:$R$2843,17,0)</f>
        <v>49.5625</v>
      </c>
      <c r="M49" s="66">
        <f t="shared" si="14"/>
        <v>2</v>
      </c>
      <c r="N49" s="65">
        <f>VLOOKUP($A49,'Return Data'!$B$7:$R$2843,14,0)</f>
        <v>29.110299999999999</v>
      </c>
      <c r="O49" s="66">
        <f t="shared" si="15"/>
        <v>3</v>
      </c>
      <c r="P49" s="65"/>
      <c r="Q49" s="66"/>
      <c r="R49" s="65">
        <f>VLOOKUP($A49,'Return Data'!$B$7:$R$2843,16,0)</f>
        <v>26.4132</v>
      </c>
      <c r="S49" s="67">
        <f t="shared" si="16"/>
        <v>3</v>
      </c>
    </row>
    <row r="50" spans="1:19" x14ac:dyDescent="0.3">
      <c r="A50" s="63" t="s">
        <v>308</v>
      </c>
      <c r="B50" s="64">
        <f>VLOOKUP($A50,'Return Data'!$B$7:$R$2843,3,0)</f>
        <v>44404</v>
      </c>
      <c r="C50" s="65">
        <f>VLOOKUP($A50,'Return Data'!$B$7:$R$2843,4,0)</f>
        <v>16.3888</v>
      </c>
      <c r="D50" s="65">
        <f>VLOOKUP($A50,'Return Data'!$B$7:$R$2843,10,0)</f>
        <v>13.1198</v>
      </c>
      <c r="E50" s="66">
        <f t="shared" si="10"/>
        <v>26</v>
      </c>
      <c r="F50" s="65">
        <f>VLOOKUP($A50,'Return Data'!$B$7:$R$2843,11,0)</f>
        <v>22.169499999999999</v>
      </c>
      <c r="G50" s="66">
        <f t="shared" si="11"/>
        <v>29</v>
      </c>
      <c r="H50" s="65">
        <f>VLOOKUP($A50,'Return Data'!$B$7:$R$2843,12,0)</f>
        <v>44.361600000000003</v>
      </c>
      <c r="I50" s="66">
        <f t="shared" si="12"/>
        <v>30</v>
      </c>
      <c r="J50" s="65">
        <f>VLOOKUP($A50,'Return Data'!$B$7:$R$2843,13,0)</f>
        <v>62.067999999999998</v>
      </c>
      <c r="K50" s="66">
        <f t="shared" si="13"/>
        <v>22</v>
      </c>
      <c r="L50" s="65">
        <f>VLOOKUP($A50,'Return Data'!$B$7:$R$2843,17,0)</f>
        <v>26.381</v>
      </c>
      <c r="M50" s="66">
        <f t="shared" si="14"/>
        <v>24</v>
      </c>
      <c r="N50" s="65"/>
      <c r="O50" s="66"/>
      <c r="P50" s="65"/>
      <c r="Q50" s="66"/>
      <c r="R50" s="65">
        <f>VLOOKUP($A50,'Return Data'!$B$7:$R$2843,16,0)</f>
        <v>17.707599999999999</v>
      </c>
      <c r="S50" s="67">
        <f t="shared" si="16"/>
        <v>18</v>
      </c>
    </row>
    <row r="51" spans="1:19" x14ac:dyDescent="0.3">
      <c r="A51" s="63" t="s">
        <v>309</v>
      </c>
      <c r="B51" s="64">
        <f>VLOOKUP($A51,'Return Data'!$B$7:$R$2843,3,0)</f>
        <v>44404</v>
      </c>
      <c r="C51" s="65">
        <f>VLOOKUP($A51,'Return Data'!$B$7:$R$2843,4,0)</f>
        <v>14.9415</v>
      </c>
      <c r="D51" s="65">
        <f>VLOOKUP($A51,'Return Data'!$B$7:$R$2843,10,0)</f>
        <v>12.696300000000001</v>
      </c>
      <c r="E51" s="66">
        <f t="shared" si="10"/>
        <v>30</v>
      </c>
      <c r="F51" s="65">
        <f>VLOOKUP($A51,'Return Data'!$B$7:$R$2843,11,0)</f>
        <v>23.6265</v>
      </c>
      <c r="G51" s="66">
        <f t="shared" si="11"/>
        <v>25</v>
      </c>
      <c r="H51" s="65">
        <f>VLOOKUP($A51,'Return Data'!$B$7:$R$2843,12,0)</f>
        <v>41.038699999999999</v>
      </c>
      <c r="I51" s="66">
        <f t="shared" si="12"/>
        <v>40</v>
      </c>
      <c r="J51" s="65">
        <f>VLOOKUP($A51,'Return Data'!$B$7:$R$2843,13,0)</f>
        <v>52.1708</v>
      </c>
      <c r="K51" s="66">
        <f t="shared" si="13"/>
        <v>40</v>
      </c>
      <c r="L51" s="65">
        <f>VLOOKUP($A51,'Return Data'!$B$7:$R$2843,17,0)</f>
        <v>22.863900000000001</v>
      </c>
      <c r="M51" s="66">
        <f t="shared" si="14"/>
        <v>35</v>
      </c>
      <c r="N51" s="65"/>
      <c r="O51" s="66"/>
      <c r="P51" s="65"/>
      <c r="Q51" s="66"/>
      <c r="R51" s="65">
        <f>VLOOKUP($A51,'Return Data'!$B$7:$R$2843,16,0)</f>
        <v>12.7875</v>
      </c>
      <c r="S51" s="67">
        <f t="shared" si="16"/>
        <v>42</v>
      </c>
    </row>
    <row r="52" spans="1:19" x14ac:dyDescent="0.3">
      <c r="A52" s="63" t="s">
        <v>310</v>
      </c>
      <c r="B52" s="64">
        <f>VLOOKUP($A52,'Return Data'!$B$7:$R$2843,3,0)</f>
        <v>44404</v>
      </c>
      <c r="C52" s="65">
        <f>VLOOKUP($A52,'Return Data'!$B$7:$R$2843,4,0)</f>
        <v>72.247799999999998</v>
      </c>
      <c r="D52" s="65">
        <f>VLOOKUP($A52,'Return Data'!$B$7:$R$2843,10,0)</f>
        <v>15.7851</v>
      </c>
      <c r="E52" s="66">
        <f t="shared" si="10"/>
        <v>12</v>
      </c>
      <c r="F52" s="65">
        <f>VLOOKUP($A52,'Return Data'!$B$7:$R$2843,11,0)</f>
        <v>32.996699999999997</v>
      </c>
      <c r="G52" s="66">
        <f t="shared" si="11"/>
        <v>12</v>
      </c>
      <c r="H52" s="65">
        <f>VLOOKUP($A52,'Return Data'!$B$7:$R$2843,12,0)</f>
        <v>52.436300000000003</v>
      </c>
      <c r="I52" s="66">
        <f t="shared" si="12"/>
        <v>15</v>
      </c>
      <c r="J52" s="65">
        <f>VLOOKUP($A52,'Return Data'!$B$7:$R$2843,13,0)</f>
        <v>79.516400000000004</v>
      </c>
      <c r="K52" s="66">
        <f t="shared" si="13"/>
        <v>9</v>
      </c>
      <c r="L52" s="65">
        <f>VLOOKUP($A52,'Return Data'!$B$7:$R$2843,17,0)</f>
        <v>42.599200000000003</v>
      </c>
      <c r="M52" s="66">
        <f t="shared" si="14"/>
        <v>4</v>
      </c>
      <c r="N52" s="65">
        <f>VLOOKUP($A52,'Return Data'!$B$7:$R$2843,14,0)</f>
        <v>28.238399999999999</v>
      </c>
      <c r="O52" s="66">
        <f>RANK(N52,N$8:N$73,0)</f>
        <v>4</v>
      </c>
      <c r="P52" s="65">
        <f>VLOOKUP($A52,'Return Data'!$B$7:$R$2843,15,0)</f>
        <v>23.271000000000001</v>
      </c>
      <c r="Q52" s="66">
        <f>RANK(P52,P$8:P$73,0)</f>
        <v>3</v>
      </c>
      <c r="R52" s="65">
        <f>VLOOKUP($A52,'Return Data'!$B$7:$R$2843,16,0)</f>
        <v>23.597000000000001</v>
      </c>
      <c r="S52" s="67">
        <f t="shared" si="16"/>
        <v>6</v>
      </c>
    </row>
    <row r="53" spans="1:19" x14ac:dyDescent="0.3">
      <c r="A53" s="63" t="s">
        <v>311</v>
      </c>
      <c r="B53" s="64">
        <f>VLOOKUP($A53,'Return Data'!$B$7:$R$2843,3,0)</f>
        <v>44404</v>
      </c>
      <c r="C53" s="65">
        <f>VLOOKUP($A53,'Return Data'!$B$7:$R$2843,4,0)</f>
        <v>52.071399999999997</v>
      </c>
      <c r="D53" s="65">
        <f>VLOOKUP($A53,'Return Data'!$B$7:$R$2843,10,0)</f>
        <v>17.572399999999998</v>
      </c>
      <c r="E53" s="66">
        <f t="shared" si="10"/>
        <v>11</v>
      </c>
      <c r="F53" s="65">
        <f>VLOOKUP($A53,'Return Data'!$B$7:$R$2843,11,0)</f>
        <v>35.1447</v>
      </c>
      <c r="G53" s="66">
        <f t="shared" si="11"/>
        <v>9</v>
      </c>
      <c r="H53" s="65">
        <f>VLOOKUP($A53,'Return Data'!$B$7:$R$2843,12,0)</f>
        <v>54.558999999999997</v>
      </c>
      <c r="I53" s="66">
        <f t="shared" si="12"/>
        <v>13</v>
      </c>
      <c r="J53" s="65">
        <f>VLOOKUP($A53,'Return Data'!$B$7:$R$2843,13,0)</f>
        <v>77.671400000000006</v>
      </c>
      <c r="K53" s="66">
        <f t="shared" si="13"/>
        <v>11</v>
      </c>
      <c r="L53" s="65">
        <f>VLOOKUP($A53,'Return Data'!$B$7:$R$2843,17,0)</f>
        <v>45.9756</v>
      </c>
      <c r="M53" s="66">
        <f t="shared" si="14"/>
        <v>3</v>
      </c>
      <c r="N53" s="65">
        <f>VLOOKUP($A53,'Return Data'!$B$7:$R$2843,14,0)</f>
        <v>31.2928</v>
      </c>
      <c r="O53" s="66">
        <f>RANK(N53,N$8:N$73,0)</f>
        <v>1</v>
      </c>
      <c r="P53" s="65">
        <f>VLOOKUP($A53,'Return Data'!$B$7:$R$2843,15,0)</f>
        <v>23.872499999999999</v>
      </c>
      <c r="Q53" s="66">
        <f>RANK(P53,P$8:P$73,0)</f>
        <v>1</v>
      </c>
      <c r="R53" s="65">
        <f>VLOOKUP($A53,'Return Data'!$B$7:$R$2843,16,0)</f>
        <v>25.218800000000002</v>
      </c>
      <c r="S53" s="67">
        <f t="shared" si="16"/>
        <v>4</v>
      </c>
    </row>
    <row r="54" spans="1:19" x14ac:dyDescent="0.3">
      <c r="A54" s="63" t="s">
        <v>312</v>
      </c>
      <c r="B54" s="64">
        <f>VLOOKUP($A54,'Return Data'!$B$7:$R$2843,3,0)</f>
        <v>44404</v>
      </c>
      <c r="C54" s="65">
        <f>VLOOKUP($A54,'Return Data'!$B$7:$R$2843,4,0)</f>
        <v>14.0677</v>
      </c>
      <c r="D54" s="65">
        <f>VLOOKUP($A54,'Return Data'!$B$7:$R$2843,10,0)</f>
        <v>7.7150999999999996</v>
      </c>
      <c r="E54" s="66">
        <f t="shared" si="10"/>
        <v>64</v>
      </c>
      <c r="F54" s="65">
        <f>VLOOKUP($A54,'Return Data'!$B$7:$R$2843,11,0)</f>
        <v>10.116400000000001</v>
      </c>
      <c r="G54" s="66">
        <f t="shared" si="11"/>
        <v>66</v>
      </c>
      <c r="H54" s="65">
        <f>VLOOKUP($A54,'Return Data'!$B$7:$R$2843,12,0)</f>
        <v>23.427900000000001</v>
      </c>
      <c r="I54" s="66">
        <f t="shared" si="12"/>
        <v>66</v>
      </c>
      <c r="J54" s="65">
        <f>VLOOKUP($A54,'Return Data'!$B$7:$R$2843,13,0)</f>
        <v>29.815300000000001</v>
      </c>
      <c r="K54" s="66">
        <f t="shared" si="13"/>
        <v>66</v>
      </c>
      <c r="L54" s="65"/>
      <c r="M54" s="66"/>
      <c r="N54" s="65"/>
      <c r="O54" s="66"/>
      <c r="P54" s="65"/>
      <c r="Q54" s="66"/>
      <c r="R54" s="65">
        <f>VLOOKUP($A54,'Return Data'!$B$7:$R$2843,16,0)</f>
        <v>14.601900000000001</v>
      </c>
      <c r="S54" s="67">
        <f t="shared" si="16"/>
        <v>34</v>
      </c>
    </row>
    <row r="55" spans="1:19" x14ac:dyDescent="0.3">
      <c r="A55" s="63" t="s">
        <v>313</v>
      </c>
      <c r="B55" s="64">
        <f>VLOOKUP($A55,'Return Data'!$B$7:$R$2843,3,0)</f>
        <v>44404</v>
      </c>
      <c r="C55" s="65">
        <f>VLOOKUP($A55,'Return Data'!$B$7:$R$2843,4,0)</f>
        <v>133.93010000000001</v>
      </c>
      <c r="D55" s="65">
        <f>VLOOKUP($A55,'Return Data'!$B$7:$R$2843,10,0)</f>
        <v>10.7425</v>
      </c>
      <c r="E55" s="66">
        <f t="shared" si="10"/>
        <v>51</v>
      </c>
      <c r="F55" s="65">
        <f>VLOOKUP($A55,'Return Data'!$B$7:$R$2843,11,0)</f>
        <v>18.819700000000001</v>
      </c>
      <c r="G55" s="66">
        <f t="shared" si="11"/>
        <v>45</v>
      </c>
      <c r="H55" s="65">
        <f>VLOOKUP($A55,'Return Data'!$B$7:$R$2843,12,0)</f>
        <v>39.9452</v>
      </c>
      <c r="I55" s="66">
        <f t="shared" si="12"/>
        <v>46</v>
      </c>
      <c r="J55" s="65">
        <f>VLOOKUP($A55,'Return Data'!$B$7:$R$2843,13,0)</f>
        <v>49.749000000000002</v>
      </c>
      <c r="K55" s="66">
        <f t="shared" si="13"/>
        <v>50</v>
      </c>
      <c r="L55" s="65">
        <f>VLOOKUP($A55,'Return Data'!$B$7:$R$2843,17,0)</f>
        <v>18.023499999999999</v>
      </c>
      <c r="M55" s="66">
        <f t="shared" ref="M55:M73" si="17">RANK(L55,L$8:L$73,0)</f>
        <v>55</v>
      </c>
      <c r="N55" s="65">
        <f>VLOOKUP($A55,'Return Data'!$B$7:$R$2843,14,0)</f>
        <v>9.0793999999999997</v>
      </c>
      <c r="O55" s="66">
        <f>RANK(N55,N$8:N$73,0)</f>
        <v>47</v>
      </c>
      <c r="P55" s="65">
        <f>VLOOKUP($A55,'Return Data'!$B$7:$R$2843,15,0)</f>
        <v>10.457800000000001</v>
      </c>
      <c r="Q55" s="66">
        <f>RANK(P55,P$8:P$73,0)</f>
        <v>36</v>
      </c>
      <c r="R55" s="65">
        <f>VLOOKUP($A55,'Return Data'!$B$7:$R$2843,16,0)</f>
        <v>15.3268</v>
      </c>
      <c r="S55" s="67">
        <f t="shared" si="16"/>
        <v>27</v>
      </c>
    </row>
    <row r="56" spans="1:19" x14ac:dyDescent="0.3">
      <c r="A56" s="63" t="s">
        <v>314</v>
      </c>
      <c r="B56" s="64">
        <f>VLOOKUP($A56,'Return Data'!$B$7:$R$2843,3,0)</f>
        <v>44404</v>
      </c>
      <c r="C56" s="65">
        <f>VLOOKUP($A56,'Return Data'!$B$7:$R$2843,4,0)</f>
        <v>16.882100000000001</v>
      </c>
      <c r="D56" s="65">
        <f>VLOOKUP($A56,'Return Data'!$B$7:$R$2843,10,0)</f>
        <v>35.133600000000001</v>
      </c>
      <c r="E56" s="66">
        <f t="shared" si="10"/>
        <v>3</v>
      </c>
      <c r="F56" s="65">
        <f>VLOOKUP($A56,'Return Data'!$B$7:$R$2843,11,0)</f>
        <v>54.393000000000001</v>
      </c>
      <c r="G56" s="66">
        <f t="shared" si="11"/>
        <v>4</v>
      </c>
      <c r="H56" s="65">
        <f>VLOOKUP($A56,'Return Data'!$B$7:$R$2843,12,0)</f>
        <v>89.669499999999999</v>
      </c>
      <c r="I56" s="66">
        <f t="shared" si="12"/>
        <v>4</v>
      </c>
      <c r="J56" s="65">
        <f>VLOOKUP($A56,'Return Data'!$B$7:$R$2843,13,0)</f>
        <v>115.4868</v>
      </c>
      <c r="K56" s="66">
        <f t="shared" si="13"/>
        <v>4</v>
      </c>
      <c r="L56" s="65">
        <f>VLOOKUP($A56,'Return Data'!$B$7:$R$2843,17,0)</f>
        <v>35.866700000000002</v>
      </c>
      <c r="M56" s="66">
        <f t="shared" si="17"/>
        <v>11</v>
      </c>
      <c r="N56" s="65">
        <f>VLOOKUP($A56,'Return Data'!$B$7:$R$2843,14,0)</f>
        <v>12.9834</v>
      </c>
      <c r="O56" s="66">
        <f>RANK(N56,N$8:N$73,0)</f>
        <v>29</v>
      </c>
      <c r="P56" s="65"/>
      <c r="Q56" s="66"/>
      <c r="R56" s="65">
        <f>VLOOKUP($A56,'Return Data'!$B$7:$R$2843,16,0)</f>
        <v>11.8118</v>
      </c>
      <c r="S56" s="67">
        <f t="shared" si="16"/>
        <v>47</v>
      </c>
    </row>
    <row r="57" spans="1:19" x14ac:dyDescent="0.3">
      <c r="A57" s="63" t="s">
        <v>315</v>
      </c>
      <c r="B57" s="64">
        <f>VLOOKUP($A57,'Return Data'!$B$7:$R$2843,3,0)</f>
        <v>44404</v>
      </c>
      <c r="C57" s="65">
        <f>VLOOKUP($A57,'Return Data'!$B$7:$R$2843,4,0)</f>
        <v>14.5337</v>
      </c>
      <c r="D57" s="65">
        <f>VLOOKUP($A57,'Return Data'!$B$7:$R$2843,10,0)</f>
        <v>35.020099999999999</v>
      </c>
      <c r="E57" s="66">
        <f t="shared" si="10"/>
        <v>4</v>
      </c>
      <c r="F57" s="65">
        <f>VLOOKUP($A57,'Return Data'!$B$7:$R$2843,11,0)</f>
        <v>55.782200000000003</v>
      </c>
      <c r="G57" s="66">
        <f t="shared" si="11"/>
        <v>3</v>
      </c>
      <c r="H57" s="65">
        <f>VLOOKUP($A57,'Return Data'!$B$7:$R$2843,12,0)</f>
        <v>91.846299999999999</v>
      </c>
      <c r="I57" s="66">
        <f t="shared" si="12"/>
        <v>3</v>
      </c>
      <c r="J57" s="65">
        <f>VLOOKUP($A57,'Return Data'!$B$7:$R$2843,13,0)</f>
        <v>118.16800000000001</v>
      </c>
      <c r="K57" s="66">
        <f t="shared" si="13"/>
        <v>3</v>
      </c>
      <c r="L57" s="65">
        <f>VLOOKUP($A57,'Return Data'!$B$7:$R$2843,17,0)</f>
        <v>36.943600000000004</v>
      </c>
      <c r="M57" s="66">
        <f t="shared" si="17"/>
        <v>10</v>
      </c>
      <c r="N57" s="65">
        <f>VLOOKUP($A57,'Return Data'!$B$7:$R$2843,14,0)</f>
        <v>13.106400000000001</v>
      </c>
      <c r="O57" s="66">
        <f>RANK(N57,N$8:N$73,0)</f>
        <v>27</v>
      </c>
      <c r="P57" s="65"/>
      <c r="Q57" s="66"/>
      <c r="R57" s="65">
        <f>VLOOKUP($A57,'Return Data'!$B$7:$R$2843,16,0)</f>
        <v>8.9855999999999998</v>
      </c>
      <c r="S57" s="67">
        <f t="shared" si="16"/>
        <v>59</v>
      </c>
    </row>
    <row r="58" spans="1:19" x14ac:dyDescent="0.3">
      <c r="A58" s="63" t="s">
        <v>316</v>
      </c>
      <c r="B58" s="64">
        <f>VLOOKUP($A58,'Return Data'!$B$7:$R$2843,3,0)</f>
        <v>44404</v>
      </c>
      <c r="C58" s="65">
        <f>VLOOKUP($A58,'Return Data'!$B$7:$R$2843,4,0)</f>
        <v>13.5206</v>
      </c>
      <c r="D58" s="65">
        <f>VLOOKUP($A58,'Return Data'!$B$7:$R$2843,10,0)</f>
        <v>37.8992</v>
      </c>
      <c r="E58" s="66">
        <f t="shared" si="10"/>
        <v>1</v>
      </c>
      <c r="F58" s="65">
        <f>VLOOKUP($A58,'Return Data'!$B$7:$R$2843,11,0)</f>
        <v>61.070700000000002</v>
      </c>
      <c r="G58" s="66">
        <f t="shared" si="11"/>
        <v>1</v>
      </c>
      <c r="H58" s="65">
        <f>VLOOKUP($A58,'Return Data'!$B$7:$R$2843,12,0)</f>
        <v>98.651200000000003</v>
      </c>
      <c r="I58" s="66">
        <f t="shared" si="12"/>
        <v>1</v>
      </c>
      <c r="J58" s="65">
        <f>VLOOKUP($A58,'Return Data'!$B$7:$R$2843,13,0)</f>
        <v>125.82129999999999</v>
      </c>
      <c r="K58" s="66">
        <f t="shared" si="13"/>
        <v>1</v>
      </c>
      <c r="L58" s="65">
        <f>VLOOKUP($A58,'Return Data'!$B$7:$R$2843,17,0)</f>
        <v>38.447299999999998</v>
      </c>
      <c r="M58" s="66">
        <f t="shared" si="17"/>
        <v>9</v>
      </c>
      <c r="N58" s="65"/>
      <c r="O58" s="66"/>
      <c r="P58" s="65"/>
      <c r="Q58" s="66"/>
      <c r="R58" s="65">
        <f>VLOOKUP($A58,'Return Data'!$B$7:$R$2843,16,0)</f>
        <v>8.1936</v>
      </c>
      <c r="S58" s="67">
        <f t="shared" si="16"/>
        <v>60</v>
      </c>
    </row>
    <row r="59" spans="1:19" x14ac:dyDescent="0.3">
      <c r="A59" s="63" t="s">
        <v>317</v>
      </c>
      <c r="B59" s="64">
        <f>VLOOKUP($A59,'Return Data'!$B$7:$R$2843,3,0)</f>
        <v>44404</v>
      </c>
      <c r="C59" s="65">
        <f>VLOOKUP($A59,'Return Data'!$B$7:$R$2843,4,0)</f>
        <v>14.4909</v>
      </c>
      <c r="D59" s="65">
        <f>VLOOKUP($A59,'Return Data'!$B$7:$R$2843,10,0)</f>
        <v>36.146599999999999</v>
      </c>
      <c r="E59" s="66">
        <f t="shared" si="10"/>
        <v>2</v>
      </c>
      <c r="F59" s="65">
        <f>VLOOKUP($A59,'Return Data'!$B$7:$R$2843,11,0)</f>
        <v>58.623600000000003</v>
      </c>
      <c r="G59" s="66">
        <f t="shared" si="11"/>
        <v>2</v>
      </c>
      <c r="H59" s="65">
        <f>VLOOKUP($A59,'Return Data'!$B$7:$R$2843,12,0)</f>
        <v>95.965999999999994</v>
      </c>
      <c r="I59" s="66">
        <f t="shared" si="12"/>
        <v>2</v>
      </c>
      <c r="J59" s="65">
        <f>VLOOKUP($A59,'Return Data'!$B$7:$R$2843,13,0)</f>
        <v>123.625</v>
      </c>
      <c r="K59" s="66">
        <f t="shared" si="13"/>
        <v>2</v>
      </c>
      <c r="L59" s="65">
        <f>VLOOKUP($A59,'Return Data'!$B$7:$R$2843,17,0)</f>
        <v>38.549999999999997</v>
      </c>
      <c r="M59" s="66">
        <f t="shared" si="17"/>
        <v>8</v>
      </c>
      <c r="N59" s="65">
        <f>VLOOKUP($A59,'Return Data'!$B$7:$R$2843,14,0)</f>
        <v>13.787800000000001</v>
      </c>
      <c r="O59" s="66">
        <f>RANK(N59,N$8:N$73,0)</f>
        <v>22</v>
      </c>
      <c r="P59" s="65"/>
      <c r="Q59" s="66"/>
      <c r="R59" s="65">
        <f>VLOOKUP($A59,'Return Data'!$B$7:$R$2843,16,0)</f>
        <v>9.5593000000000004</v>
      </c>
      <c r="S59" s="67">
        <f t="shared" si="16"/>
        <v>57</v>
      </c>
    </row>
    <row r="60" spans="1:19" x14ac:dyDescent="0.3">
      <c r="A60" s="63" t="s">
        <v>318</v>
      </c>
      <c r="B60" s="64">
        <f>VLOOKUP($A60,'Return Data'!$B$7:$R$2843,3,0)</f>
        <v>44404</v>
      </c>
      <c r="C60" s="65">
        <f>VLOOKUP($A60,'Return Data'!$B$7:$R$2843,4,0)</f>
        <v>13.846399999999999</v>
      </c>
      <c r="D60" s="65">
        <f>VLOOKUP($A60,'Return Data'!$B$7:$R$2843,10,0)</f>
        <v>32.221800000000002</v>
      </c>
      <c r="E60" s="66">
        <f t="shared" si="10"/>
        <v>5</v>
      </c>
      <c r="F60" s="65">
        <f>VLOOKUP($A60,'Return Data'!$B$7:$R$2843,11,0)</f>
        <v>52.327300000000001</v>
      </c>
      <c r="G60" s="66">
        <f t="shared" si="11"/>
        <v>5</v>
      </c>
      <c r="H60" s="65">
        <f>VLOOKUP($A60,'Return Data'!$B$7:$R$2843,12,0)</f>
        <v>86.787899999999993</v>
      </c>
      <c r="I60" s="66">
        <f t="shared" si="12"/>
        <v>5</v>
      </c>
      <c r="J60" s="65">
        <f>VLOOKUP($A60,'Return Data'!$B$7:$R$2843,13,0)</f>
        <v>109.4164</v>
      </c>
      <c r="K60" s="66">
        <f t="shared" si="13"/>
        <v>5</v>
      </c>
      <c r="L60" s="65">
        <f>VLOOKUP($A60,'Return Data'!$B$7:$R$2843,17,0)</f>
        <v>34.678100000000001</v>
      </c>
      <c r="M60" s="66">
        <f t="shared" si="17"/>
        <v>12</v>
      </c>
      <c r="N60" s="65"/>
      <c r="O60" s="66"/>
      <c r="P60" s="65"/>
      <c r="Q60" s="66"/>
      <c r="R60" s="65">
        <f>VLOOKUP($A60,'Return Data'!$B$7:$R$2843,16,0)</f>
        <v>10.252800000000001</v>
      </c>
      <c r="S60" s="67">
        <f t="shared" si="16"/>
        <v>55</v>
      </c>
    </row>
    <row r="61" spans="1:19" x14ac:dyDescent="0.3">
      <c r="A61" s="63" t="s">
        <v>319</v>
      </c>
      <c r="B61" s="64">
        <f>VLOOKUP($A61,'Return Data'!$B$7:$R$2843,3,0)</f>
        <v>44404</v>
      </c>
      <c r="C61" s="65">
        <f>VLOOKUP($A61,'Return Data'!$B$7:$R$2843,4,0)</f>
        <v>21.281500000000001</v>
      </c>
      <c r="D61" s="65">
        <f>VLOOKUP($A61,'Return Data'!$B$7:$R$2843,10,0)</f>
        <v>10.8215</v>
      </c>
      <c r="E61" s="66">
        <f t="shared" si="10"/>
        <v>50</v>
      </c>
      <c r="F61" s="65">
        <f>VLOOKUP($A61,'Return Data'!$B$7:$R$2843,11,0)</f>
        <v>18.902999999999999</v>
      </c>
      <c r="G61" s="66">
        <f t="shared" si="11"/>
        <v>44</v>
      </c>
      <c r="H61" s="65">
        <f>VLOOKUP($A61,'Return Data'!$B$7:$R$2843,12,0)</f>
        <v>39.834200000000003</v>
      </c>
      <c r="I61" s="66">
        <f t="shared" si="12"/>
        <v>47</v>
      </c>
      <c r="J61" s="65">
        <f>VLOOKUP($A61,'Return Data'!$B$7:$R$2843,13,0)</f>
        <v>49.223399999999998</v>
      </c>
      <c r="K61" s="66">
        <f t="shared" si="13"/>
        <v>52</v>
      </c>
      <c r="L61" s="65">
        <f>VLOOKUP($A61,'Return Data'!$B$7:$R$2843,17,0)</f>
        <v>22.974499999999999</v>
      </c>
      <c r="M61" s="66">
        <f t="shared" si="17"/>
        <v>34</v>
      </c>
      <c r="N61" s="65">
        <f>VLOOKUP($A61,'Return Data'!$B$7:$R$2843,14,0)</f>
        <v>13.3085</v>
      </c>
      <c r="O61" s="66">
        <f>RANK(N61,N$8:N$73,0)</f>
        <v>25</v>
      </c>
      <c r="P61" s="65"/>
      <c r="Q61" s="66"/>
      <c r="R61" s="65">
        <f>VLOOKUP($A61,'Return Data'!$B$7:$R$2843,16,0)</f>
        <v>15.1515</v>
      </c>
      <c r="S61" s="67">
        <f t="shared" si="16"/>
        <v>29</v>
      </c>
    </row>
    <row r="62" spans="1:19" x14ac:dyDescent="0.3">
      <c r="A62" s="63" t="s">
        <v>320</v>
      </c>
      <c r="B62" s="64">
        <f>VLOOKUP($A62,'Return Data'!$B$7:$R$2843,3,0)</f>
        <v>44404</v>
      </c>
      <c r="C62" s="65">
        <f>VLOOKUP($A62,'Return Data'!$B$7:$R$2843,4,0)</f>
        <v>19.536799999999999</v>
      </c>
      <c r="D62" s="65">
        <f>VLOOKUP($A62,'Return Data'!$B$7:$R$2843,10,0)</f>
        <v>11.1081</v>
      </c>
      <c r="E62" s="66">
        <f t="shared" si="10"/>
        <v>47</v>
      </c>
      <c r="F62" s="65">
        <f>VLOOKUP($A62,'Return Data'!$B$7:$R$2843,11,0)</f>
        <v>19.5745</v>
      </c>
      <c r="G62" s="66">
        <f t="shared" si="11"/>
        <v>39</v>
      </c>
      <c r="H62" s="65">
        <f>VLOOKUP($A62,'Return Data'!$B$7:$R$2843,12,0)</f>
        <v>41.277200000000001</v>
      </c>
      <c r="I62" s="66">
        <f t="shared" si="12"/>
        <v>37</v>
      </c>
      <c r="J62" s="65">
        <f>VLOOKUP($A62,'Return Data'!$B$7:$R$2843,13,0)</f>
        <v>50.633000000000003</v>
      </c>
      <c r="K62" s="66">
        <f t="shared" si="13"/>
        <v>45</v>
      </c>
      <c r="L62" s="65">
        <f>VLOOKUP($A62,'Return Data'!$B$7:$R$2843,17,0)</f>
        <v>22.7315</v>
      </c>
      <c r="M62" s="66">
        <f t="shared" si="17"/>
        <v>37</v>
      </c>
      <c r="N62" s="65">
        <f>VLOOKUP($A62,'Return Data'!$B$7:$R$2843,14,0)</f>
        <v>12.721500000000001</v>
      </c>
      <c r="O62" s="66">
        <f>RANK(N62,N$8:N$73,0)</f>
        <v>31</v>
      </c>
      <c r="P62" s="65">
        <f>VLOOKUP($A62,'Return Data'!$B$7:$R$2843,15,0)</f>
        <v>13.0291</v>
      </c>
      <c r="Q62" s="66">
        <f>RANK(P62,P$8:P$73,0)</f>
        <v>21</v>
      </c>
      <c r="R62" s="65">
        <f>VLOOKUP($A62,'Return Data'!$B$7:$R$2843,16,0)</f>
        <v>11.136900000000001</v>
      </c>
      <c r="S62" s="67">
        <f t="shared" si="16"/>
        <v>53</v>
      </c>
    </row>
    <row r="63" spans="1:19" x14ac:dyDescent="0.3">
      <c r="A63" s="63" t="s">
        <v>321</v>
      </c>
      <c r="B63" s="64">
        <f>VLOOKUP($A63,'Return Data'!$B$7:$R$2843,3,0)</f>
        <v>44404</v>
      </c>
      <c r="C63" s="65">
        <f>VLOOKUP($A63,'Return Data'!$B$7:$R$2843,4,0)</f>
        <v>16.009699999999999</v>
      </c>
      <c r="D63" s="65">
        <f>VLOOKUP($A63,'Return Data'!$B$7:$R$2843,10,0)</f>
        <v>31.467400000000001</v>
      </c>
      <c r="E63" s="66">
        <f t="shared" si="10"/>
        <v>6</v>
      </c>
      <c r="F63" s="65">
        <f>VLOOKUP($A63,'Return Data'!$B$7:$R$2843,11,0)</f>
        <v>50.008899999999997</v>
      </c>
      <c r="G63" s="66">
        <f t="shared" si="11"/>
        <v>6</v>
      </c>
      <c r="H63" s="65">
        <f>VLOOKUP($A63,'Return Data'!$B$7:$R$2843,12,0)</f>
        <v>85.415499999999994</v>
      </c>
      <c r="I63" s="66">
        <f t="shared" si="12"/>
        <v>6</v>
      </c>
      <c r="J63" s="65">
        <f>VLOOKUP($A63,'Return Data'!$B$7:$R$2843,13,0)</f>
        <v>109.2881</v>
      </c>
      <c r="K63" s="66">
        <f t="shared" si="13"/>
        <v>6</v>
      </c>
      <c r="L63" s="65">
        <f>VLOOKUP($A63,'Return Data'!$B$7:$R$2843,17,0)</f>
        <v>34.454099999999997</v>
      </c>
      <c r="M63" s="66">
        <f t="shared" si="17"/>
        <v>13</v>
      </c>
      <c r="N63" s="65"/>
      <c r="O63" s="66"/>
      <c r="P63" s="65"/>
      <c r="Q63" s="66"/>
      <c r="R63" s="65">
        <f>VLOOKUP($A63,'Return Data'!$B$7:$R$2843,16,0)</f>
        <v>16.511800000000001</v>
      </c>
      <c r="S63" s="67">
        <f t="shared" si="16"/>
        <v>21</v>
      </c>
    </row>
    <row r="64" spans="1:19" x14ac:dyDescent="0.3">
      <c r="A64" s="63" t="s">
        <v>322</v>
      </c>
      <c r="B64" s="64">
        <f>VLOOKUP($A64,'Return Data'!$B$7:$R$2843,3,0)</f>
        <v>44404</v>
      </c>
      <c r="C64" s="65">
        <f>VLOOKUP($A64,'Return Data'!$B$7:$R$2843,4,0)</f>
        <v>25.1526</v>
      </c>
      <c r="D64" s="65">
        <f>VLOOKUP($A64,'Return Data'!$B$7:$R$2843,10,0)</f>
        <v>8.6003000000000007</v>
      </c>
      <c r="E64" s="66">
        <f t="shared" si="10"/>
        <v>63</v>
      </c>
      <c r="F64" s="65">
        <f>VLOOKUP($A64,'Return Data'!$B$7:$R$2843,11,0)</f>
        <v>16.601600000000001</v>
      </c>
      <c r="G64" s="66">
        <f t="shared" si="11"/>
        <v>53</v>
      </c>
      <c r="H64" s="65">
        <f>VLOOKUP($A64,'Return Data'!$B$7:$R$2843,12,0)</f>
        <v>36.526000000000003</v>
      </c>
      <c r="I64" s="66">
        <f t="shared" si="12"/>
        <v>55</v>
      </c>
      <c r="J64" s="65">
        <f>VLOOKUP($A64,'Return Data'!$B$7:$R$2843,13,0)</f>
        <v>45.884099999999997</v>
      </c>
      <c r="K64" s="66">
        <f t="shared" si="13"/>
        <v>56</v>
      </c>
      <c r="L64" s="65">
        <f>VLOOKUP($A64,'Return Data'!$B$7:$R$2843,17,0)</f>
        <v>18.7638</v>
      </c>
      <c r="M64" s="66">
        <f t="shared" si="17"/>
        <v>50</v>
      </c>
      <c r="N64" s="65">
        <f>VLOOKUP($A64,'Return Data'!$B$7:$R$2843,14,0)</f>
        <v>12.8812</v>
      </c>
      <c r="O64" s="66">
        <f t="shared" ref="O64:O69" si="18">RANK(N64,N$8:N$73,0)</f>
        <v>30</v>
      </c>
      <c r="P64" s="65">
        <f>VLOOKUP($A64,'Return Data'!$B$7:$R$2843,15,0)</f>
        <v>13.3804</v>
      </c>
      <c r="Q64" s="66">
        <f>RANK(P64,P$8:P$73,0)</f>
        <v>18</v>
      </c>
      <c r="R64" s="65">
        <f>VLOOKUP($A64,'Return Data'!$B$7:$R$2843,16,0)</f>
        <v>14.546200000000001</v>
      </c>
      <c r="S64" s="67">
        <f t="shared" si="16"/>
        <v>35</v>
      </c>
    </row>
    <row r="65" spans="1:19" x14ac:dyDescent="0.3">
      <c r="A65" s="63" t="s">
        <v>323</v>
      </c>
      <c r="B65" s="64">
        <f>VLOOKUP($A65,'Return Data'!$B$7:$R$2843,3,0)</f>
        <v>44404</v>
      </c>
      <c r="C65" s="65">
        <f>VLOOKUP($A65,'Return Data'!$B$7:$R$2843,4,0)</f>
        <v>160.60752139288201</v>
      </c>
      <c r="D65" s="65">
        <f>VLOOKUP($A65,'Return Data'!$B$7:$R$2843,10,0)</f>
        <v>9.8690999999999995</v>
      </c>
      <c r="E65" s="66">
        <f t="shared" si="10"/>
        <v>55</v>
      </c>
      <c r="F65" s="65">
        <f>VLOOKUP($A65,'Return Data'!$B$7:$R$2843,11,0)</f>
        <v>14.5829</v>
      </c>
      <c r="G65" s="66">
        <f t="shared" si="11"/>
        <v>61</v>
      </c>
      <c r="H65" s="65">
        <f>VLOOKUP($A65,'Return Data'!$B$7:$R$2843,12,0)</f>
        <v>29.480899999999998</v>
      </c>
      <c r="I65" s="66">
        <f t="shared" si="12"/>
        <v>62</v>
      </c>
      <c r="J65" s="65">
        <f>VLOOKUP($A65,'Return Data'!$B$7:$R$2843,13,0)</f>
        <v>39.580300000000001</v>
      </c>
      <c r="K65" s="66">
        <f t="shared" si="13"/>
        <v>62</v>
      </c>
      <c r="L65" s="65">
        <f>VLOOKUP($A65,'Return Data'!$B$7:$R$2843,17,0)</f>
        <v>18.535799999999998</v>
      </c>
      <c r="M65" s="66">
        <f t="shared" si="17"/>
        <v>54</v>
      </c>
      <c r="N65" s="65">
        <f>VLOOKUP($A65,'Return Data'!$B$7:$R$2843,14,0)</f>
        <v>9.6327999999999996</v>
      </c>
      <c r="O65" s="66">
        <f t="shared" si="18"/>
        <v>45</v>
      </c>
      <c r="P65" s="65">
        <f>VLOOKUP($A65,'Return Data'!$B$7:$R$2843,15,0)</f>
        <v>13.087999999999999</v>
      </c>
      <c r="Q65" s="66">
        <f>RANK(P65,P$8:P$73,0)</f>
        <v>20</v>
      </c>
      <c r="R65" s="65">
        <f>VLOOKUP($A65,'Return Data'!$B$7:$R$2843,16,0)</f>
        <v>11.5794</v>
      </c>
      <c r="S65" s="67">
        <f t="shared" si="16"/>
        <v>50</v>
      </c>
    </row>
    <row r="66" spans="1:19" x14ac:dyDescent="0.3">
      <c r="A66" s="63" t="s">
        <v>324</v>
      </c>
      <c r="B66" s="64">
        <f>VLOOKUP($A66,'Return Data'!$B$7:$R$2843,3,0)</f>
        <v>44404</v>
      </c>
      <c r="C66" s="65">
        <f>VLOOKUP($A66,'Return Data'!$B$7:$R$2843,4,0)</f>
        <v>37.799999999999997</v>
      </c>
      <c r="D66" s="65">
        <f>VLOOKUP($A66,'Return Data'!$B$7:$R$2843,10,0)</f>
        <v>13.924099999999999</v>
      </c>
      <c r="E66" s="66">
        <f t="shared" si="10"/>
        <v>18</v>
      </c>
      <c r="F66" s="65">
        <f>VLOOKUP($A66,'Return Data'!$B$7:$R$2843,11,0)</f>
        <v>21.3094</v>
      </c>
      <c r="G66" s="66">
        <f t="shared" si="11"/>
        <v>31</v>
      </c>
      <c r="H66" s="65">
        <f>VLOOKUP($A66,'Return Data'!$B$7:$R$2843,12,0)</f>
        <v>41.150100000000002</v>
      </c>
      <c r="I66" s="66">
        <f t="shared" si="12"/>
        <v>38</v>
      </c>
      <c r="J66" s="65">
        <f>VLOOKUP($A66,'Return Data'!$B$7:$R$2843,13,0)</f>
        <v>53.0364</v>
      </c>
      <c r="K66" s="66">
        <f t="shared" si="13"/>
        <v>38</v>
      </c>
      <c r="L66" s="65">
        <f>VLOOKUP($A66,'Return Data'!$B$7:$R$2843,17,0)</f>
        <v>26.6373</v>
      </c>
      <c r="M66" s="66">
        <f t="shared" si="17"/>
        <v>23</v>
      </c>
      <c r="N66" s="65">
        <f>VLOOKUP($A66,'Return Data'!$B$7:$R$2843,14,0)</f>
        <v>15.5991</v>
      </c>
      <c r="O66" s="66">
        <f t="shared" si="18"/>
        <v>13</v>
      </c>
      <c r="P66" s="65">
        <f>VLOOKUP($A66,'Return Data'!$B$7:$R$2843,15,0)</f>
        <v>13.154199999999999</v>
      </c>
      <c r="Q66" s="66">
        <f>RANK(P66,P$8:P$73,0)</f>
        <v>19</v>
      </c>
      <c r="R66" s="65">
        <f>VLOOKUP($A66,'Return Data'!$B$7:$R$2843,16,0)</f>
        <v>14.8565</v>
      </c>
      <c r="S66" s="67">
        <f t="shared" si="16"/>
        <v>32</v>
      </c>
    </row>
    <row r="67" spans="1:19" x14ac:dyDescent="0.3">
      <c r="A67" s="63" t="s">
        <v>325</v>
      </c>
      <c r="B67" s="64">
        <f>VLOOKUP($A67,'Return Data'!$B$7:$R$2843,3,0)</f>
        <v>44404</v>
      </c>
      <c r="C67" s="65">
        <f>VLOOKUP($A67,'Return Data'!$B$7:$R$2843,4,0)</f>
        <v>20.3734</v>
      </c>
      <c r="D67" s="65">
        <f>VLOOKUP($A67,'Return Data'!$B$7:$R$2843,10,0)</f>
        <v>13.5831</v>
      </c>
      <c r="E67" s="66">
        <f t="shared" si="10"/>
        <v>22</v>
      </c>
      <c r="F67" s="65">
        <f>VLOOKUP($A67,'Return Data'!$B$7:$R$2843,11,0)</f>
        <v>26.940999999999999</v>
      </c>
      <c r="G67" s="66">
        <f t="shared" si="11"/>
        <v>19</v>
      </c>
      <c r="H67" s="65">
        <f>VLOOKUP($A67,'Return Data'!$B$7:$R$2843,12,0)</f>
        <v>52.053899999999999</v>
      </c>
      <c r="I67" s="66">
        <f t="shared" si="12"/>
        <v>16</v>
      </c>
      <c r="J67" s="65">
        <f>VLOOKUP($A67,'Return Data'!$B$7:$R$2843,13,0)</f>
        <v>63.378</v>
      </c>
      <c r="K67" s="66">
        <f t="shared" si="13"/>
        <v>20</v>
      </c>
      <c r="L67" s="65">
        <f>VLOOKUP($A67,'Return Data'!$B$7:$R$2843,17,0)</f>
        <v>27.137799999999999</v>
      </c>
      <c r="M67" s="66">
        <f t="shared" si="17"/>
        <v>21</v>
      </c>
      <c r="N67" s="65">
        <f>VLOOKUP($A67,'Return Data'!$B$7:$R$2843,14,0)</f>
        <v>13.652799999999999</v>
      </c>
      <c r="O67" s="66">
        <f t="shared" si="18"/>
        <v>23</v>
      </c>
      <c r="P67" s="65"/>
      <c r="Q67" s="66"/>
      <c r="R67" s="65">
        <f>VLOOKUP($A67,'Return Data'!$B$7:$R$2843,16,0)</f>
        <v>14.287599999999999</v>
      </c>
      <c r="S67" s="67">
        <f t="shared" si="16"/>
        <v>37</v>
      </c>
    </row>
    <row r="68" spans="1:19" x14ac:dyDescent="0.3">
      <c r="A68" s="63" t="s">
        <v>326</v>
      </c>
      <c r="B68" s="64">
        <f>VLOOKUP($A68,'Return Data'!$B$7:$R$2843,3,0)</f>
        <v>44404</v>
      </c>
      <c r="C68" s="65">
        <f>VLOOKUP($A68,'Return Data'!$B$7:$R$2843,4,0)</f>
        <v>14.8033</v>
      </c>
      <c r="D68" s="65">
        <f>VLOOKUP($A68,'Return Data'!$B$7:$R$2843,10,0)</f>
        <v>14.805</v>
      </c>
      <c r="E68" s="66">
        <f t="shared" si="10"/>
        <v>15</v>
      </c>
      <c r="F68" s="65">
        <f>VLOOKUP($A68,'Return Data'!$B$7:$R$2843,11,0)</f>
        <v>26.805700000000002</v>
      </c>
      <c r="G68" s="66">
        <f t="shared" si="11"/>
        <v>20</v>
      </c>
      <c r="H68" s="65">
        <f>VLOOKUP($A68,'Return Data'!$B$7:$R$2843,12,0)</f>
        <v>54.878599999999999</v>
      </c>
      <c r="I68" s="66">
        <f t="shared" si="12"/>
        <v>11</v>
      </c>
      <c r="J68" s="65">
        <f>VLOOKUP($A68,'Return Data'!$B$7:$R$2843,13,0)</f>
        <v>66.441400000000002</v>
      </c>
      <c r="K68" s="66">
        <f t="shared" si="13"/>
        <v>18</v>
      </c>
      <c r="L68" s="65">
        <f>VLOOKUP($A68,'Return Data'!$B$7:$R$2843,17,0)</f>
        <v>22.830500000000001</v>
      </c>
      <c r="M68" s="66">
        <f t="shared" si="17"/>
        <v>36</v>
      </c>
      <c r="N68" s="65">
        <f>VLOOKUP($A68,'Return Data'!$B$7:$R$2843,14,0)</f>
        <v>11.739599999999999</v>
      </c>
      <c r="O68" s="66">
        <f t="shared" si="18"/>
        <v>35</v>
      </c>
      <c r="P68" s="65"/>
      <c r="Q68" s="66"/>
      <c r="R68" s="65">
        <f>VLOOKUP($A68,'Return Data'!$B$7:$R$2843,16,0)</f>
        <v>9.0995000000000008</v>
      </c>
      <c r="S68" s="67">
        <f t="shared" si="16"/>
        <v>58</v>
      </c>
    </row>
    <row r="69" spans="1:19" x14ac:dyDescent="0.3">
      <c r="A69" s="63" t="s">
        <v>327</v>
      </c>
      <c r="B69" s="64">
        <f>VLOOKUP($A69,'Return Data'!$B$7:$R$2843,3,0)</f>
        <v>44404</v>
      </c>
      <c r="C69" s="65">
        <f>VLOOKUP($A69,'Return Data'!$B$7:$R$2843,4,0)</f>
        <v>13.761900000000001</v>
      </c>
      <c r="D69" s="65">
        <f>VLOOKUP($A69,'Return Data'!$B$7:$R$2843,10,0)</f>
        <v>14.6433</v>
      </c>
      <c r="E69" s="66">
        <f t="shared" si="10"/>
        <v>17</v>
      </c>
      <c r="F69" s="65">
        <f>VLOOKUP($A69,'Return Data'!$B$7:$R$2843,11,0)</f>
        <v>26.581099999999999</v>
      </c>
      <c r="G69" s="66">
        <f t="shared" si="11"/>
        <v>21</v>
      </c>
      <c r="H69" s="65">
        <f>VLOOKUP($A69,'Return Data'!$B$7:$R$2843,12,0)</f>
        <v>53.674999999999997</v>
      </c>
      <c r="I69" s="66">
        <f t="shared" si="12"/>
        <v>14</v>
      </c>
      <c r="J69" s="65">
        <f>VLOOKUP($A69,'Return Data'!$B$7:$R$2843,13,0)</f>
        <v>63.419699999999999</v>
      </c>
      <c r="K69" s="66">
        <f t="shared" si="13"/>
        <v>19</v>
      </c>
      <c r="L69" s="65">
        <f>VLOOKUP($A69,'Return Data'!$B$7:$R$2843,17,0)</f>
        <v>23.5016</v>
      </c>
      <c r="M69" s="66">
        <f t="shared" si="17"/>
        <v>30</v>
      </c>
      <c r="N69" s="65">
        <f>VLOOKUP($A69,'Return Data'!$B$7:$R$2843,14,0)</f>
        <v>12.295299999999999</v>
      </c>
      <c r="O69" s="66">
        <f t="shared" si="18"/>
        <v>32</v>
      </c>
      <c r="P69" s="65"/>
      <c r="Q69" s="66"/>
      <c r="R69" s="65">
        <f>VLOOKUP($A69,'Return Data'!$B$7:$R$2843,16,0)</f>
        <v>7.6505000000000001</v>
      </c>
      <c r="S69" s="67">
        <f t="shared" si="16"/>
        <v>62</v>
      </c>
    </row>
    <row r="70" spans="1:19" x14ac:dyDescent="0.3">
      <c r="A70" s="63" t="s">
        <v>328</v>
      </c>
      <c r="B70" s="64">
        <f>VLOOKUP($A70,'Return Data'!$B$7:$R$2843,3,0)</f>
        <v>44404</v>
      </c>
      <c r="C70" s="65">
        <f>VLOOKUP($A70,'Return Data'!$B$7:$R$2843,4,0)</f>
        <v>11.5421</v>
      </c>
      <c r="D70" s="65">
        <f>VLOOKUP($A70,'Return Data'!$B$7:$R$2843,10,0)</f>
        <v>9.3902999999999999</v>
      </c>
      <c r="E70" s="66">
        <f t="shared" si="10"/>
        <v>61</v>
      </c>
      <c r="F70" s="65">
        <f>VLOOKUP($A70,'Return Data'!$B$7:$R$2843,11,0)</f>
        <v>16.226400000000002</v>
      </c>
      <c r="G70" s="66">
        <f t="shared" si="11"/>
        <v>54</v>
      </c>
      <c r="H70" s="65">
        <f>VLOOKUP($A70,'Return Data'!$B$7:$R$2843,12,0)</f>
        <v>40.310699999999997</v>
      </c>
      <c r="I70" s="66">
        <f t="shared" si="12"/>
        <v>44</v>
      </c>
      <c r="J70" s="65">
        <f>VLOOKUP($A70,'Return Data'!$B$7:$R$2843,13,0)</f>
        <v>42.284300000000002</v>
      </c>
      <c r="K70" s="66">
        <f t="shared" si="13"/>
        <v>59</v>
      </c>
      <c r="L70" s="65">
        <f>VLOOKUP($A70,'Return Data'!$B$7:$R$2843,17,0)</f>
        <v>22.0397</v>
      </c>
      <c r="M70" s="66">
        <f t="shared" si="17"/>
        <v>39</v>
      </c>
      <c r="N70" s="65"/>
      <c r="O70" s="66"/>
      <c r="P70" s="65"/>
      <c r="Q70" s="66"/>
      <c r="R70" s="65">
        <f>VLOOKUP($A70,'Return Data'!$B$7:$R$2843,16,0)</f>
        <v>4.1544999999999996</v>
      </c>
      <c r="S70" s="67">
        <f t="shared" si="16"/>
        <v>66</v>
      </c>
    </row>
    <row r="71" spans="1:19" x14ac:dyDescent="0.3">
      <c r="A71" s="63" t="s">
        <v>329</v>
      </c>
      <c r="B71" s="64">
        <f>VLOOKUP($A71,'Return Data'!$B$7:$R$2843,3,0)</f>
        <v>44404</v>
      </c>
      <c r="C71" s="65">
        <f>VLOOKUP($A71,'Return Data'!$B$7:$R$2843,4,0)</f>
        <v>12.0061</v>
      </c>
      <c r="D71" s="65">
        <f>VLOOKUP($A71,'Return Data'!$B$7:$R$2843,10,0)</f>
        <v>9.4488000000000003</v>
      </c>
      <c r="E71" s="66">
        <f t="shared" si="10"/>
        <v>60</v>
      </c>
      <c r="F71" s="65">
        <f>VLOOKUP($A71,'Return Data'!$B$7:$R$2843,11,0)</f>
        <v>15.41</v>
      </c>
      <c r="G71" s="66">
        <f t="shared" si="11"/>
        <v>57</v>
      </c>
      <c r="H71" s="65">
        <f>VLOOKUP($A71,'Return Data'!$B$7:$R$2843,12,0)</f>
        <v>38.925699999999999</v>
      </c>
      <c r="I71" s="66">
        <f t="shared" si="12"/>
        <v>49</v>
      </c>
      <c r="J71" s="65">
        <f>VLOOKUP($A71,'Return Data'!$B$7:$R$2843,13,0)</f>
        <v>41.034199999999998</v>
      </c>
      <c r="K71" s="66">
        <f t="shared" si="13"/>
        <v>61</v>
      </c>
      <c r="L71" s="65">
        <f>VLOOKUP($A71,'Return Data'!$B$7:$R$2843,17,0)</f>
        <v>22.604399999999998</v>
      </c>
      <c r="M71" s="66">
        <f t="shared" si="17"/>
        <v>38</v>
      </c>
      <c r="N71" s="65"/>
      <c r="O71" s="66"/>
      <c r="P71" s="65"/>
      <c r="Q71" s="66"/>
      <c r="R71" s="65">
        <f>VLOOKUP($A71,'Return Data'!$B$7:$R$2843,16,0)</f>
        <v>5.6318000000000001</v>
      </c>
      <c r="S71" s="67">
        <f t="shared" si="16"/>
        <v>65</v>
      </c>
    </row>
    <row r="72" spans="1:19" x14ac:dyDescent="0.3">
      <c r="A72" s="63" t="s">
        <v>330</v>
      </c>
      <c r="B72" s="64">
        <f>VLOOKUP($A72,'Return Data'!$B$7:$R$2843,3,0)</f>
        <v>44404</v>
      </c>
      <c r="C72" s="65">
        <f>VLOOKUP($A72,'Return Data'!$B$7:$R$2843,4,0)</f>
        <v>133.82159999999999</v>
      </c>
      <c r="D72" s="65">
        <f>VLOOKUP($A72,'Return Data'!$B$7:$R$2843,10,0)</f>
        <v>13.6951</v>
      </c>
      <c r="E72" s="66">
        <f t="shared" ref="E72:E73" si="19">RANK(D72,D$8:D$73,0)</f>
        <v>21</v>
      </c>
      <c r="F72" s="65">
        <f>VLOOKUP($A72,'Return Data'!$B$7:$R$2843,11,0)</f>
        <v>19.819700000000001</v>
      </c>
      <c r="G72" s="66">
        <f t="shared" ref="G72:G73" si="20">RANK(F72,F$8:F$73,0)</f>
        <v>38</v>
      </c>
      <c r="H72" s="65">
        <f>VLOOKUP($A72,'Return Data'!$B$7:$R$2843,12,0)</f>
        <v>44.761800000000001</v>
      </c>
      <c r="I72" s="66">
        <f t="shared" ref="I72:I73" si="21">RANK(H72,H$8:H$73,0)</f>
        <v>28</v>
      </c>
      <c r="J72" s="65">
        <f>VLOOKUP($A72,'Return Data'!$B$7:$R$2843,13,0)</f>
        <v>57.468699999999998</v>
      </c>
      <c r="K72" s="66">
        <f t="shared" ref="K72:K73" si="22">RANK(J72,J$8:J$73,0)</f>
        <v>26</v>
      </c>
      <c r="L72" s="65">
        <f>VLOOKUP($A72,'Return Data'!$B$7:$R$2843,17,0)</f>
        <v>27.0459</v>
      </c>
      <c r="M72" s="66">
        <f t="shared" si="17"/>
        <v>22</v>
      </c>
      <c r="N72" s="65">
        <f>VLOOKUP($A72,'Return Data'!$B$7:$R$2843,14,0)</f>
        <v>15.3565</v>
      </c>
      <c r="O72" s="66">
        <f>RANK(N72,N$8:N$73,0)</f>
        <v>15</v>
      </c>
      <c r="P72" s="65">
        <f>VLOOKUP($A72,'Return Data'!$B$7:$R$2843,15,0)</f>
        <v>13.9497</v>
      </c>
      <c r="Q72" s="66">
        <f>RANK(P72,P$8:P$73,0)</f>
        <v>17</v>
      </c>
      <c r="R72" s="65">
        <f>VLOOKUP($A72,'Return Data'!$B$7:$R$2843,16,0)</f>
        <v>12.1675</v>
      </c>
      <c r="S72" s="67">
        <f t="shared" ref="S72:S73" si="23">RANK(R72,R$8:R$73,0)</f>
        <v>44</v>
      </c>
    </row>
    <row r="73" spans="1:19" x14ac:dyDescent="0.3">
      <c r="A73" s="63" t="s">
        <v>331</v>
      </c>
      <c r="B73" s="64">
        <f>VLOOKUP($A73,'Return Data'!$B$7:$R$2843,3,0)</f>
        <v>44404</v>
      </c>
      <c r="C73" s="65">
        <f>VLOOKUP($A73,'Return Data'!$B$7:$R$2843,4,0)</f>
        <v>209.015288127877</v>
      </c>
      <c r="D73" s="65">
        <f>VLOOKUP($A73,'Return Data'!$B$7:$R$2843,10,0)</f>
        <v>10.9749</v>
      </c>
      <c r="E73" s="66">
        <f t="shared" si="19"/>
        <v>48</v>
      </c>
      <c r="F73" s="65">
        <f>VLOOKUP($A73,'Return Data'!$B$7:$R$2843,11,0)</f>
        <v>16.215900000000001</v>
      </c>
      <c r="G73" s="66">
        <f t="shared" si="20"/>
        <v>55</v>
      </c>
      <c r="H73" s="65">
        <f>VLOOKUP($A73,'Return Data'!$B$7:$R$2843,12,0)</f>
        <v>36.124099999999999</v>
      </c>
      <c r="I73" s="66">
        <f t="shared" si="21"/>
        <v>57</v>
      </c>
      <c r="J73" s="65">
        <f>VLOOKUP($A73,'Return Data'!$B$7:$R$2843,13,0)</f>
        <v>47.082000000000001</v>
      </c>
      <c r="K73" s="66">
        <f t="shared" si="22"/>
        <v>54</v>
      </c>
      <c r="L73" s="65">
        <f>VLOOKUP($A73,'Return Data'!$B$7:$R$2843,17,0)</f>
        <v>18.677499999999998</v>
      </c>
      <c r="M73" s="66">
        <f t="shared" si="17"/>
        <v>53</v>
      </c>
      <c r="N73" s="65">
        <f>VLOOKUP($A73,'Return Data'!$B$7:$R$2843,14,0)</f>
        <v>10.525499999999999</v>
      </c>
      <c r="O73" s="66">
        <f>RANK(N73,N$8:N$73,0)</f>
        <v>43</v>
      </c>
      <c r="P73" s="65">
        <f>VLOOKUP($A73,'Return Data'!$B$7:$R$2843,15,0)</f>
        <v>12.047000000000001</v>
      </c>
      <c r="Q73" s="66">
        <f>RANK(P73,P$8:P$73,0)</f>
        <v>27</v>
      </c>
      <c r="R73" s="65">
        <f>VLOOKUP($A73,'Return Data'!$B$7:$R$2843,16,0)</f>
        <v>18.021999999999998</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14.535968181818179</v>
      </c>
      <c r="E75" s="74"/>
      <c r="F75" s="75">
        <f>AVERAGE(F8:F73)</f>
        <v>24.943166666666674</v>
      </c>
      <c r="G75" s="74"/>
      <c r="H75" s="75">
        <f>AVERAGE(H8:H73)</f>
        <v>47.929662121212118</v>
      </c>
      <c r="I75" s="74"/>
      <c r="J75" s="75">
        <f>AVERAGE(J8:J73)</f>
        <v>61.734560606060612</v>
      </c>
      <c r="K75" s="74"/>
      <c r="L75" s="75">
        <f>AVERAGE(L8:L73)</f>
        <v>26.02355873015874</v>
      </c>
      <c r="M75" s="74"/>
      <c r="N75" s="75">
        <f>AVERAGE(N8:N73)</f>
        <v>14.388792307692302</v>
      </c>
      <c r="O75" s="74"/>
      <c r="P75" s="75">
        <f>AVERAGE(P8:P73)</f>
        <v>14.012735897435901</v>
      </c>
      <c r="Q75" s="74"/>
      <c r="R75" s="75">
        <f>AVERAGE(R8:R73)</f>
        <v>14.979937878787871</v>
      </c>
      <c r="S75" s="76"/>
    </row>
    <row r="76" spans="1:19" x14ac:dyDescent="0.3">
      <c r="A76" s="73" t="s">
        <v>28</v>
      </c>
      <c r="B76" s="74"/>
      <c r="C76" s="74"/>
      <c r="D76" s="75">
        <f>MIN(D8:D73)</f>
        <v>6.8994999999999997</v>
      </c>
      <c r="E76" s="74"/>
      <c r="F76" s="75">
        <f>MIN(F8:F73)</f>
        <v>10.116400000000001</v>
      </c>
      <c r="G76" s="74"/>
      <c r="H76" s="75">
        <f>MIN(H8:H73)</f>
        <v>23.427900000000001</v>
      </c>
      <c r="I76" s="74"/>
      <c r="J76" s="75">
        <f>MIN(J8:J73)</f>
        <v>29.815300000000001</v>
      </c>
      <c r="K76" s="74"/>
      <c r="L76" s="75">
        <f>MIN(L8:L73)</f>
        <v>14.8506</v>
      </c>
      <c r="M76" s="74"/>
      <c r="N76" s="75">
        <f>MIN(N8:N73)</f>
        <v>7.2518000000000002</v>
      </c>
      <c r="O76" s="74"/>
      <c r="P76" s="75">
        <f>MIN(P8:P73)</f>
        <v>7.6897000000000002</v>
      </c>
      <c r="Q76" s="74"/>
      <c r="R76" s="75">
        <f>MIN(R8:R73)</f>
        <v>4.1544999999999996</v>
      </c>
      <c r="S76" s="76"/>
    </row>
    <row r="77" spans="1:19" ht="15" thickBot="1" x14ac:dyDescent="0.35">
      <c r="A77" s="77" t="s">
        <v>29</v>
      </c>
      <c r="B77" s="78"/>
      <c r="C77" s="78"/>
      <c r="D77" s="79">
        <f>MAX(D8:D73)</f>
        <v>37.8992</v>
      </c>
      <c r="E77" s="78"/>
      <c r="F77" s="79">
        <f>MAX(F8:F73)</f>
        <v>61.070700000000002</v>
      </c>
      <c r="G77" s="78"/>
      <c r="H77" s="79">
        <f>MAX(H8:H73)</f>
        <v>98.651200000000003</v>
      </c>
      <c r="I77" s="78"/>
      <c r="J77" s="79">
        <f>MAX(J8:J73)</f>
        <v>125.82129999999999</v>
      </c>
      <c r="K77" s="78"/>
      <c r="L77" s="79">
        <f>MAX(L8:L73)</f>
        <v>49.656799999999997</v>
      </c>
      <c r="M77" s="78"/>
      <c r="N77" s="79">
        <f>MAX(N8:N73)</f>
        <v>31.2928</v>
      </c>
      <c r="O77" s="78"/>
      <c r="P77" s="79">
        <f>MAX(P8:P73)</f>
        <v>23.872499999999999</v>
      </c>
      <c r="Q77" s="78"/>
      <c r="R77" s="79">
        <f>MAX(R8:R73)</f>
        <v>29.841000000000001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44404</v>
      </c>
      <c r="C8" s="65">
        <f>VLOOKUP($A8,'Return Data'!$B$7:$R$2843,4,0)</f>
        <v>11.77</v>
      </c>
      <c r="D8" s="65">
        <f>VLOOKUP($A8,'Return Data'!$B$7:$R$2843,8,0)</f>
        <v>0.68430000000000002</v>
      </c>
      <c r="E8" s="66">
        <f>RANK(D8,D$8:D$15,0)</f>
        <v>7</v>
      </c>
      <c r="F8" s="65">
        <f>VLOOKUP($A8,'Return Data'!$B$7:$R$2843,9,0)</f>
        <v>1.5530999999999999</v>
      </c>
      <c r="G8" s="66">
        <f t="shared" ref="G8" si="0">RANK(F8,F$8:F$15,0)</f>
        <v>5</v>
      </c>
      <c r="H8" s="65">
        <f>VLOOKUP($A8,'Return Data'!$B$7:$R$2843,10,0)</f>
        <v>12.631600000000001</v>
      </c>
      <c r="I8" s="66">
        <f t="shared" ref="I8" si="1">RANK(H8,H$8:H$15,0)</f>
        <v>3</v>
      </c>
      <c r="J8" s="65"/>
      <c r="K8" s="66"/>
      <c r="L8" s="65"/>
      <c r="M8" s="66"/>
      <c r="N8" s="65"/>
      <c r="O8" s="66"/>
      <c r="P8" s="65">
        <f>VLOOKUP($A8,'Return Data'!$B$7:$R$2843,16,0)</f>
        <v>17.7</v>
      </c>
      <c r="Q8" s="67">
        <f>RANK(P8,P$8:P$15,0)</f>
        <v>5</v>
      </c>
    </row>
    <row r="9" spans="1:18" x14ac:dyDescent="0.3">
      <c r="A9" s="63" t="s">
        <v>377</v>
      </c>
      <c r="B9" s="64">
        <f>VLOOKUP($A9,'Return Data'!$B$7:$R$2843,3,0)</f>
        <v>44404</v>
      </c>
      <c r="C9" s="65">
        <f>VLOOKUP($A9,'Return Data'!$B$7:$R$2843,4,0)</f>
        <v>15.31</v>
      </c>
      <c r="D9" s="65">
        <f>VLOOKUP($A9,'Return Data'!$B$7:$R$2843,8,0)</f>
        <v>0.79</v>
      </c>
      <c r="E9" s="66">
        <f t="shared" ref="E9:E15" si="2">RANK(D9,D$8:D$15,0)</f>
        <v>6</v>
      </c>
      <c r="F9" s="65">
        <f>VLOOKUP($A9,'Return Data'!$B$7:$R$2843,9,0)</f>
        <v>1.3236000000000001</v>
      </c>
      <c r="G9" s="66">
        <f t="shared" ref="G9" si="3">RANK(F9,F$8:F$15,0)</f>
        <v>6</v>
      </c>
      <c r="H9" s="65">
        <f>VLOOKUP($A9,'Return Data'!$B$7:$R$2843,10,0)</f>
        <v>7.9690000000000003</v>
      </c>
      <c r="I9" s="66">
        <f t="shared" ref="I9" si="4">RANK(H9,H$8:H$15,0)</f>
        <v>7</v>
      </c>
      <c r="J9" s="65">
        <f>VLOOKUP($A9,'Return Data'!$B$7:$R$2843,11,0)</f>
        <v>12.573499999999999</v>
      </c>
      <c r="K9" s="66">
        <f t="shared" ref="K9" si="5">RANK(J9,J$8:J$15,0)</f>
        <v>5</v>
      </c>
      <c r="L9" s="65">
        <f>VLOOKUP($A9,'Return Data'!$B$7:$R$2843,12,0)</f>
        <v>34.298200000000001</v>
      </c>
      <c r="M9" s="66">
        <f t="shared" ref="M9" si="6">RANK(L9,L$8:L$15,0)</f>
        <v>3</v>
      </c>
      <c r="N9" s="65">
        <f>VLOOKUP($A9,'Return Data'!$B$7:$R$2843,13,0)</f>
        <v>44.981099999999998</v>
      </c>
      <c r="O9" s="66">
        <f t="shared" ref="O9" si="7">RANK(N9,N$8:N$15,0)</f>
        <v>3</v>
      </c>
      <c r="P9" s="65">
        <f>VLOOKUP($A9,'Return Data'!$B$7:$R$2843,16,0)</f>
        <v>34.013500000000001</v>
      </c>
      <c r="Q9" s="67">
        <f t="shared" ref="Q9:Q15" si="8">RANK(P9,P$8:P$15,0)</f>
        <v>3</v>
      </c>
    </row>
    <row r="10" spans="1:18" x14ac:dyDescent="0.3">
      <c r="A10" s="63" t="s">
        <v>1961</v>
      </c>
      <c r="B10" s="64">
        <f>VLOOKUP($A10,'Return Data'!$B$7:$R$2843,3,0)</f>
        <v>44404</v>
      </c>
      <c r="C10" s="65">
        <f>VLOOKUP($A10,'Return Data'!$B$7:$R$2843,4,0)</f>
        <v>13.43</v>
      </c>
      <c r="D10" s="65">
        <f>VLOOKUP($A10,'Return Data'!$B$7:$R$2843,8,0)</f>
        <v>1.6654</v>
      </c>
      <c r="E10" s="66">
        <f t="shared" si="2"/>
        <v>2</v>
      </c>
      <c r="F10" s="65">
        <f>VLOOKUP($A10,'Return Data'!$B$7:$R$2843,9,0)</f>
        <v>2.8331</v>
      </c>
      <c r="G10" s="66">
        <f t="shared" ref="G10:G15" si="9">RANK(F10,F$8:F$15,0)</f>
        <v>3</v>
      </c>
      <c r="H10" s="65">
        <f>VLOOKUP($A10,'Return Data'!$B$7:$R$2843,10,0)</f>
        <v>13.333299999999999</v>
      </c>
      <c r="I10" s="66">
        <f t="shared" ref="I10:I15" si="10">RANK(H10,H$8:H$15,0)</f>
        <v>2</v>
      </c>
      <c r="J10" s="65">
        <f>VLOOKUP($A10,'Return Data'!$B$7:$R$2843,11,0)</f>
        <v>17.910399999999999</v>
      </c>
      <c r="K10" s="66">
        <f t="shared" ref="K10:K15" si="11">RANK(J10,J$8:J$15,0)</f>
        <v>2</v>
      </c>
      <c r="L10" s="65"/>
      <c r="M10" s="66"/>
      <c r="N10" s="65"/>
      <c r="O10" s="66"/>
      <c r="P10" s="65">
        <f>VLOOKUP($A10,'Return Data'!$B$7:$R$2843,16,0)</f>
        <v>34.299999999999997</v>
      </c>
      <c r="Q10" s="67">
        <f t="shared" si="8"/>
        <v>2</v>
      </c>
    </row>
    <row r="11" spans="1:18" x14ac:dyDescent="0.3">
      <c r="A11" s="63" t="s">
        <v>1962</v>
      </c>
      <c r="B11" s="64">
        <f>VLOOKUP($A11,'Return Data'!$B$7:$R$2843,3,0)</f>
        <v>44404</v>
      </c>
      <c r="C11" s="65">
        <f>VLOOKUP($A11,'Return Data'!$B$7:$R$2843,4,0)</f>
        <v>11.71</v>
      </c>
      <c r="D11" s="65">
        <f>VLOOKUP($A11,'Return Data'!$B$7:$R$2843,8,0)</f>
        <v>1.2976000000000001</v>
      </c>
      <c r="E11" s="66">
        <f t="shared" si="2"/>
        <v>3</v>
      </c>
      <c r="F11" s="65">
        <f>VLOOKUP($A11,'Return Data'!$B$7:$R$2843,9,0)</f>
        <v>4.3672000000000004</v>
      </c>
      <c r="G11" s="66">
        <f t="shared" si="9"/>
        <v>2</v>
      </c>
      <c r="H11" s="65"/>
      <c r="I11" s="66"/>
      <c r="J11" s="65"/>
      <c r="K11" s="66"/>
      <c r="L11" s="65"/>
      <c r="M11" s="66"/>
      <c r="N11" s="65"/>
      <c r="O11" s="66"/>
      <c r="P11" s="65">
        <f>VLOOKUP($A11,'Return Data'!$B$7:$R$2843,16,0)</f>
        <v>17.100000000000001</v>
      </c>
      <c r="Q11" s="67">
        <f t="shared" si="8"/>
        <v>6</v>
      </c>
    </row>
    <row r="12" spans="1:18" x14ac:dyDescent="0.3">
      <c r="A12" s="63" t="s">
        <v>1964</v>
      </c>
      <c r="B12" s="64">
        <f>VLOOKUP($A12,'Return Data'!$B$7:$R$2843,3,0)</f>
        <v>44404</v>
      </c>
      <c r="C12" s="65">
        <f>VLOOKUP($A12,'Return Data'!$B$7:$R$2843,4,0)</f>
        <v>11.705</v>
      </c>
      <c r="D12" s="65">
        <f>VLOOKUP($A12,'Return Data'!$B$7:$R$2843,8,0)</f>
        <v>2.5600000000000001E-2</v>
      </c>
      <c r="E12" s="66">
        <f t="shared" si="2"/>
        <v>8</v>
      </c>
      <c r="F12" s="65">
        <f>VLOOKUP($A12,'Return Data'!$B$7:$R$2843,9,0)</f>
        <v>1.2456</v>
      </c>
      <c r="G12" s="66">
        <f t="shared" si="9"/>
        <v>7</v>
      </c>
      <c r="H12" s="65">
        <f>VLOOKUP($A12,'Return Data'!$B$7:$R$2843,10,0)</f>
        <v>10.009399999999999</v>
      </c>
      <c r="I12" s="66">
        <f t="shared" si="10"/>
        <v>6</v>
      </c>
      <c r="J12" s="65"/>
      <c r="K12" s="66"/>
      <c r="L12" s="65"/>
      <c r="M12" s="66"/>
      <c r="N12" s="65"/>
      <c r="O12" s="66"/>
      <c r="P12" s="65">
        <f>VLOOKUP($A12,'Return Data'!$B$7:$R$2843,16,0)</f>
        <v>17.05</v>
      </c>
      <c r="Q12" s="67">
        <f t="shared" si="8"/>
        <v>7</v>
      </c>
    </row>
    <row r="13" spans="1:18" x14ac:dyDescent="0.3">
      <c r="A13" s="63" t="s">
        <v>1967</v>
      </c>
      <c r="B13" s="64">
        <f>VLOOKUP($A13,'Return Data'!$B$7:$R$2843,3,0)</f>
        <v>44404</v>
      </c>
      <c r="C13" s="65">
        <f>VLOOKUP($A13,'Return Data'!$B$7:$R$2843,4,0)</f>
        <v>16.933399999999999</v>
      </c>
      <c r="D13" s="65">
        <f>VLOOKUP($A13,'Return Data'!$B$7:$R$2843,8,0)</f>
        <v>3.9062999999999999</v>
      </c>
      <c r="E13" s="66">
        <f t="shared" si="2"/>
        <v>1</v>
      </c>
      <c r="F13" s="65">
        <f>VLOOKUP($A13,'Return Data'!$B$7:$R$2843,9,0)</f>
        <v>5.9528999999999996</v>
      </c>
      <c r="G13" s="66">
        <f t="shared" si="9"/>
        <v>1</v>
      </c>
      <c r="H13" s="65">
        <f>VLOOKUP($A13,'Return Data'!$B$7:$R$2843,10,0)</f>
        <v>19.7621</v>
      </c>
      <c r="I13" s="66">
        <f t="shared" si="10"/>
        <v>1</v>
      </c>
      <c r="J13" s="65">
        <f>VLOOKUP($A13,'Return Data'!$B$7:$R$2843,11,0)</f>
        <v>40.150500000000001</v>
      </c>
      <c r="K13" s="66">
        <f t="shared" ref="K13" si="12">RANK(J13,J$8:J$15,0)</f>
        <v>1</v>
      </c>
      <c r="L13" s="65"/>
      <c r="M13" s="66"/>
      <c r="N13" s="65"/>
      <c r="O13" s="66"/>
      <c r="P13" s="65">
        <f>VLOOKUP($A13,'Return Data'!$B$7:$R$2843,16,0)</f>
        <v>69.334000000000003</v>
      </c>
      <c r="Q13" s="67">
        <f t="shared" si="8"/>
        <v>1</v>
      </c>
    </row>
    <row r="14" spans="1:18" x14ac:dyDescent="0.3">
      <c r="A14" s="63" t="s">
        <v>49</v>
      </c>
      <c r="B14" s="64">
        <f>VLOOKUP($A14,'Return Data'!$B$7:$R$2843,3,0)</f>
        <v>44404</v>
      </c>
      <c r="C14" s="65">
        <f>VLOOKUP($A14,'Return Data'!$B$7:$R$2843,4,0)</f>
        <v>16.11</v>
      </c>
      <c r="D14" s="65">
        <f>VLOOKUP($A14,'Return Data'!$B$7:$R$2843,8,0)</f>
        <v>1.0665</v>
      </c>
      <c r="E14" s="66">
        <f t="shared" si="2"/>
        <v>4</v>
      </c>
      <c r="F14" s="65">
        <f>VLOOKUP($A14,'Return Data'!$B$7:$R$2843,9,0)</f>
        <v>1.7044999999999999</v>
      </c>
      <c r="G14" s="66">
        <f t="shared" si="9"/>
        <v>4</v>
      </c>
      <c r="H14" s="65">
        <f>VLOOKUP($A14,'Return Data'!$B$7:$R$2843,10,0)</f>
        <v>10.1915</v>
      </c>
      <c r="I14" s="66">
        <f t="shared" si="10"/>
        <v>5</v>
      </c>
      <c r="J14" s="65">
        <f>VLOOKUP($A14,'Return Data'!$B$7:$R$2843,11,0)</f>
        <v>17.849299999999999</v>
      </c>
      <c r="K14" s="66">
        <f t="shared" si="11"/>
        <v>3</v>
      </c>
      <c r="L14" s="65">
        <f>VLOOKUP($A14,'Return Data'!$B$7:$R$2843,12,0)</f>
        <v>40.698700000000002</v>
      </c>
      <c r="M14" s="66">
        <f t="shared" ref="M14:M15" si="13">RANK(L14,L$8:L$15,0)</f>
        <v>1</v>
      </c>
      <c r="N14" s="65">
        <f>VLOOKUP($A14,'Return Data'!$B$7:$R$2843,13,0)</f>
        <v>57.324199999999998</v>
      </c>
      <c r="O14" s="66">
        <f t="shared" ref="O14:O15" si="14">RANK(N14,N$8:N$15,0)</f>
        <v>1</v>
      </c>
      <c r="P14" s="65">
        <f>VLOOKUP($A14,'Return Data'!$B$7:$R$2843,16,0)</f>
        <v>26.277799999999999</v>
      </c>
      <c r="Q14" s="67">
        <f t="shared" si="8"/>
        <v>4</v>
      </c>
    </row>
    <row r="15" spans="1:18" x14ac:dyDescent="0.3">
      <c r="A15" s="63" t="s">
        <v>50</v>
      </c>
      <c r="B15" s="64">
        <f>VLOOKUP($A15,'Return Data'!$B$7:$R$2843,3,0)</f>
        <v>44404</v>
      </c>
      <c r="C15" s="65">
        <f>VLOOKUP($A15,'Return Data'!$B$7:$R$2843,4,0)</f>
        <v>159.43109999999999</v>
      </c>
      <c r="D15" s="65">
        <f>VLOOKUP($A15,'Return Data'!$B$7:$R$2843,8,0)</f>
        <v>0.87680000000000002</v>
      </c>
      <c r="E15" s="66">
        <f t="shared" si="2"/>
        <v>5</v>
      </c>
      <c r="F15" s="65">
        <f>VLOOKUP($A15,'Return Data'!$B$7:$R$2843,9,0)</f>
        <v>1.0469999999999999</v>
      </c>
      <c r="G15" s="66">
        <f t="shared" si="9"/>
        <v>8</v>
      </c>
      <c r="H15" s="65">
        <f>VLOOKUP($A15,'Return Data'!$B$7:$R$2843,10,0)</f>
        <v>10.479100000000001</v>
      </c>
      <c r="I15" s="66">
        <f t="shared" si="10"/>
        <v>4</v>
      </c>
      <c r="J15" s="65">
        <f>VLOOKUP($A15,'Return Data'!$B$7:$R$2843,11,0)</f>
        <v>14.9434</v>
      </c>
      <c r="K15" s="66">
        <f t="shared" si="11"/>
        <v>4</v>
      </c>
      <c r="L15" s="65">
        <f>VLOOKUP($A15,'Return Data'!$B$7:$R$2843,12,0)</f>
        <v>37.682699999999997</v>
      </c>
      <c r="M15" s="66">
        <f t="shared" si="13"/>
        <v>2</v>
      </c>
      <c r="N15" s="65">
        <f>VLOOKUP($A15,'Return Data'!$B$7:$R$2843,13,0)</f>
        <v>46.5959</v>
      </c>
      <c r="O15" s="66">
        <f t="shared" si="14"/>
        <v>2</v>
      </c>
      <c r="P15" s="65">
        <f>VLOOKUP($A15,'Return Data'!$B$7:$R$2843,16,0)</f>
        <v>14.9666</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1.2890624999999998</v>
      </c>
      <c r="E17" s="74"/>
      <c r="F17" s="75">
        <f>AVERAGE(F8:F15)</f>
        <v>2.5033750000000001</v>
      </c>
      <c r="G17" s="74"/>
      <c r="H17" s="75">
        <f>AVERAGE(H8:H15)</f>
        <v>12.053714285714287</v>
      </c>
      <c r="I17" s="74"/>
      <c r="J17" s="75">
        <f>AVERAGE(J8:J15)</f>
        <v>20.685420000000001</v>
      </c>
      <c r="K17" s="74"/>
      <c r="L17" s="75">
        <f>AVERAGE(L8:L15)</f>
        <v>37.559866666666672</v>
      </c>
      <c r="M17" s="74"/>
      <c r="N17" s="75">
        <f>AVERAGE(N8:N15)</f>
        <v>49.633733333333332</v>
      </c>
      <c r="O17" s="74"/>
      <c r="P17" s="75">
        <f>AVERAGE(P8:P15)</f>
        <v>28.842737500000002</v>
      </c>
      <c r="Q17" s="76"/>
    </row>
    <row r="18" spans="1:17" ht="15" customHeight="1" x14ac:dyDescent="0.3">
      <c r="A18" s="73" t="s">
        <v>28</v>
      </c>
      <c r="B18" s="74"/>
      <c r="C18" s="74"/>
      <c r="D18" s="75">
        <f>MIN(D8:D15)</f>
        <v>2.5600000000000001E-2</v>
      </c>
      <c r="E18" s="74"/>
      <c r="F18" s="75">
        <f>MIN(F8:F15)</f>
        <v>1.0469999999999999</v>
      </c>
      <c r="G18" s="74"/>
      <c r="H18" s="75">
        <f>MIN(H8:H15)</f>
        <v>7.9690000000000003</v>
      </c>
      <c r="I18" s="74"/>
      <c r="J18" s="75">
        <f>MIN(J8:J15)</f>
        <v>12.573499999999999</v>
      </c>
      <c r="K18" s="74"/>
      <c r="L18" s="75">
        <f>MIN(L8:L15)</f>
        <v>34.298200000000001</v>
      </c>
      <c r="M18" s="74"/>
      <c r="N18" s="75">
        <f>MIN(N8:N15)</f>
        <v>44.981099999999998</v>
      </c>
      <c r="O18" s="74"/>
      <c r="P18" s="75">
        <f>MIN(P8:P15)</f>
        <v>14.9666</v>
      </c>
      <c r="Q18" s="76"/>
    </row>
    <row r="19" spans="1:17" ht="15" thickBot="1" x14ac:dyDescent="0.35">
      <c r="A19" s="77" t="s">
        <v>29</v>
      </c>
      <c r="B19" s="78"/>
      <c r="C19" s="78"/>
      <c r="D19" s="79">
        <f>MAX(D8:D15)</f>
        <v>3.9062999999999999</v>
      </c>
      <c r="E19" s="78"/>
      <c r="F19" s="79">
        <f>MAX(F8:F15)</f>
        <v>5.9528999999999996</v>
      </c>
      <c r="G19" s="78"/>
      <c r="H19" s="79">
        <f>MAX(H8:H15)</f>
        <v>19.7621</v>
      </c>
      <c r="I19" s="78"/>
      <c r="J19" s="79">
        <f>MAX(J8:J15)</f>
        <v>40.150500000000001</v>
      </c>
      <c r="K19" s="78"/>
      <c r="L19" s="79">
        <f>MAX(L8:L15)</f>
        <v>40.698700000000002</v>
      </c>
      <c r="M19" s="78"/>
      <c r="N19" s="79">
        <f>MAX(N8:N15)</f>
        <v>57.324199999999998</v>
      </c>
      <c r="O19" s="78"/>
      <c r="P19" s="79">
        <f>MAX(P8:P15)</f>
        <v>69.334000000000003</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44404</v>
      </c>
      <c r="C8" s="65">
        <f>VLOOKUP($A8,'Return Data'!$B$7:$R$2843,4,0)</f>
        <v>11.64</v>
      </c>
      <c r="D8" s="65">
        <f>VLOOKUP($A8,'Return Data'!$B$7:$R$2843,8,0)</f>
        <v>0.60499999999999998</v>
      </c>
      <c r="E8" s="66">
        <f>RANK(D8,D$8:D$16,0)</f>
        <v>7</v>
      </c>
      <c r="F8" s="65">
        <f>VLOOKUP($A8,'Return Data'!$B$7:$R$2843,9,0)</f>
        <v>1.4821</v>
      </c>
      <c r="G8" s="66">
        <f>RANK(F8,F$8:F$16,0)</f>
        <v>5</v>
      </c>
      <c r="H8" s="65">
        <f>VLOOKUP($A8,'Return Data'!$B$7:$R$2843,10,0)</f>
        <v>12.1387</v>
      </c>
      <c r="I8" s="66">
        <f>RANK(H8,H$8:H$16,0)</f>
        <v>3</v>
      </c>
      <c r="J8" s="65"/>
      <c r="K8" s="66"/>
      <c r="L8" s="65"/>
      <c r="M8" s="66"/>
      <c r="N8" s="65"/>
      <c r="O8" s="66"/>
      <c r="P8" s="65">
        <f>VLOOKUP($A8,'Return Data'!$B$7:$R$2843,16,0)</f>
        <v>16.399999999999999</v>
      </c>
      <c r="Q8" s="67">
        <f>RANK(P8,P$8:P$16,0)</f>
        <v>6</v>
      </c>
    </row>
    <row r="9" spans="1:17" x14ac:dyDescent="0.3">
      <c r="A9" s="63" t="s">
        <v>379</v>
      </c>
      <c r="B9" s="64">
        <f>VLOOKUP($A9,'Return Data'!$B$7:$R$2843,3,0)</f>
        <v>44404</v>
      </c>
      <c r="C9" s="65">
        <f>VLOOKUP($A9,'Return Data'!$B$7:$R$2843,4,0)</f>
        <v>14.95</v>
      </c>
      <c r="D9" s="65">
        <f>VLOOKUP($A9,'Return Data'!$B$7:$R$2843,8,0)</f>
        <v>0.6734</v>
      </c>
      <c r="E9" s="66">
        <f t="shared" ref="E9:E16" si="0">RANK(D9,D$8:D$16,0)</f>
        <v>6</v>
      </c>
      <c r="F9" s="65">
        <f>VLOOKUP($A9,'Return Data'!$B$7:$R$2843,9,0)</f>
        <v>1.1501999999999999</v>
      </c>
      <c r="G9" s="66">
        <f t="shared" ref="G9:G16" si="1">RANK(F9,F$8:F$16,0)</f>
        <v>6</v>
      </c>
      <c r="H9" s="65">
        <f>VLOOKUP($A9,'Return Data'!$B$7:$R$2843,10,0)</f>
        <v>7.5540000000000003</v>
      </c>
      <c r="I9" s="66">
        <f t="shared" ref="I9:I16" si="2">RANK(H9,H$8:H$16,0)</f>
        <v>7</v>
      </c>
      <c r="J9" s="65">
        <f>VLOOKUP($A9,'Return Data'!$B$7:$R$2843,11,0)</f>
        <v>11.5672</v>
      </c>
      <c r="K9" s="66">
        <f t="shared" ref="K9:K16" si="3">RANK(J9,J$8:J$16,0)</f>
        <v>5</v>
      </c>
      <c r="L9" s="65">
        <f>VLOOKUP($A9,'Return Data'!$B$7:$R$2843,12,0)</f>
        <v>32.653100000000002</v>
      </c>
      <c r="M9" s="66">
        <f t="shared" ref="M9:M16" si="4">RANK(L9,L$8:L$16,0)</f>
        <v>3</v>
      </c>
      <c r="N9" s="65">
        <f>VLOOKUP($A9,'Return Data'!$B$7:$R$2843,13,0)</f>
        <v>42.652700000000003</v>
      </c>
      <c r="O9" s="66">
        <f t="shared" ref="O9:O16" si="5">RANK(N9,N$8:N$16,0)</f>
        <v>3</v>
      </c>
      <c r="P9" s="65">
        <f>VLOOKUP($A9,'Return Data'!$B$7:$R$2843,16,0)</f>
        <v>31.839400000000001</v>
      </c>
      <c r="Q9" s="67">
        <f t="shared" ref="Q9:Q16" si="6">RANK(P9,P$8:P$16,0)</f>
        <v>3</v>
      </c>
    </row>
    <row r="10" spans="1:17" x14ac:dyDescent="0.3">
      <c r="A10" s="63" t="s">
        <v>1960</v>
      </c>
      <c r="B10" s="64">
        <f>VLOOKUP($A10,'Return Data'!$B$7:$R$2843,3,0)</f>
        <v>44404</v>
      </c>
      <c r="C10" s="65">
        <f>VLOOKUP($A10,'Return Data'!$B$7:$R$2843,4,0)</f>
        <v>13.25</v>
      </c>
      <c r="D10" s="65">
        <f>VLOOKUP($A10,'Return Data'!$B$7:$R$2843,8,0)</f>
        <v>1.5326</v>
      </c>
      <c r="E10" s="66">
        <f t="shared" si="0"/>
        <v>2</v>
      </c>
      <c r="F10" s="65">
        <f>VLOOKUP($A10,'Return Data'!$B$7:$R$2843,9,0)</f>
        <v>2.6335999999999999</v>
      </c>
      <c r="G10" s="66">
        <f t="shared" si="1"/>
        <v>3</v>
      </c>
      <c r="H10" s="65">
        <f>VLOOKUP($A10,'Return Data'!$B$7:$R$2843,10,0)</f>
        <v>12.862</v>
      </c>
      <c r="I10" s="66">
        <f t="shared" ref="I10" si="7">RANK(H10,H$8:H$16,0)</f>
        <v>2</v>
      </c>
      <c r="J10" s="65">
        <f>VLOOKUP($A10,'Return Data'!$B$7:$R$2843,11,0)</f>
        <v>16.946200000000001</v>
      </c>
      <c r="K10" s="66">
        <f t="shared" ref="K10" si="8">RANK(J10,J$8:J$16,0)</f>
        <v>3</v>
      </c>
      <c r="L10" s="65"/>
      <c r="M10" s="66"/>
      <c r="N10" s="65"/>
      <c r="O10" s="66"/>
      <c r="P10" s="65">
        <f>VLOOKUP($A10,'Return Data'!$B$7:$R$2843,16,0)</f>
        <v>32.5</v>
      </c>
      <c r="Q10" s="67">
        <f t="shared" si="6"/>
        <v>2</v>
      </c>
    </row>
    <row r="11" spans="1:17" x14ac:dyDescent="0.3">
      <c r="A11" s="63" t="s">
        <v>1963</v>
      </c>
      <c r="B11" s="64">
        <f>VLOOKUP($A11,'Return Data'!$B$7:$R$2843,3,0)</f>
        <v>44404</v>
      </c>
      <c r="C11" s="65">
        <f>VLOOKUP($A11,'Return Data'!$B$7:$R$2843,4,0)</f>
        <v>11.64</v>
      </c>
      <c r="D11" s="65">
        <f>VLOOKUP($A11,'Return Data'!$B$7:$R$2843,8,0)</f>
        <v>1.3055000000000001</v>
      </c>
      <c r="E11" s="66">
        <f t="shared" si="0"/>
        <v>3</v>
      </c>
      <c r="F11" s="65">
        <f>VLOOKUP($A11,'Return Data'!$B$7:$R$2843,9,0)</f>
        <v>4.2077</v>
      </c>
      <c r="G11" s="66">
        <f t="shared" ref="G11" si="9">RANK(F11,F$8:F$16,0)</f>
        <v>2</v>
      </c>
      <c r="H11" s="65"/>
      <c r="I11" s="66"/>
      <c r="J11" s="65"/>
      <c r="K11" s="66"/>
      <c r="L11" s="65"/>
      <c r="M11" s="66"/>
      <c r="N11" s="65"/>
      <c r="O11" s="66"/>
      <c r="P11" s="65">
        <f>VLOOKUP($A11,'Return Data'!$B$7:$R$2843,16,0)</f>
        <v>16.399999999999999</v>
      </c>
      <c r="Q11" s="67">
        <f t="shared" si="6"/>
        <v>6</v>
      </c>
    </row>
    <row r="12" spans="1:17" x14ac:dyDescent="0.3">
      <c r="A12" s="63" t="s">
        <v>1965</v>
      </c>
      <c r="B12" s="64">
        <f>VLOOKUP($A12,'Return Data'!$B$7:$R$2843,3,0)</f>
        <v>44404</v>
      </c>
      <c r="C12" s="65">
        <f>VLOOKUP($A12,'Return Data'!$B$7:$R$2843,4,0)</f>
        <v>11.574999999999999</v>
      </c>
      <c r="D12" s="65">
        <f>VLOOKUP($A12,'Return Data'!$B$7:$R$2843,8,0)</f>
        <v>-3.4500000000000003E-2</v>
      </c>
      <c r="E12" s="66">
        <f t="shared" si="0"/>
        <v>8</v>
      </c>
      <c r="F12" s="65">
        <f>VLOOKUP($A12,'Return Data'!$B$7:$R$2843,9,0)</f>
        <v>1.1005</v>
      </c>
      <c r="G12" s="66">
        <f t="shared" si="1"/>
        <v>7</v>
      </c>
      <c r="H12" s="65">
        <f>VLOOKUP($A12,'Return Data'!$B$7:$R$2843,10,0)</f>
        <v>9.5390999999999995</v>
      </c>
      <c r="I12" s="66">
        <f t="shared" si="2"/>
        <v>6</v>
      </c>
      <c r="J12" s="65"/>
      <c r="K12" s="66"/>
      <c r="L12" s="65"/>
      <c r="M12" s="66"/>
      <c r="N12" s="65"/>
      <c r="O12" s="66"/>
      <c r="P12" s="65">
        <f>VLOOKUP($A12,'Return Data'!$B$7:$R$2843,16,0)</f>
        <v>15.75</v>
      </c>
      <c r="Q12" s="67">
        <f t="shared" si="6"/>
        <v>8</v>
      </c>
    </row>
    <row r="13" spans="1:17" x14ac:dyDescent="0.3">
      <c r="A13" s="63" t="s">
        <v>1966</v>
      </c>
      <c r="B13" s="64">
        <f>VLOOKUP($A13,'Return Data'!$B$7:$R$2843,3,0)</f>
        <v>44404</v>
      </c>
      <c r="C13" s="65">
        <f>VLOOKUP($A13,'Return Data'!$B$7:$R$2843,4,0)</f>
        <v>26.779</v>
      </c>
      <c r="D13" s="65">
        <f>VLOOKUP($A13,'Return Data'!$B$7:$R$2843,8,0)</f>
        <v>-0.2979</v>
      </c>
      <c r="E13" s="66">
        <f t="shared" si="0"/>
        <v>9</v>
      </c>
      <c r="F13" s="65">
        <f>VLOOKUP($A13,'Return Data'!$B$7:$R$2843,9,0)</f>
        <v>-0.89929999999999999</v>
      </c>
      <c r="G13" s="66">
        <f t="shared" si="1"/>
        <v>9</v>
      </c>
      <c r="H13" s="65">
        <f>VLOOKUP($A13,'Return Data'!$B$7:$R$2843,10,0)</f>
        <v>6.8212000000000002</v>
      </c>
      <c r="I13" s="66">
        <f t="shared" si="2"/>
        <v>8</v>
      </c>
      <c r="J13" s="65"/>
      <c r="K13" s="66"/>
      <c r="L13" s="65"/>
      <c r="M13" s="66"/>
      <c r="N13" s="65"/>
      <c r="O13" s="66"/>
      <c r="P13" s="65">
        <f>VLOOKUP($A13,'Return Data'!$B$7:$R$2843,16,0)</f>
        <v>20.058299999999999</v>
      </c>
      <c r="Q13" s="67">
        <f t="shared" si="6"/>
        <v>5</v>
      </c>
    </row>
    <row r="14" spans="1:17" x14ac:dyDescent="0.3">
      <c r="A14" s="63" t="s">
        <v>1968</v>
      </c>
      <c r="B14" s="64">
        <f>VLOOKUP($A14,'Return Data'!$B$7:$R$2843,3,0)</f>
        <v>44404</v>
      </c>
      <c r="C14" s="65">
        <f>VLOOKUP($A14,'Return Data'!$B$7:$R$2843,4,0)</f>
        <v>16.778300000000002</v>
      </c>
      <c r="D14" s="65">
        <f>VLOOKUP($A14,'Return Data'!$B$7:$R$2843,8,0)</f>
        <v>3.8589000000000002</v>
      </c>
      <c r="E14" s="66">
        <f t="shared" si="0"/>
        <v>1</v>
      </c>
      <c r="F14" s="65">
        <f>VLOOKUP($A14,'Return Data'!$B$7:$R$2843,9,0)</f>
        <v>5.8428000000000004</v>
      </c>
      <c r="G14" s="66">
        <f t="shared" si="1"/>
        <v>1</v>
      </c>
      <c r="H14" s="65">
        <f>VLOOKUP($A14,'Return Data'!$B$7:$R$2843,10,0)</f>
        <v>19.4253</v>
      </c>
      <c r="I14" s="66">
        <f t="shared" si="2"/>
        <v>1</v>
      </c>
      <c r="J14" s="65">
        <f>VLOOKUP($A14,'Return Data'!$B$7:$R$2843,11,0)</f>
        <v>39.336100000000002</v>
      </c>
      <c r="K14" s="66">
        <f t="shared" ref="K14" si="10">RANK(J14,J$8:J$16,0)</f>
        <v>1</v>
      </c>
      <c r="L14" s="65"/>
      <c r="M14" s="66"/>
      <c r="N14" s="65"/>
      <c r="O14" s="66"/>
      <c r="P14" s="65">
        <f>VLOOKUP($A14,'Return Data'!$B$7:$R$2843,16,0)</f>
        <v>67.783000000000001</v>
      </c>
      <c r="Q14" s="67">
        <f t="shared" si="6"/>
        <v>1</v>
      </c>
    </row>
    <row r="15" spans="1:17" x14ac:dyDescent="0.3">
      <c r="A15" s="63" t="s">
        <v>51</v>
      </c>
      <c r="B15" s="64">
        <f>VLOOKUP($A15,'Return Data'!$B$7:$R$2843,3,0)</f>
        <v>44404</v>
      </c>
      <c r="C15" s="65">
        <f>VLOOKUP($A15,'Return Data'!$B$7:$R$2843,4,0)</f>
        <v>15.9</v>
      </c>
      <c r="D15" s="65">
        <f>VLOOKUP($A15,'Return Data'!$B$7:$R$2843,8,0)</f>
        <v>1.0165</v>
      </c>
      <c r="E15" s="66">
        <f t="shared" si="0"/>
        <v>4</v>
      </c>
      <c r="F15" s="65">
        <f>VLOOKUP($A15,'Return Data'!$B$7:$R$2843,9,0)</f>
        <v>1.5973999999999999</v>
      </c>
      <c r="G15" s="66">
        <f t="shared" si="1"/>
        <v>4</v>
      </c>
      <c r="H15" s="65">
        <f>VLOOKUP($A15,'Return Data'!$B$7:$R$2843,10,0)</f>
        <v>10.034599999999999</v>
      </c>
      <c r="I15" s="66">
        <f t="shared" si="2"/>
        <v>5</v>
      </c>
      <c r="J15" s="65">
        <f>VLOOKUP($A15,'Return Data'!$B$7:$R$2843,11,0)</f>
        <v>17.3432</v>
      </c>
      <c r="K15" s="66">
        <f t="shared" si="3"/>
        <v>2</v>
      </c>
      <c r="L15" s="65">
        <f>VLOOKUP($A15,'Return Data'!$B$7:$R$2843,12,0)</f>
        <v>39.841700000000003</v>
      </c>
      <c r="M15" s="66">
        <f t="shared" si="4"/>
        <v>1</v>
      </c>
      <c r="N15" s="65">
        <f>VLOOKUP($A15,'Return Data'!$B$7:$R$2843,13,0)</f>
        <v>56.035299999999999</v>
      </c>
      <c r="O15" s="66">
        <f t="shared" si="5"/>
        <v>1</v>
      </c>
      <c r="P15" s="65">
        <f>VLOOKUP($A15,'Return Data'!$B$7:$R$2843,16,0)</f>
        <v>25.4697</v>
      </c>
      <c r="Q15" s="67">
        <f t="shared" si="6"/>
        <v>4</v>
      </c>
    </row>
    <row r="16" spans="1:17" x14ac:dyDescent="0.3">
      <c r="A16" s="63" t="s">
        <v>52</v>
      </c>
      <c r="B16" s="64">
        <f>VLOOKUP($A16,'Return Data'!$B$7:$R$2843,3,0)</f>
        <v>44404</v>
      </c>
      <c r="C16" s="65">
        <f>VLOOKUP($A16,'Return Data'!$B$7:$R$2843,4,0)</f>
        <v>658.85769254026695</v>
      </c>
      <c r="D16" s="65">
        <f>VLOOKUP($A16,'Return Data'!$B$7:$R$2843,8,0)</f>
        <v>0.84550000000000003</v>
      </c>
      <c r="E16" s="66">
        <f t="shared" si="0"/>
        <v>5</v>
      </c>
      <c r="F16" s="65">
        <f>VLOOKUP($A16,'Return Data'!$B$7:$R$2843,9,0)</f>
        <v>0.97819999999999996</v>
      </c>
      <c r="G16" s="66">
        <f t="shared" si="1"/>
        <v>8</v>
      </c>
      <c r="H16" s="65">
        <f>VLOOKUP($A16,'Return Data'!$B$7:$R$2843,10,0)</f>
        <v>10.258800000000001</v>
      </c>
      <c r="I16" s="66">
        <f t="shared" si="2"/>
        <v>4</v>
      </c>
      <c r="J16" s="65">
        <f>VLOOKUP($A16,'Return Data'!$B$7:$R$2843,11,0)</f>
        <v>14.481299999999999</v>
      </c>
      <c r="K16" s="66">
        <f t="shared" si="3"/>
        <v>4</v>
      </c>
      <c r="L16" s="65">
        <f>VLOOKUP($A16,'Return Data'!$B$7:$R$2843,12,0)</f>
        <v>36.856099999999998</v>
      </c>
      <c r="M16" s="66">
        <f t="shared" si="4"/>
        <v>2</v>
      </c>
      <c r="N16" s="65">
        <f>VLOOKUP($A16,'Return Data'!$B$7:$R$2843,13,0)</f>
        <v>45.454799999999999</v>
      </c>
      <c r="O16" s="66">
        <f t="shared" si="5"/>
        <v>2</v>
      </c>
      <c r="P16" s="65">
        <f>VLOOKUP($A16,'Return Data'!$B$7:$R$2843,16,0)</f>
        <v>14.6724</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1.0561111111111112</v>
      </c>
      <c r="E18" s="74"/>
      <c r="F18" s="75">
        <f>AVERAGE(F8:F16)</f>
        <v>2.0103555555555559</v>
      </c>
      <c r="G18" s="74"/>
      <c r="H18" s="75">
        <f>AVERAGE(H8:H16)</f>
        <v>11.079212500000001</v>
      </c>
      <c r="I18" s="74"/>
      <c r="J18" s="75">
        <f>AVERAGE(J8:J16)</f>
        <v>19.934800000000003</v>
      </c>
      <c r="K18" s="74"/>
      <c r="L18" s="75">
        <f>AVERAGE(L8:L16)</f>
        <v>36.450299999999999</v>
      </c>
      <c r="M18" s="74"/>
      <c r="N18" s="75">
        <f>AVERAGE(N8:N16)</f>
        <v>48.047599999999996</v>
      </c>
      <c r="O18" s="74"/>
      <c r="P18" s="75">
        <f>AVERAGE(P8:P16)</f>
        <v>26.763644444444445</v>
      </c>
      <c r="Q18" s="76"/>
    </row>
    <row r="19" spans="1:17" x14ac:dyDescent="0.3">
      <c r="A19" s="73" t="s">
        <v>28</v>
      </c>
      <c r="B19" s="74"/>
      <c r="C19" s="74"/>
      <c r="D19" s="75">
        <f>MIN(D8:D16)</f>
        <v>-0.2979</v>
      </c>
      <c r="E19" s="74"/>
      <c r="F19" s="75">
        <f>MIN(F8:F16)</f>
        <v>-0.89929999999999999</v>
      </c>
      <c r="G19" s="74"/>
      <c r="H19" s="75">
        <f>MIN(H8:H16)</f>
        <v>6.8212000000000002</v>
      </c>
      <c r="I19" s="74"/>
      <c r="J19" s="75">
        <f>MIN(J8:J16)</f>
        <v>11.5672</v>
      </c>
      <c r="K19" s="74"/>
      <c r="L19" s="75">
        <f>MIN(L8:L16)</f>
        <v>32.653100000000002</v>
      </c>
      <c r="M19" s="74"/>
      <c r="N19" s="75">
        <f>MIN(N8:N16)</f>
        <v>42.652700000000003</v>
      </c>
      <c r="O19" s="74"/>
      <c r="P19" s="75">
        <f>MIN(P8:P16)</f>
        <v>14.6724</v>
      </c>
      <c r="Q19" s="76"/>
    </row>
    <row r="20" spans="1:17" ht="15" thickBot="1" x14ac:dyDescent="0.35">
      <c r="A20" s="77" t="s">
        <v>29</v>
      </c>
      <c r="B20" s="78"/>
      <c r="C20" s="78"/>
      <c r="D20" s="79">
        <f>MAX(D8:D16)</f>
        <v>3.8589000000000002</v>
      </c>
      <c r="E20" s="78"/>
      <c r="F20" s="79">
        <f>MAX(F8:F16)</f>
        <v>5.8428000000000004</v>
      </c>
      <c r="G20" s="78"/>
      <c r="H20" s="79">
        <f>MAX(H8:H16)</f>
        <v>19.4253</v>
      </c>
      <c r="I20" s="78"/>
      <c r="J20" s="79">
        <f>MAX(J8:J16)</f>
        <v>39.336100000000002</v>
      </c>
      <c r="K20" s="78"/>
      <c r="L20" s="79">
        <f>MAX(L8:L16)</f>
        <v>39.841700000000003</v>
      </c>
      <c r="M20" s="78"/>
      <c r="N20" s="79">
        <f>MAX(N8:N16)</f>
        <v>56.035299999999999</v>
      </c>
      <c r="O20" s="78"/>
      <c r="P20" s="79">
        <f>MAX(P8:P16)</f>
        <v>67.783000000000001</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44404</v>
      </c>
      <c r="C8" s="65">
        <f>VLOOKUP($A8,'Return Data'!$B$7:$R$2843,4,0)</f>
        <v>39.296900000000001</v>
      </c>
      <c r="D8" s="65">
        <f>VLOOKUP($A8,'Return Data'!$B$7:$R$2843,9,0)</f>
        <v>7.0030999999999999</v>
      </c>
      <c r="E8" s="66">
        <f t="shared" ref="E8:E33" si="0">RANK(D8,D$8:D$33,0)</f>
        <v>8</v>
      </c>
      <c r="F8" s="65">
        <f>VLOOKUP($A8,'Return Data'!$B$7:$R$2843,10,0)</f>
        <v>6.1002000000000001</v>
      </c>
      <c r="G8" s="66">
        <f t="shared" ref="G8:G33" si="1">RANK(F8,F$8:F$33,0)</f>
        <v>3</v>
      </c>
      <c r="H8" s="65">
        <f>VLOOKUP($A8,'Return Data'!$B$7:$R$2843,11,0)</f>
        <v>5.3975999999999997</v>
      </c>
      <c r="I8" s="66">
        <f t="shared" ref="I8:I33" si="2">RANK(H8,H$8:H$33,0)</f>
        <v>2</v>
      </c>
      <c r="J8" s="65">
        <f>VLOOKUP($A8,'Return Data'!$B$7:$R$2843,12,0)</f>
        <v>5.2397999999999998</v>
      </c>
      <c r="K8" s="66">
        <f t="shared" ref="K8:K33" si="3">RANK(J8,J$8:J$33,0)</f>
        <v>3</v>
      </c>
      <c r="L8" s="65">
        <f>VLOOKUP($A8,'Return Data'!$B$7:$R$2843,13,0)</f>
        <v>6.9946999999999999</v>
      </c>
      <c r="M8" s="66">
        <f t="shared" ref="M8:M33" si="4">RANK(L8,L$8:L$33,0)</f>
        <v>1</v>
      </c>
      <c r="N8" s="65">
        <f>VLOOKUP($A8,'Return Data'!$B$7:$R$2843,17,0)</f>
        <v>8.8644999999999996</v>
      </c>
      <c r="O8" s="66">
        <f t="shared" ref="O8:O24" si="5">RANK(N8,N$8:N$33,0)</f>
        <v>6</v>
      </c>
      <c r="P8" s="65">
        <f>VLOOKUP($A8,'Return Data'!$B$7:$R$2843,14,0)</f>
        <v>9.2689000000000004</v>
      </c>
      <c r="Q8" s="66">
        <f t="shared" ref="Q8:Q24" si="6">RANK(P8,P$8:P$33,0)</f>
        <v>2</v>
      </c>
      <c r="R8" s="65">
        <f>VLOOKUP($A8,'Return Data'!$B$7:$R$2843,16,0)</f>
        <v>9.3915000000000006</v>
      </c>
      <c r="S8" s="67">
        <f t="shared" ref="S8:S33" si="7">RANK(R8,R$8:R$33,0)</f>
        <v>1</v>
      </c>
    </row>
    <row r="9" spans="1:19" x14ac:dyDescent="0.3">
      <c r="A9" s="82" t="s">
        <v>1385</v>
      </c>
      <c r="B9" s="64">
        <f>VLOOKUP($A9,'Return Data'!$B$7:$R$2843,3,0)</f>
        <v>44404</v>
      </c>
      <c r="C9" s="65">
        <f>VLOOKUP($A9,'Return Data'!$B$7:$R$2843,4,0)</f>
        <v>25.8947</v>
      </c>
      <c r="D9" s="65">
        <f>VLOOKUP($A9,'Return Data'!$B$7:$R$2843,9,0)</f>
        <v>5.9199000000000002</v>
      </c>
      <c r="E9" s="66">
        <f t="shared" si="0"/>
        <v>17</v>
      </c>
      <c r="F9" s="65">
        <f>VLOOKUP($A9,'Return Data'!$B$7:$R$2843,10,0)</f>
        <v>5.2569999999999997</v>
      </c>
      <c r="G9" s="66">
        <f t="shared" si="1"/>
        <v>14</v>
      </c>
      <c r="H9" s="65">
        <f>VLOOKUP($A9,'Return Data'!$B$7:$R$2843,11,0)</f>
        <v>4.8102999999999998</v>
      </c>
      <c r="I9" s="66">
        <f t="shared" si="2"/>
        <v>11</v>
      </c>
      <c r="J9" s="65">
        <f>VLOOKUP($A9,'Return Data'!$B$7:$R$2843,12,0)</f>
        <v>4.6482000000000001</v>
      </c>
      <c r="K9" s="66">
        <f t="shared" si="3"/>
        <v>11</v>
      </c>
      <c r="L9" s="65">
        <f>VLOOKUP($A9,'Return Data'!$B$7:$R$2843,13,0)</f>
        <v>5.4199000000000002</v>
      </c>
      <c r="M9" s="66">
        <f t="shared" si="4"/>
        <v>8</v>
      </c>
      <c r="N9" s="65">
        <f>VLOOKUP($A9,'Return Data'!$B$7:$R$2843,17,0)</f>
        <v>8.6853999999999996</v>
      </c>
      <c r="O9" s="66">
        <f t="shared" si="5"/>
        <v>8</v>
      </c>
      <c r="P9" s="65">
        <f>VLOOKUP($A9,'Return Data'!$B$7:$R$2843,14,0)</f>
        <v>9.0768000000000004</v>
      </c>
      <c r="Q9" s="66">
        <f t="shared" si="6"/>
        <v>3</v>
      </c>
      <c r="R9" s="65">
        <f>VLOOKUP($A9,'Return Data'!$B$7:$R$2843,16,0)</f>
        <v>8.8430999999999997</v>
      </c>
      <c r="S9" s="67">
        <f t="shared" si="7"/>
        <v>3</v>
      </c>
    </row>
    <row r="10" spans="1:19" x14ac:dyDescent="0.3">
      <c r="A10" s="82" t="s">
        <v>1388</v>
      </c>
      <c r="B10" s="64">
        <f>VLOOKUP($A10,'Return Data'!$B$7:$R$2843,3,0)</f>
        <v>44404</v>
      </c>
      <c r="C10" s="65">
        <f>VLOOKUP($A10,'Return Data'!$B$7:$R$2843,4,0)</f>
        <v>24.559100000000001</v>
      </c>
      <c r="D10" s="65">
        <f>VLOOKUP($A10,'Return Data'!$B$7:$R$2843,9,0)</f>
        <v>5.8023999999999996</v>
      </c>
      <c r="E10" s="66">
        <f t="shared" si="0"/>
        <v>18</v>
      </c>
      <c r="F10" s="65">
        <f>VLOOKUP($A10,'Return Data'!$B$7:$R$2843,10,0)</f>
        <v>5.2935999999999996</v>
      </c>
      <c r="G10" s="66">
        <f t="shared" si="1"/>
        <v>12</v>
      </c>
      <c r="H10" s="65">
        <f>VLOOKUP($A10,'Return Data'!$B$7:$R$2843,11,0)</f>
        <v>5.3749000000000002</v>
      </c>
      <c r="I10" s="66">
        <f t="shared" si="2"/>
        <v>3</v>
      </c>
      <c r="J10" s="65">
        <f>VLOOKUP($A10,'Return Data'!$B$7:$R$2843,12,0)</f>
        <v>4.8651999999999997</v>
      </c>
      <c r="K10" s="66">
        <f t="shared" si="3"/>
        <v>7</v>
      </c>
      <c r="L10" s="65">
        <f>VLOOKUP($A10,'Return Data'!$B$7:$R$2843,13,0)</f>
        <v>5.5873999999999997</v>
      </c>
      <c r="M10" s="66">
        <f t="shared" si="4"/>
        <v>7</v>
      </c>
      <c r="N10" s="65">
        <f>VLOOKUP($A10,'Return Data'!$B$7:$R$2843,17,0)</f>
        <v>7.3589000000000002</v>
      </c>
      <c r="O10" s="66">
        <f t="shared" si="5"/>
        <v>19</v>
      </c>
      <c r="P10" s="65">
        <f>VLOOKUP($A10,'Return Data'!$B$7:$R$2843,14,0)</f>
        <v>8.0523000000000007</v>
      </c>
      <c r="Q10" s="66">
        <f t="shared" si="6"/>
        <v>14</v>
      </c>
      <c r="R10" s="65">
        <f>VLOOKUP($A10,'Return Data'!$B$7:$R$2843,16,0)</f>
        <v>8.7256</v>
      </c>
      <c r="S10" s="67">
        <f t="shared" si="7"/>
        <v>7</v>
      </c>
    </row>
    <row r="11" spans="1:19" x14ac:dyDescent="0.3">
      <c r="A11" s="82" t="s">
        <v>1390</v>
      </c>
      <c r="B11" s="64">
        <f>VLOOKUP($A11,'Return Data'!$B$7:$R$2843,3,0)</f>
        <v>44404</v>
      </c>
      <c r="C11" s="65">
        <f>VLOOKUP($A11,'Return Data'!$B$7:$R$2843,4,0)</f>
        <v>26.323799999999999</v>
      </c>
      <c r="D11" s="65">
        <f>VLOOKUP($A11,'Return Data'!$B$7:$R$2843,9,0)</f>
        <v>8.7456999999999994</v>
      </c>
      <c r="E11" s="66">
        <f t="shared" si="0"/>
        <v>1</v>
      </c>
      <c r="F11" s="65">
        <f>VLOOKUP($A11,'Return Data'!$B$7:$R$2843,10,0)</f>
        <v>5.6788999999999996</v>
      </c>
      <c r="G11" s="66">
        <f t="shared" si="1"/>
        <v>7</v>
      </c>
      <c r="H11" s="65">
        <f>VLOOKUP($A11,'Return Data'!$B$7:$R$2843,11,0)</f>
        <v>4.9743000000000004</v>
      </c>
      <c r="I11" s="66">
        <f t="shared" si="2"/>
        <v>8</v>
      </c>
      <c r="J11" s="65">
        <f>VLOOKUP($A11,'Return Data'!$B$7:$R$2843,12,0)</f>
        <v>4.7667000000000002</v>
      </c>
      <c r="K11" s="66">
        <f t="shared" si="3"/>
        <v>8</v>
      </c>
      <c r="L11" s="65">
        <f>VLOOKUP($A11,'Return Data'!$B$7:$R$2843,13,0)</f>
        <v>5.7991999999999999</v>
      </c>
      <c r="M11" s="66">
        <f t="shared" si="4"/>
        <v>6</v>
      </c>
      <c r="N11" s="65">
        <f>VLOOKUP($A11,'Return Data'!$B$7:$R$2843,17,0)</f>
        <v>8.8722999999999992</v>
      </c>
      <c r="O11" s="66">
        <f t="shared" si="5"/>
        <v>5</v>
      </c>
      <c r="P11" s="65">
        <f>VLOOKUP($A11,'Return Data'!$B$7:$R$2843,14,0)</f>
        <v>8.2542000000000009</v>
      </c>
      <c r="Q11" s="66">
        <f t="shared" si="6"/>
        <v>12</v>
      </c>
      <c r="R11" s="65">
        <f>VLOOKUP($A11,'Return Data'!$B$7:$R$2843,16,0)</f>
        <v>8.4351000000000003</v>
      </c>
      <c r="S11" s="67">
        <f t="shared" si="7"/>
        <v>12</v>
      </c>
    </row>
    <row r="12" spans="1:19" x14ac:dyDescent="0.3">
      <c r="A12" s="82" t="s">
        <v>1391</v>
      </c>
      <c r="B12" s="64">
        <f>VLOOKUP($A12,'Return Data'!$B$7:$R$2843,3,0)</f>
        <v>44404</v>
      </c>
      <c r="C12" s="65">
        <f>VLOOKUP($A12,'Return Data'!$B$7:$R$2843,4,0)</f>
        <v>18.514500000000002</v>
      </c>
      <c r="D12" s="65">
        <f>VLOOKUP($A12,'Return Data'!$B$7:$R$2843,9,0)</f>
        <v>3.1135000000000002</v>
      </c>
      <c r="E12" s="66">
        <f t="shared" si="0"/>
        <v>25</v>
      </c>
      <c r="F12" s="65">
        <f>VLOOKUP($A12,'Return Data'!$B$7:$R$2843,10,0)</f>
        <v>3.5604</v>
      </c>
      <c r="G12" s="66">
        <f t="shared" si="1"/>
        <v>25</v>
      </c>
      <c r="H12" s="65">
        <f>VLOOKUP($A12,'Return Data'!$B$7:$R$2843,11,0)</f>
        <v>4.5998000000000001</v>
      </c>
      <c r="I12" s="66">
        <f t="shared" si="2"/>
        <v>15</v>
      </c>
      <c r="J12" s="65">
        <f>VLOOKUP($A12,'Return Data'!$B$7:$R$2843,12,0)</f>
        <v>4.0618999999999996</v>
      </c>
      <c r="K12" s="66">
        <f t="shared" si="3"/>
        <v>22</v>
      </c>
      <c r="L12" s="65">
        <f>VLOOKUP($A12,'Return Data'!$B$7:$R$2843,13,0)</f>
        <v>4.6348000000000003</v>
      </c>
      <c r="M12" s="66">
        <f t="shared" si="4"/>
        <v>19</v>
      </c>
      <c r="N12" s="65">
        <f>VLOOKUP($A12,'Return Data'!$B$7:$R$2843,17,0)</f>
        <v>-1.67</v>
      </c>
      <c r="O12" s="66">
        <f t="shared" si="5"/>
        <v>25</v>
      </c>
      <c r="P12" s="65">
        <f>VLOOKUP($A12,'Return Data'!$B$7:$R$2843,14,0)</f>
        <v>-2.9592999999999998</v>
      </c>
      <c r="Q12" s="66">
        <f t="shared" si="6"/>
        <v>24</v>
      </c>
      <c r="R12" s="65">
        <f>VLOOKUP($A12,'Return Data'!$B$7:$R$2843,16,0)</f>
        <v>4.6508000000000003</v>
      </c>
      <c r="S12" s="67">
        <f t="shared" si="7"/>
        <v>26</v>
      </c>
    </row>
    <row r="13" spans="1:19" x14ac:dyDescent="0.3">
      <c r="A13" s="82" t="s">
        <v>1393</v>
      </c>
      <c r="B13" s="64">
        <f>VLOOKUP($A13,'Return Data'!$B$7:$R$2843,3,0)</f>
        <v>44404</v>
      </c>
      <c r="C13" s="65">
        <f>VLOOKUP($A13,'Return Data'!$B$7:$R$2843,4,0)</f>
        <v>21.9207</v>
      </c>
      <c r="D13" s="65">
        <f>VLOOKUP($A13,'Return Data'!$B$7:$R$2843,9,0)</f>
        <v>6.0944000000000003</v>
      </c>
      <c r="E13" s="66">
        <f t="shared" si="0"/>
        <v>16</v>
      </c>
      <c r="F13" s="65">
        <f>VLOOKUP($A13,'Return Data'!$B$7:$R$2843,10,0)</f>
        <v>4.5092999999999996</v>
      </c>
      <c r="G13" s="66">
        <f t="shared" si="1"/>
        <v>23</v>
      </c>
      <c r="H13" s="65">
        <f>VLOOKUP($A13,'Return Data'!$B$7:$R$2843,11,0)</f>
        <v>4.4645999999999999</v>
      </c>
      <c r="I13" s="66">
        <f t="shared" si="2"/>
        <v>19</v>
      </c>
      <c r="J13" s="65">
        <f>VLOOKUP($A13,'Return Data'!$B$7:$R$2843,12,0)</f>
        <v>4.1816000000000004</v>
      </c>
      <c r="K13" s="66">
        <f t="shared" si="3"/>
        <v>20</v>
      </c>
      <c r="L13" s="65">
        <f>VLOOKUP($A13,'Return Data'!$B$7:$R$2843,13,0)</f>
        <v>4.6104000000000003</v>
      </c>
      <c r="M13" s="66">
        <f t="shared" si="4"/>
        <v>21</v>
      </c>
      <c r="N13" s="65">
        <f>VLOOKUP($A13,'Return Data'!$B$7:$R$2843,17,0)</f>
        <v>7.6185999999999998</v>
      </c>
      <c r="O13" s="66">
        <f t="shared" si="5"/>
        <v>18</v>
      </c>
      <c r="P13" s="65">
        <f>VLOOKUP($A13,'Return Data'!$B$7:$R$2843,14,0)</f>
        <v>8.0805000000000007</v>
      </c>
      <c r="Q13" s="66">
        <f t="shared" si="6"/>
        <v>13</v>
      </c>
      <c r="R13" s="65">
        <f>VLOOKUP($A13,'Return Data'!$B$7:$R$2843,16,0)</f>
        <v>7.8242000000000003</v>
      </c>
      <c r="S13" s="67">
        <f t="shared" si="7"/>
        <v>18</v>
      </c>
    </row>
    <row r="14" spans="1:19" x14ac:dyDescent="0.3">
      <c r="A14" s="82" t="s">
        <v>1395</v>
      </c>
      <c r="B14" s="64">
        <f>VLOOKUP($A14,'Return Data'!$B$7:$R$2843,3,0)</f>
        <v>44404</v>
      </c>
      <c r="C14" s="65">
        <f>VLOOKUP($A14,'Return Data'!$B$7:$R$2843,4,0)</f>
        <v>39.590600000000002</v>
      </c>
      <c r="D14" s="65">
        <f>VLOOKUP($A14,'Return Data'!$B$7:$R$2843,9,0)</f>
        <v>7.5606999999999998</v>
      </c>
      <c r="E14" s="66">
        <f t="shared" si="0"/>
        <v>3</v>
      </c>
      <c r="F14" s="65">
        <f>VLOOKUP($A14,'Return Data'!$B$7:$R$2843,10,0)</f>
        <v>5.3029999999999999</v>
      </c>
      <c r="G14" s="66">
        <f t="shared" si="1"/>
        <v>11</v>
      </c>
      <c r="H14" s="65">
        <f>VLOOKUP($A14,'Return Data'!$B$7:$R$2843,11,0)</f>
        <v>4.8407999999999998</v>
      </c>
      <c r="I14" s="66">
        <f t="shared" si="2"/>
        <v>10</v>
      </c>
      <c r="J14" s="65">
        <f>VLOOKUP($A14,'Return Data'!$B$7:$R$2843,12,0)</f>
        <v>4.4154999999999998</v>
      </c>
      <c r="K14" s="66">
        <f t="shared" si="3"/>
        <v>13</v>
      </c>
      <c r="L14" s="65">
        <f>VLOOKUP($A14,'Return Data'!$B$7:$R$2843,13,0)</f>
        <v>5.0185000000000004</v>
      </c>
      <c r="M14" s="66">
        <f t="shared" si="4"/>
        <v>12</v>
      </c>
      <c r="N14" s="65">
        <f>VLOOKUP($A14,'Return Data'!$B$7:$R$2843,17,0)</f>
        <v>8.1437000000000008</v>
      </c>
      <c r="O14" s="66">
        <f t="shared" si="5"/>
        <v>12</v>
      </c>
      <c r="P14" s="65">
        <f>VLOOKUP($A14,'Return Data'!$B$7:$R$2843,14,0)</f>
        <v>8.5955999999999992</v>
      </c>
      <c r="Q14" s="66">
        <f t="shared" si="6"/>
        <v>9</v>
      </c>
      <c r="R14" s="65">
        <f>VLOOKUP($A14,'Return Data'!$B$7:$R$2843,16,0)</f>
        <v>8.5703999999999994</v>
      </c>
      <c r="S14" s="67">
        <f t="shared" si="7"/>
        <v>9</v>
      </c>
    </row>
    <row r="15" spans="1:19" x14ac:dyDescent="0.3">
      <c r="A15" s="82" t="s">
        <v>1405</v>
      </c>
      <c r="B15" s="64">
        <f>VLOOKUP($A15,'Return Data'!$B$7:$R$2843,3,0)</f>
        <v>44404</v>
      </c>
      <c r="C15" s="65">
        <f>VLOOKUP($A15,'Return Data'!$B$7:$R$2843,4,0)</f>
        <v>4235.4452000000001</v>
      </c>
      <c r="D15" s="65">
        <f>VLOOKUP($A15,'Return Data'!$B$7:$R$2843,9,0)</f>
        <v>-41.044199999999996</v>
      </c>
      <c r="E15" s="66">
        <f t="shared" si="0"/>
        <v>26</v>
      </c>
      <c r="F15" s="65">
        <f>VLOOKUP($A15,'Return Data'!$B$7:$R$2843,10,0)</f>
        <v>-7.2431999999999999</v>
      </c>
      <c r="G15" s="66">
        <f t="shared" si="1"/>
        <v>26</v>
      </c>
      <c r="H15" s="65">
        <f>VLOOKUP($A15,'Return Data'!$B$7:$R$2843,11,0)</f>
        <v>4.7371999999999996</v>
      </c>
      <c r="I15" s="66">
        <f t="shared" si="2"/>
        <v>14</v>
      </c>
      <c r="J15" s="65">
        <f>VLOOKUP($A15,'Return Data'!$B$7:$R$2843,12,0)</f>
        <v>11.132899999999999</v>
      </c>
      <c r="K15" s="66">
        <f t="shared" si="3"/>
        <v>1</v>
      </c>
      <c r="L15" s="65">
        <f>VLOOKUP($A15,'Return Data'!$B$7:$R$2843,13,0)</f>
        <v>6.0172999999999996</v>
      </c>
      <c r="M15" s="66">
        <f t="shared" si="4"/>
        <v>3</v>
      </c>
      <c r="N15" s="65">
        <f>VLOOKUP($A15,'Return Data'!$B$7:$R$2843,17,0)</f>
        <v>-0.28399999999999997</v>
      </c>
      <c r="O15" s="66">
        <f t="shared" si="5"/>
        <v>24</v>
      </c>
      <c r="P15" s="65">
        <f>VLOOKUP($A15,'Return Data'!$B$7:$R$2843,14,0)</f>
        <v>2.7852000000000001</v>
      </c>
      <c r="Q15" s="66">
        <f t="shared" si="6"/>
        <v>23</v>
      </c>
      <c r="R15" s="65">
        <f>VLOOKUP($A15,'Return Data'!$B$7:$R$2843,16,0)</f>
        <v>7.3628</v>
      </c>
      <c r="S15" s="67">
        <f t="shared" si="7"/>
        <v>21</v>
      </c>
    </row>
    <row r="16" spans="1:19" x14ac:dyDescent="0.3">
      <c r="A16" s="82" t="s">
        <v>1407</v>
      </c>
      <c r="B16" s="64">
        <f>VLOOKUP($A16,'Return Data'!$B$7:$R$2843,3,0)</f>
        <v>44404</v>
      </c>
      <c r="C16" s="65">
        <f>VLOOKUP($A16,'Return Data'!$B$7:$R$2843,4,0)</f>
        <v>25.503299999999999</v>
      </c>
      <c r="D16" s="65">
        <f>VLOOKUP($A16,'Return Data'!$B$7:$R$2843,9,0)</f>
        <v>7.2011000000000003</v>
      </c>
      <c r="E16" s="66">
        <f t="shared" si="0"/>
        <v>6</v>
      </c>
      <c r="F16" s="65">
        <f>VLOOKUP($A16,'Return Data'!$B$7:$R$2843,10,0)</f>
        <v>6.1073000000000004</v>
      </c>
      <c r="G16" s="66">
        <f t="shared" si="1"/>
        <v>2</v>
      </c>
      <c r="H16" s="65">
        <f>VLOOKUP($A16,'Return Data'!$B$7:$R$2843,11,0)</f>
        <v>4.9880000000000004</v>
      </c>
      <c r="I16" s="66">
        <f t="shared" si="2"/>
        <v>7</v>
      </c>
      <c r="J16" s="65">
        <f>VLOOKUP($A16,'Return Data'!$B$7:$R$2843,12,0)</f>
        <v>5.1391</v>
      </c>
      <c r="K16" s="66">
        <f t="shared" si="3"/>
        <v>5</v>
      </c>
      <c r="L16" s="65">
        <f>VLOOKUP($A16,'Return Data'!$B$7:$R$2843,13,0)</f>
        <v>5.9882</v>
      </c>
      <c r="M16" s="66">
        <f t="shared" si="4"/>
        <v>4</v>
      </c>
      <c r="N16" s="65">
        <f>VLOOKUP($A16,'Return Data'!$B$7:$R$2843,17,0)</f>
        <v>9.0053000000000001</v>
      </c>
      <c r="O16" s="66">
        <f t="shared" si="5"/>
        <v>3</v>
      </c>
      <c r="P16" s="65">
        <f>VLOOKUP($A16,'Return Data'!$B$7:$R$2843,14,0)</f>
        <v>9.0650999999999993</v>
      </c>
      <c r="Q16" s="66">
        <f t="shared" si="6"/>
        <v>4</v>
      </c>
      <c r="R16" s="65">
        <f>VLOOKUP($A16,'Return Data'!$B$7:$R$2843,16,0)</f>
        <v>8.7270000000000003</v>
      </c>
      <c r="S16" s="67">
        <f t="shared" si="7"/>
        <v>6</v>
      </c>
    </row>
    <row r="17" spans="1:19" x14ac:dyDescent="0.3">
      <c r="A17" s="82" t="s">
        <v>1409</v>
      </c>
      <c r="B17" s="64">
        <f>VLOOKUP($A17,'Return Data'!$B$7:$R$2843,3,0)</f>
        <v>44404</v>
      </c>
      <c r="C17" s="65">
        <f>VLOOKUP($A17,'Return Data'!$B$7:$R$2843,4,0)</f>
        <v>34.163899999999998</v>
      </c>
      <c r="D17" s="65">
        <f>VLOOKUP($A17,'Return Data'!$B$7:$R$2843,9,0)</f>
        <v>6.6727999999999996</v>
      </c>
      <c r="E17" s="66">
        <f t="shared" si="0"/>
        <v>14</v>
      </c>
      <c r="F17" s="65">
        <f>VLOOKUP($A17,'Return Data'!$B$7:$R$2843,10,0)</f>
        <v>5.3404999999999996</v>
      </c>
      <c r="G17" s="66">
        <f t="shared" si="1"/>
        <v>10</v>
      </c>
      <c r="H17" s="65">
        <f>VLOOKUP($A17,'Return Data'!$B$7:$R$2843,11,0)</f>
        <v>5.2215999999999996</v>
      </c>
      <c r="I17" s="66">
        <f t="shared" si="2"/>
        <v>4</v>
      </c>
      <c r="J17" s="65">
        <f>VLOOKUP($A17,'Return Data'!$B$7:$R$2843,12,0)</f>
        <v>4.8906999999999998</v>
      </c>
      <c r="K17" s="66">
        <f t="shared" si="3"/>
        <v>6</v>
      </c>
      <c r="L17" s="65">
        <f>VLOOKUP($A17,'Return Data'!$B$7:$R$2843,13,0)</f>
        <v>4.9372999999999996</v>
      </c>
      <c r="M17" s="66">
        <f t="shared" si="4"/>
        <v>13</v>
      </c>
      <c r="N17" s="65">
        <f>VLOOKUP($A17,'Return Data'!$B$7:$R$2843,17,0)</f>
        <v>6.3680000000000003</v>
      </c>
      <c r="O17" s="66">
        <f t="shared" si="5"/>
        <v>21</v>
      </c>
      <c r="P17" s="65">
        <f>VLOOKUP($A17,'Return Data'!$B$7:$R$2843,14,0)</f>
        <v>4.2115</v>
      </c>
      <c r="Q17" s="66">
        <f t="shared" si="6"/>
        <v>20</v>
      </c>
      <c r="R17" s="65">
        <f>VLOOKUP($A17,'Return Data'!$B$7:$R$2843,16,0)</f>
        <v>6.9211</v>
      </c>
      <c r="S17" s="67">
        <f t="shared" si="7"/>
        <v>25</v>
      </c>
    </row>
    <row r="18" spans="1:19" x14ac:dyDescent="0.3">
      <c r="A18" s="82" t="s">
        <v>1411</v>
      </c>
      <c r="B18" s="64">
        <f>VLOOKUP($A18,'Return Data'!$B$7:$R$2843,3,0)</f>
        <v>44404</v>
      </c>
      <c r="C18" s="65">
        <f>VLOOKUP($A18,'Return Data'!$B$7:$R$2843,4,0)</f>
        <v>49.589300000000001</v>
      </c>
      <c r="D18" s="65">
        <f>VLOOKUP($A18,'Return Data'!$B$7:$R$2843,9,0)</f>
        <v>4.4241999999999999</v>
      </c>
      <c r="E18" s="66">
        <f t="shared" si="0"/>
        <v>24</v>
      </c>
      <c r="F18" s="65">
        <f>VLOOKUP($A18,'Return Data'!$B$7:$R$2843,10,0)</f>
        <v>5.4859999999999998</v>
      </c>
      <c r="G18" s="66">
        <f t="shared" si="1"/>
        <v>9</v>
      </c>
      <c r="H18" s="65">
        <f>VLOOKUP($A18,'Return Data'!$B$7:$R$2843,11,0)</f>
        <v>4.9359999999999999</v>
      </c>
      <c r="I18" s="66">
        <f t="shared" si="2"/>
        <v>9</v>
      </c>
      <c r="J18" s="65">
        <f>VLOOKUP($A18,'Return Data'!$B$7:$R$2843,12,0)</f>
        <v>5.2065000000000001</v>
      </c>
      <c r="K18" s="66">
        <f t="shared" si="3"/>
        <v>4</v>
      </c>
      <c r="L18" s="65">
        <f>VLOOKUP($A18,'Return Data'!$B$7:$R$2843,13,0)</f>
        <v>5.9831000000000003</v>
      </c>
      <c r="M18" s="66">
        <f t="shared" si="4"/>
        <v>5</v>
      </c>
      <c r="N18" s="65">
        <f>VLOOKUP($A18,'Return Data'!$B$7:$R$2843,17,0)</f>
        <v>9.1097999999999999</v>
      </c>
      <c r="O18" s="66">
        <f t="shared" si="5"/>
        <v>2</v>
      </c>
      <c r="P18" s="65">
        <f>VLOOKUP($A18,'Return Data'!$B$7:$R$2843,14,0)</f>
        <v>9.3026999999999997</v>
      </c>
      <c r="Q18" s="66">
        <f t="shared" si="6"/>
        <v>1</v>
      </c>
      <c r="R18" s="65">
        <f>VLOOKUP($A18,'Return Data'!$B$7:$R$2843,16,0)</f>
        <v>9.1356000000000002</v>
      </c>
      <c r="S18" s="67">
        <f t="shared" si="7"/>
        <v>2</v>
      </c>
    </row>
    <row r="19" spans="1:19" x14ac:dyDescent="0.3">
      <c r="A19" s="82" t="s">
        <v>1413</v>
      </c>
      <c r="B19" s="64">
        <f>VLOOKUP($A19,'Return Data'!$B$7:$R$2843,3,0)</f>
        <v>44404</v>
      </c>
      <c r="C19" s="65">
        <f>VLOOKUP($A19,'Return Data'!$B$7:$R$2843,4,0)</f>
        <v>21.7255</v>
      </c>
      <c r="D19" s="65">
        <f>VLOOKUP($A19,'Return Data'!$B$7:$R$2843,9,0)</f>
        <v>5.6508000000000003</v>
      </c>
      <c r="E19" s="66">
        <f t="shared" si="0"/>
        <v>21</v>
      </c>
      <c r="F19" s="65">
        <f>VLOOKUP($A19,'Return Data'!$B$7:$R$2843,10,0)</f>
        <v>4.5578000000000003</v>
      </c>
      <c r="G19" s="66">
        <f t="shared" si="1"/>
        <v>22</v>
      </c>
      <c r="H19" s="65">
        <f>VLOOKUP($A19,'Return Data'!$B$7:$R$2843,11,0)</f>
        <v>4.0738000000000003</v>
      </c>
      <c r="I19" s="66">
        <f t="shared" si="2"/>
        <v>23</v>
      </c>
      <c r="J19" s="65">
        <f>VLOOKUP($A19,'Return Data'!$B$7:$R$2843,12,0)</f>
        <v>4.4519000000000002</v>
      </c>
      <c r="K19" s="66">
        <f t="shared" si="3"/>
        <v>12</v>
      </c>
      <c r="L19" s="65">
        <f>VLOOKUP($A19,'Return Data'!$B$7:$R$2843,13,0)</f>
        <v>5.2092999999999998</v>
      </c>
      <c r="M19" s="66">
        <f t="shared" si="4"/>
        <v>11</v>
      </c>
      <c r="N19" s="65">
        <f>VLOOKUP($A19,'Return Data'!$B$7:$R$2843,17,0)</f>
        <v>6.4451000000000001</v>
      </c>
      <c r="O19" s="66">
        <f t="shared" si="5"/>
        <v>20</v>
      </c>
      <c r="P19" s="65">
        <f>VLOOKUP($A19,'Return Data'!$B$7:$R$2843,14,0)</f>
        <v>5.5948000000000002</v>
      </c>
      <c r="Q19" s="66">
        <f t="shared" si="6"/>
        <v>17</v>
      </c>
      <c r="R19" s="65">
        <f>VLOOKUP($A19,'Return Data'!$B$7:$R$2843,16,0)</f>
        <v>7.4349999999999996</v>
      </c>
      <c r="S19" s="67">
        <f t="shared" si="7"/>
        <v>20</v>
      </c>
    </row>
    <row r="20" spans="1:19" x14ac:dyDescent="0.3">
      <c r="A20" s="82" t="s">
        <v>1414</v>
      </c>
      <c r="B20" s="64">
        <f>VLOOKUP($A20,'Return Data'!$B$7:$R$2843,3,0)</f>
        <v>44404</v>
      </c>
      <c r="C20" s="65">
        <f>VLOOKUP($A20,'Return Data'!$B$7:$R$2843,4,0)</f>
        <v>47.717799999999997</v>
      </c>
      <c r="D20" s="65">
        <f>VLOOKUP($A20,'Return Data'!$B$7:$R$2843,9,0)</f>
        <v>6.8752000000000004</v>
      </c>
      <c r="E20" s="66">
        <f t="shared" si="0"/>
        <v>9</v>
      </c>
      <c r="F20" s="65">
        <f>VLOOKUP($A20,'Return Data'!$B$7:$R$2843,10,0)</f>
        <v>4.8757999999999999</v>
      </c>
      <c r="G20" s="66">
        <f t="shared" si="1"/>
        <v>19</v>
      </c>
      <c r="H20" s="65">
        <f>VLOOKUP($A20,'Return Data'!$B$7:$R$2843,11,0)</f>
        <v>4.7854000000000001</v>
      </c>
      <c r="I20" s="66">
        <f t="shared" si="2"/>
        <v>12</v>
      </c>
      <c r="J20" s="65">
        <f>VLOOKUP($A20,'Return Data'!$B$7:$R$2843,12,0)</f>
        <v>4.3356000000000003</v>
      </c>
      <c r="K20" s="66">
        <f t="shared" si="3"/>
        <v>15</v>
      </c>
      <c r="L20" s="65">
        <f>VLOOKUP($A20,'Return Data'!$B$7:$R$2843,13,0)</f>
        <v>4.8810000000000002</v>
      </c>
      <c r="M20" s="66">
        <f t="shared" si="4"/>
        <v>14</v>
      </c>
      <c r="N20" s="65">
        <f>VLOOKUP($A20,'Return Data'!$B$7:$R$2843,17,0)</f>
        <v>8.2683</v>
      </c>
      <c r="O20" s="66">
        <f t="shared" si="5"/>
        <v>10</v>
      </c>
      <c r="P20" s="65">
        <f>VLOOKUP($A20,'Return Data'!$B$7:$R$2843,14,0)</f>
        <v>8.8140999999999998</v>
      </c>
      <c r="Q20" s="66">
        <f t="shared" si="6"/>
        <v>7</v>
      </c>
      <c r="R20" s="65">
        <f>VLOOKUP($A20,'Return Data'!$B$7:$R$2843,16,0)</f>
        <v>8.5749999999999993</v>
      </c>
      <c r="S20" s="67">
        <f t="shared" si="7"/>
        <v>8</v>
      </c>
    </row>
    <row r="21" spans="1:19" x14ac:dyDescent="0.3">
      <c r="A21" s="82" t="s">
        <v>1417</v>
      </c>
      <c r="B21" s="64">
        <f>VLOOKUP($A21,'Return Data'!$B$7:$R$2843,3,0)</f>
        <v>44404</v>
      </c>
      <c r="C21" s="65">
        <f>VLOOKUP($A21,'Return Data'!$B$7:$R$2843,4,0)</f>
        <v>1880.3362</v>
      </c>
      <c r="D21" s="65">
        <f>VLOOKUP($A21,'Return Data'!$B$7:$R$2843,9,0)</f>
        <v>5.6390000000000002</v>
      </c>
      <c r="E21" s="66">
        <f t="shared" si="0"/>
        <v>22</v>
      </c>
      <c r="F21" s="65">
        <f>VLOOKUP($A21,'Return Data'!$B$7:$R$2843,10,0)</f>
        <v>4.7804000000000002</v>
      </c>
      <c r="G21" s="66">
        <f t="shared" si="1"/>
        <v>20</v>
      </c>
      <c r="H21" s="65">
        <f>VLOOKUP($A21,'Return Data'!$B$7:$R$2843,11,0)</f>
        <v>3.9834999999999998</v>
      </c>
      <c r="I21" s="66">
        <f t="shared" si="2"/>
        <v>24</v>
      </c>
      <c r="J21" s="65">
        <f>VLOOKUP($A21,'Return Data'!$B$7:$R$2843,12,0)</f>
        <v>4.1421000000000001</v>
      </c>
      <c r="K21" s="66">
        <f t="shared" si="3"/>
        <v>21</v>
      </c>
      <c r="L21" s="65">
        <f>VLOOKUP($A21,'Return Data'!$B$7:$R$2843,13,0)</f>
        <v>4.7164999999999999</v>
      </c>
      <c r="M21" s="66">
        <f t="shared" si="4"/>
        <v>18</v>
      </c>
      <c r="N21" s="65">
        <f>VLOOKUP($A21,'Return Data'!$B$7:$R$2843,17,0)</f>
        <v>4.8475000000000001</v>
      </c>
      <c r="O21" s="66">
        <f t="shared" si="5"/>
        <v>23</v>
      </c>
      <c r="P21" s="65">
        <f>VLOOKUP($A21,'Return Data'!$B$7:$R$2843,14,0)</f>
        <v>6.6277999999999997</v>
      </c>
      <c r="Q21" s="66">
        <f t="shared" si="6"/>
        <v>15</v>
      </c>
      <c r="R21" s="65">
        <f>VLOOKUP($A21,'Return Data'!$B$7:$R$2843,16,0)</f>
        <v>8.3246000000000002</v>
      </c>
      <c r="S21" s="67">
        <f t="shared" si="7"/>
        <v>13</v>
      </c>
    </row>
    <row r="22" spans="1:19" x14ac:dyDescent="0.3">
      <c r="A22" s="82" t="s">
        <v>1419</v>
      </c>
      <c r="B22" s="64">
        <f>VLOOKUP($A22,'Return Data'!$B$7:$R$2843,3,0)</f>
        <v>44404</v>
      </c>
      <c r="C22" s="65">
        <f>VLOOKUP($A22,'Return Data'!$B$7:$R$2843,4,0)</f>
        <v>3087.3031000000001</v>
      </c>
      <c r="D22" s="65">
        <f>VLOOKUP($A22,'Return Data'!$B$7:$R$2843,9,0)</f>
        <v>7.5525000000000002</v>
      </c>
      <c r="E22" s="66">
        <f t="shared" si="0"/>
        <v>4</v>
      </c>
      <c r="F22" s="65">
        <f>VLOOKUP($A22,'Return Data'!$B$7:$R$2843,10,0)</f>
        <v>5.0499000000000001</v>
      </c>
      <c r="G22" s="66">
        <f t="shared" si="1"/>
        <v>17</v>
      </c>
      <c r="H22" s="65">
        <f>VLOOKUP($A22,'Return Data'!$B$7:$R$2843,11,0)</f>
        <v>4.5541999999999998</v>
      </c>
      <c r="I22" s="66">
        <f t="shared" si="2"/>
        <v>16</v>
      </c>
      <c r="J22" s="65">
        <f>VLOOKUP($A22,'Return Data'!$B$7:$R$2843,12,0)</f>
        <v>4.3018999999999998</v>
      </c>
      <c r="K22" s="66">
        <f t="shared" si="3"/>
        <v>16</v>
      </c>
      <c r="L22" s="65">
        <f>VLOOKUP($A22,'Return Data'!$B$7:$R$2843,13,0)</f>
        <v>4.3992000000000004</v>
      </c>
      <c r="M22" s="66">
        <f t="shared" si="4"/>
        <v>25</v>
      </c>
      <c r="N22" s="65">
        <f>VLOOKUP($A22,'Return Data'!$B$7:$R$2843,17,0)</f>
        <v>8.1134000000000004</v>
      </c>
      <c r="O22" s="66">
        <f t="shared" si="5"/>
        <v>13</v>
      </c>
      <c r="P22" s="65">
        <f>VLOOKUP($A22,'Return Data'!$B$7:$R$2843,14,0)</f>
        <v>8.6052</v>
      </c>
      <c r="Q22" s="66">
        <f t="shared" si="6"/>
        <v>8</v>
      </c>
      <c r="R22" s="65">
        <f>VLOOKUP($A22,'Return Data'!$B$7:$R$2843,16,0)</f>
        <v>8.2703000000000007</v>
      </c>
      <c r="S22" s="67">
        <f t="shared" si="7"/>
        <v>15</v>
      </c>
    </row>
    <row r="23" spans="1:19" x14ac:dyDescent="0.3">
      <c r="A23" s="82" t="s">
        <v>1423</v>
      </c>
      <c r="B23" s="64">
        <f>VLOOKUP($A23,'Return Data'!$B$7:$R$2843,3,0)</f>
        <v>44404</v>
      </c>
      <c r="C23" s="65">
        <f>VLOOKUP($A23,'Return Data'!$B$7:$R$2843,4,0)</f>
        <v>44.367800000000003</v>
      </c>
      <c r="D23" s="65">
        <f>VLOOKUP($A23,'Return Data'!$B$7:$R$2843,9,0)</f>
        <v>5.7412000000000001</v>
      </c>
      <c r="E23" s="66">
        <f t="shared" si="0"/>
        <v>19</v>
      </c>
      <c r="F23" s="65">
        <f>VLOOKUP($A23,'Return Data'!$B$7:$R$2843,10,0)</f>
        <v>5.8547000000000002</v>
      </c>
      <c r="G23" s="66">
        <f t="shared" si="1"/>
        <v>5</v>
      </c>
      <c r="H23" s="65">
        <f>VLOOKUP($A23,'Return Data'!$B$7:$R$2843,11,0)</f>
        <v>4.4859</v>
      </c>
      <c r="I23" s="66">
        <f t="shared" si="2"/>
        <v>18</v>
      </c>
      <c r="J23" s="65">
        <f>VLOOKUP($A23,'Return Data'!$B$7:$R$2843,12,0)</f>
        <v>4.3669000000000002</v>
      </c>
      <c r="K23" s="66">
        <f t="shared" si="3"/>
        <v>14</v>
      </c>
      <c r="L23" s="65">
        <f>VLOOKUP($A23,'Return Data'!$B$7:$R$2843,13,0)</f>
        <v>5.2385000000000002</v>
      </c>
      <c r="M23" s="66">
        <f t="shared" si="4"/>
        <v>10</v>
      </c>
      <c r="N23" s="65">
        <f>VLOOKUP($A23,'Return Data'!$B$7:$R$2843,17,0)</f>
        <v>8.4781999999999993</v>
      </c>
      <c r="O23" s="66">
        <f t="shared" si="5"/>
        <v>9</v>
      </c>
      <c r="P23" s="65">
        <f>VLOOKUP($A23,'Return Data'!$B$7:$R$2843,14,0)</f>
        <v>9.0439000000000007</v>
      </c>
      <c r="Q23" s="66">
        <f t="shared" si="6"/>
        <v>5</v>
      </c>
      <c r="R23" s="65">
        <f>VLOOKUP($A23,'Return Data'!$B$7:$R$2843,16,0)</f>
        <v>8.7324999999999999</v>
      </c>
      <c r="S23" s="67">
        <f t="shared" si="7"/>
        <v>5</v>
      </c>
    </row>
    <row r="24" spans="1:19" x14ac:dyDescent="0.3">
      <c r="A24" s="82" t="s">
        <v>1424</v>
      </c>
      <c r="B24" s="64">
        <f>VLOOKUP($A24,'Return Data'!$B$7:$R$2843,3,0)</f>
        <v>44404</v>
      </c>
      <c r="C24" s="65">
        <f>VLOOKUP($A24,'Return Data'!$B$7:$R$2843,4,0)</f>
        <v>22.064499999999999</v>
      </c>
      <c r="D24" s="65">
        <f>VLOOKUP($A24,'Return Data'!$B$7:$R$2843,9,0)</f>
        <v>6.7287999999999997</v>
      </c>
      <c r="E24" s="66">
        <f t="shared" si="0"/>
        <v>13</v>
      </c>
      <c r="F24" s="65">
        <f>VLOOKUP($A24,'Return Data'!$B$7:$R$2843,10,0)</f>
        <v>4.9372999999999996</v>
      </c>
      <c r="G24" s="66">
        <f t="shared" si="1"/>
        <v>18</v>
      </c>
      <c r="H24" s="65">
        <f>VLOOKUP($A24,'Return Data'!$B$7:$R$2843,11,0)</f>
        <v>4.5541999999999998</v>
      </c>
      <c r="I24" s="66">
        <f t="shared" si="2"/>
        <v>16</v>
      </c>
      <c r="J24" s="65">
        <f>VLOOKUP($A24,'Return Data'!$B$7:$R$2843,12,0)</f>
        <v>4.2256999999999998</v>
      </c>
      <c r="K24" s="66">
        <f t="shared" si="3"/>
        <v>18</v>
      </c>
      <c r="L24" s="65">
        <f>VLOOKUP($A24,'Return Data'!$B$7:$R$2843,13,0)</f>
        <v>4.6271000000000004</v>
      </c>
      <c r="M24" s="66">
        <f t="shared" si="4"/>
        <v>20</v>
      </c>
      <c r="N24" s="65">
        <f>VLOOKUP($A24,'Return Data'!$B$7:$R$2843,17,0)</f>
        <v>8.0256000000000007</v>
      </c>
      <c r="O24" s="66">
        <f t="shared" si="5"/>
        <v>14</v>
      </c>
      <c r="P24" s="65">
        <f>VLOOKUP($A24,'Return Data'!$B$7:$R$2843,14,0)</f>
        <v>8.5129999999999999</v>
      </c>
      <c r="Q24" s="66">
        <f t="shared" si="6"/>
        <v>10</v>
      </c>
      <c r="R24" s="65">
        <f>VLOOKUP($A24,'Return Data'!$B$7:$R$2843,16,0)</f>
        <v>8.4471000000000007</v>
      </c>
      <c r="S24" s="67">
        <f t="shared" si="7"/>
        <v>11</v>
      </c>
    </row>
    <row r="25" spans="1:19" x14ac:dyDescent="0.3">
      <c r="A25" s="82" t="s">
        <v>1426</v>
      </c>
      <c r="B25" s="64">
        <f>VLOOKUP($A25,'Return Data'!$B$7:$R$2843,3,0)</f>
        <v>44404</v>
      </c>
      <c r="C25" s="65">
        <f>VLOOKUP($A25,'Return Data'!$B$7:$R$2843,4,0)</f>
        <v>12.1936</v>
      </c>
      <c r="D25" s="65">
        <f>VLOOKUP($A25,'Return Data'!$B$7:$R$2843,9,0)</f>
        <v>6.8034999999999997</v>
      </c>
      <c r="E25" s="66">
        <f t="shared" si="0"/>
        <v>11</v>
      </c>
      <c r="F25" s="65">
        <f>VLOOKUP($A25,'Return Data'!$B$7:$R$2843,10,0)</f>
        <v>5.0663999999999998</v>
      </c>
      <c r="G25" s="66">
        <f t="shared" si="1"/>
        <v>16</v>
      </c>
      <c r="H25" s="65">
        <f>VLOOKUP($A25,'Return Data'!$B$7:$R$2843,11,0)</f>
        <v>4.2538</v>
      </c>
      <c r="I25" s="66">
        <f t="shared" si="2"/>
        <v>22</v>
      </c>
      <c r="J25" s="65">
        <f>VLOOKUP($A25,'Return Data'!$B$7:$R$2843,12,0)</f>
        <v>3.9672999999999998</v>
      </c>
      <c r="K25" s="66">
        <f t="shared" si="3"/>
        <v>23</v>
      </c>
      <c r="L25" s="65">
        <f>VLOOKUP($A25,'Return Data'!$B$7:$R$2843,13,0)</f>
        <v>4.4545000000000003</v>
      </c>
      <c r="M25" s="66">
        <f t="shared" si="4"/>
        <v>24</v>
      </c>
      <c r="N25" s="65"/>
      <c r="O25" s="66"/>
      <c r="P25" s="65"/>
      <c r="Q25" s="66"/>
      <c r="R25" s="65">
        <f>VLOOKUP($A25,'Return Data'!$B$7:$R$2843,16,0)</f>
        <v>8.3082999999999991</v>
      </c>
      <c r="S25" s="67">
        <f t="shared" si="7"/>
        <v>14</v>
      </c>
    </row>
    <row r="26" spans="1:19" x14ac:dyDescent="0.3">
      <c r="A26" s="82" t="s">
        <v>1429</v>
      </c>
      <c r="B26" s="64">
        <f>VLOOKUP($A26,'Return Data'!$B$7:$R$2843,3,0)</f>
        <v>44404</v>
      </c>
      <c r="C26" s="65">
        <f>VLOOKUP($A26,'Return Data'!$B$7:$R$2843,4,0)</f>
        <v>12.950100000000001</v>
      </c>
      <c r="D26" s="65">
        <f>VLOOKUP($A26,'Return Data'!$B$7:$R$2843,9,0)</f>
        <v>7.5808</v>
      </c>
      <c r="E26" s="66">
        <f t="shared" si="0"/>
        <v>2</v>
      </c>
      <c r="F26" s="65">
        <f>VLOOKUP($A26,'Return Data'!$B$7:$R$2843,10,0)</f>
        <v>5.2717999999999998</v>
      </c>
      <c r="G26" s="66">
        <f t="shared" si="1"/>
        <v>13</v>
      </c>
      <c r="H26" s="65">
        <f>VLOOKUP($A26,'Return Data'!$B$7:$R$2843,11,0)</f>
        <v>5.1468999999999996</v>
      </c>
      <c r="I26" s="66">
        <f t="shared" si="2"/>
        <v>6</v>
      </c>
      <c r="J26" s="65">
        <f>VLOOKUP($A26,'Return Data'!$B$7:$R$2843,12,0)</f>
        <v>4.6493000000000002</v>
      </c>
      <c r="K26" s="66">
        <f t="shared" si="3"/>
        <v>10</v>
      </c>
      <c r="L26" s="65">
        <f>VLOOKUP($A26,'Return Data'!$B$7:$R$2843,13,0)</f>
        <v>4.8803000000000001</v>
      </c>
      <c r="M26" s="66">
        <f t="shared" si="4"/>
        <v>15</v>
      </c>
      <c r="N26" s="65">
        <f>VLOOKUP($A26,'Return Data'!$B$7:$R$2843,17,0)</f>
        <v>7.6467000000000001</v>
      </c>
      <c r="O26" s="66">
        <f t="shared" ref="O26:O33" si="8">RANK(N26,N$8:N$33,0)</f>
        <v>17</v>
      </c>
      <c r="P26" s="65"/>
      <c r="Q26" s="66"/>
      <c r="R26" s="65">
        <f>VLOOKUP($A26,'Return Data'!$B$7:$R$2843,16,0)</f>
        <v>7.9802</v>
      </c>
      <c r="S26" s="67">
        <f t="shared" si="7"/>
        <v>17</v>
      </c>
    </row>
    <row r="27" spans="1:19" x14ac:dyDescent="0.3">
      <c r="A27" s="82" t="s">
        <v>1431</v>
      </c>
      <c r="B27" s="64">
        <f>VLOOKUP($A27,'Return Data'!$B$7:$R$2843,3,0)</f>
        <v>44404</v>
      </c>
      <c r="C27" s="65">
        <f>VLOOKUP($A27,'Return Data'!$B$7:$R$2843,4,0)</f>
        <v>44.0871</v>
      </c>
      <c r="D27" s="65">
        <f>VLOOKUP($A27,'Return Data'!$B$7:$R$2843,9,0)</f>
        <v>7.2196999999999996</v>
      </c>
      <c r="E27" s="66">
        <f t="shared" si="0"/>
        <v>5</v>
      </c>
      <c r="F27" s="65">
        <f>VLOOKUP($A27,'Return Data'!$B$7:$R$2843,10,0)</f>
        <v>6.7664</v>
      </c>
      <c r="G27" s="66">
        <f t="shared" si="1"/>
        <v>1</v>
      </c>
      <c r="H27" s="65">
        <f>VLOOKUP($A27,'Return Data'!$B$7:$R$2843,11,0)</f>
        <v>6.5669000000000004</v>
      </c>
      <c r="I27" s="66">
        <f t="shared" si="2"/>
        <v>1</v>
      </c>
      <c r="J27" s="65">
        <f>VLOOKUP($A27,'Return Data'!$B$7:$R$2843,12,0)</f>
        <v>6.1528</v>
      </c>
      <c r="K27" s="66">
        <f t="shared" si="3"/>
        <v>2</v>
      </c>
      <c r="L27" s="65">
        <f>VLOOKUP($A27,'Return Data'!$B$7:$R$2843,13,0)</f>
        <v>6.6520999999999999</v>
      </c>
      <c r="M27" s="66">
        <f t="shared" si="4"/>
        <v>2</v>
      </c>
      <c r="N27" s="65">
        <f>VLOOKUP($A27,'Return Data'!$B$7:$R$2843,17,0)</f>
        <v>8.9090000000000007</v>
      </c>
      <c r="O27" s="66">
        <f t="shared" si="8"/>
        <v>4</v>
      </c>
      <c r="P27" s="65">
        <f>VLOOKUP($A27,'Return Data'!$B$7:$R$2843,14,0)</f>
        <v>9.0256000000000007</v>
      </c>
      <c r="Q27" s="66">
        <f t="shared" ref="Q27:Q33" si="9">RANK(P27,P$8:P$33,0)</f>
        <v>6</v>
      </c>
      <c r="R27" s="65">
        <f>VLOOKUP($A27,'Return Data'!$B$7:$R$2843,16,0)</f>
        <v>8.7872000000000003</v>
      </c>
      <c r="S27" s="67">
        <f t="shared" si="7"/>
        <v>4</v>
      </c>
    </row>
    <row r="28" spans="1:19" x14ac:dyDescent="0.3">
      <c r="A28" s="82" t="s">
        <v>1433</v>
      </c>
      <c r="B28" s="64">
        <f>VLOOKUP($A28,'Return Data'!$B$7:$R$2843,3,0)</f>
        <v>44404</v>
      </c>
      <c r="C28" s="65">
        <f>VLOOKUP($A28,'Return Data'!$B$7:$R$2843,4,0)</f>
        <v>38.6693</v>
      </c>
      <c r="D28" s="65">
        <f>VLOOKUP($A28,'Return Data'!$B$7:$R$2843,9,0)</f>
        <v>5.1318999999999999</v>
      </c>
      <c r="E28" s="66">
        <f t="shared" si="0"/>
        <v>23</v>
      </c>
      <c r="F28" s="65">
        <f>VLOOKUP($A28,'Return Data'!$B$7:$R$2843,10,0)</f>
        <v>5.8266999999999998</v>
      </c>
      <c r="G28" s="66">
        <f t="shared" si="1"/>
        <v>6</v>
      </c>
      <c r="H28" s="65">
        <f>VLOOKUP($A28,'Return Data'!$B$7:$R$2843,11,0)</f>
        <v>4.7740999999999998</v>
      </c>
      <c r="I28" s="66">
        <f t="shared" si="2"/>
        <v>13</v>
      </c>
      <c r="J28" s="65">
        <f>VLOOKUP($A28,'Return Data'!$B$7:$R$2843,12,0)</f>
        <v>4.2561</v>
      </c>
      <c r="K28" s="66">
        <f t="shared" si="3"/>
        <v>17</v>
      </c>
      <c r="L28" s="65">
        <f>VLOOKUP($A28,'Return Data'!$B$7:$R$2843,13,0)</f>
        <v>4.8352000000000004</v>
      </c>
      <c r="M28" s="66">
        <f t="shared" si="4"/>
        <v>16</v>
      </c>
      <c r="N28" s="65">
        <f>VLOOKUP($A28,'Return Data'!$B$7:$R$2843,17,0)</f>
        <v>9.1475000000000009</v>
      </c>
      <c r="O28" s="66">
        <f t="shared" si="8"/>
        <v>1</v>
      </c>
      <c r="P28" s="65">
        <f>VLOOKUP($A28,'Return Data'!$B$7:$R$2843,14,0)</f>
        <v>4.7060000000000004</v>
      </c>
      <c r="Q28" s="66">
        <f t="shared" si="9"/>
        <v>19</v>
      </c>
      <c r="R28" s="65">
        <f>VLOOKUP($A28,'Return Data'!$B$7:$R$2843,16,0)</f>
        <v>7.6428000000000003</v>
      </c>
      <c r="S28" s="67">
        <f t="shared" si="7"/>
        <v>19</v>
      </c>
    </row>
    <row r="29" spans="1:19" x14ac:dyDescent="0.3">
      <c r="A29" s="82" t="s">
        <v>1435</v>
      </c>
      <c r="B29" s="64">
        <f>VLOOKUP($A29,'Return Data'!$B$7:$R$2843,3,0)</f>
        <v>44404</v>
      </c>
      <c r="C29" s="65">
        <f>VLOOKUP($A29,'Return Data'!$B$7:$R$2843,4,0)</f>
        <v>37.005400000000002</v>
      </c>
      <c r="D29" s="65">
        <f>VLOOKUP($A29,'Return Data'!$B$7:$R$2843,9,0)</f>
        <v>6.8247999999999998</v>
      </c>
      <c r="E29" s="66">
        <f t="shared" si="0"/>
        <v>10</v>
      </c>
      <c r="F29" s="65">
        <f>VLOOKUP($A29,'Return Data'!$B$7:$R$2843,10,0)</f>
        <v>4.5712999999999999</v>
      </c>
      <c r="G29" s="66">
        <f t="shared" si="1"/>
        <v>21</v>
      </c>
      <c r="H29" s="65">
        <f>VLOOKUP($A29,'Return Data'!$B$7:$R$2843,11,0)</f>
        <v>3.9447999999999999</v>
      </c>
      <c r="I29" s="66">
        <f t="shared" si="2"/>
        <v>25</v>
      </c>
      <c r="J29" s="65">
        <f>VLOOKUP($A29,'Return Data'!$B$7:$R$2843,12,0)</f>
        <v>3.8069000000000002</v>
      </c>
      <c r="K29" s="66">
        <f t="shared" si="3"/>
        <v>26</v>
      </c>
      <c r="L29" s="65">
        <f>VLOOKUP($A29,'Return Data'!$B$7:$R$2843,13,0)</f>
        <v>4.2693000000000003</v>
      </c>
      <c r="M29" s="66">
        <f t="shared" si="4"/>
        <v>26</v>
      </c>
      <c r="N29" s="65">
        <f>VLOOKUP($A29,'Return Data'!$B$7:$R$2843,17,0)</f>
        <v>7.7443</v>
      </c>
      <c r="O29" s="66">
        <f t="shared" si="8"/>
        <v>16</v>
      </c>
      <c r="P29" s="65">
        <f>VLOOKUP($A29,'Return Data'!$B$7:$R$2843,14,0)</f>
        <v>4.8070000000000004</v>
      </c>
      <c r="Q29" s="66">
        <f t="shared" si="9"/>
        <v>18</v>
      </c>
      <c r="R29" s="65">
        <f>VLOOKUP($A29,'Return Data'!$B$7:$R$2843,16,0)</f>
        <v>7.3086000000000002</v>
      </c>
      <c r="S29" s="67">
        <f t="shared" si="7"/>
        <v>22</v>
      </c>
    </row>
    <row r="30" spans="1:19" x14ac:dyDescent="0.3">
      <c r="A30" s="82" t="s">
        <v>1436</v>
      </c>
      <c r="B30" s="64">
        <f>VLOOKUP($A30,'Return Data'!$B$7:$R$2843,3,0)</f>
        <v>44404</v>
      </c>
      <c r="C30" s="65">
        <f>VLOOKUP($A30,'Return Data'!$B$7:$R$2843,4,0)</f>
        <v>26.523900000000001</v>
      </c>
      <c r="D30" s="65">
        <f>VLOOKUP($A30,'Return Data'!$B$7:$R$2843,9,0)</f>
        <v>6.7309000000000001</v>
      </c>
      <c r="E30" s="66">
        <f t="shared" si="0"/>
        <v>12</v>
      </c>
      <c r="F30" s="65">
        <f>VLOOKUP($A30,'Return Data'!$B$7:$R$2843,10,0)</f>
        <v>5.1493000000000002</v>
      </c>
      <c r="G30" s="66">
        <f t="shared" si="1"/>
        <v>15</v>
      </c>
      <c r="H30" s="65">
        <f>VLOOKUP($A30,'Return Data'!$B$7:$R$2843,11,0)</f>
        <v>3.7458</v>
      </c>
      <c r="I30" s="66">
        <f t="shared" si="2"/>
        <v>26</v>
      </c>
      <c r="J30" s="65">
        <f>VLOOKUP($A30,'Return Data'!$B$7:$R$2843,12,0)</f>
        <v>3.9140000000000001</v>
      </c>
      <c r="K30" s="66">
        <f t="shared" si="3"/>
        <v>25</v>
      </c>
      <c r="L30" s="65">
        <f>VLOOKUP($A30,'Return Data'!$B$7:$R$2843,13,0)</f>
        <v>4.5523999999999996</v>
      </c>
      <c r="M30" s="66">
        <f t="shared" si="4"/>
        <v>22</v>
      </c>
      <c r="N30" s="65">
        <f>VLOOKUP($A30,'Return Data'!$B$7:$R$2843,17,0)</f>
        <v>8.0106000000000002</v>
      </c>
      <c r="O30" s="66">
        <f t="shared" si="8"/>
        <v>15</v>
      </c>
      <c r="P30" s="65">
        <f>VLOOKUP($A30,'Return Data'!$B$7:$R$2843,14,0)</f>
        <v>8.4915000000000003</v>
      </c>
      <c r="Q30" s="66">
        <f t="shared" si="9"/>
        <v>11</v>
      </c>
      <c r="R30" s="65">
        <f>VLOOKUP($A30,'Return Data'!$B$7:$R$2843,16,0)</f>
        <v>8.4689999999999994</v>
      </c>
      <c r="S30" s="67">
        <f t="shared" si="7"/>
        <v>10</v>
      </c>
    </row>
    <row r="31" spans="1:19" x14ac:dyDescent="0.3">
      <c r="A31" s="82" t="s">
        <v>1439</v>
      </c>
      <c r="B31" s="64">
        <f>VLOOKUP($A31,'Return Data'!$B$7:$R$2843,3,0)</f>
        <v>44404</v>
      </c>
      <c r="C31" s="65">
        <f>VLOOKUP($A31,'Return Data'!$B$7:$R$2843,4,0)</f>
        <v>35.135300000000001</v>
      </c>
      <c r="D31" s="65">
        <f>VLOOKUP($A31,'Return Data'!$B$7:$R$2843,9,0)</f>
        <v>5.6768000000000001</v>
      </c>
      <c r="E31" s="66">
        <f t="shared" si="0"/>
        <v>20</v>
      </c>
      <c r="F31" s="65">
        <f>VLOOKUP($A31,'Return Data'!$B$7:$R$2843,10,0)</f>
        <v>4.2583000000000002</v>
      </c>
      <c r="G31" s="66">
        <f t="shared" si="1"/>
        <v>24</v>
      </c>
      <c r="H31" s="65">
        <f>VLOOKUP($A31,'Return Data'!$B$7:$R$2843,11,0)</f>
        <v>4.2877000000000001</v>
      </c>
      <c r="I31" s="66">
        <f t="shared" si="2"/>
        <v>21</v>
      </c>
      <c r="J31" s="65">
        <f>VLOOKUP($A31,'Return Data'!$B$7:$R$2843,12,0)</f>
        <v>3.9438</v>
      </c>
      <c r="K31" s="66">
        <f t="shared" si="3"/>
        <v>24</v>
      </c>
      <c r="L31" s="65">
        <f>VLOOKUP($A31,'Return Data'!$B$7:$R$2843,13,0)</f>
        <v>4.5080999999999998</v>
      </c>
      <c r="M31" s="66">
        <f t="shared" si="4"/>
        <v>23</v>
      </c>
      <c r="N31" s="65">
        <f>VLOOKUP($A31,'Return Data'!$B$7:$R$2843,17,0)</f>
        <v>5.0563000000000002</v>
      </c>
      <c r="O31" s="66">
        <f t="shared" si="8"/>
        <v>22</v>
      </c>
      <c r="P31" s="65">
        <f>VLOOKUP($A31,'Return Data'!$B$7:$R$2843,14,0)</f>
        <v>3.5476999999999999</v>
      </c>
      <c r="Q31" s="66">
        <f t="shared" si="9"/>
        <v>22</v>
      </c>
      <c r="R31" s="65">
        <f>VLOOKUP($A31,'Return Data'!$B$7:$R$2843,16,0)</f>
        <v>7.0419999999999998</v>
      </c>
      <c r="S31" s="67">
        <f t="shared" si="7"/>
        <v>24</v>
      </c>
    </row>
    <row r="32" spans="1:19" x14ac:dyDescent="0.3">
      <c r="A32" s="82" t="s">
        <v>1441</v>
      </c>
      <c r="B32" s="64">
        <f>VLOOKUP($A32,'Return Data'!$B$7:$R$2843,3,0)</f>
        <v>44404</v>
      </c>
      <c r="C32" s="65">
        <f>VLOOKUP($A32,'Return Data'!$B$7:$R$2843,4,0)</f>
        <v>41.241799999999998</v>
      </c>
      <c r="D32" s="65">
        <f>VLOOKUP($A32,'Return Data'!$B$7:$R$2843,9,0)</f>
        <v>7.1748000000000003</v>
      </c>
      <c r="E32" s="66">
        <f t="shared" si="0"/>
        <v>7</v>
      </c>
      <c r="F32" s="65">
        <f>VLOOKUP($A32,'Return Data'!$B$7:$R$2843,10,0)</f>
        <v>5.5593000000000004</v>
      </c>
      <c r="G32" s="66">
        <f t="shared" si="1"/>
        <v>8</v>
      </c>
      <c r="H32" s="65">
        <f>VLOOKUP($A32,'Return Data'!$B$7:$R$2843,11,0)</f>
        <v>4.3175999999999997</v>
      </c>
      <c r="I32" s="66">
        <f t="shared" si="2"/>
        <v>20</v>
      </c>
      <c r="J32" s="65">
        <f>VLOOKUP($A32,'Return Data'!$B$7:$R$2843,12,0)</f>
        <v>4.1993</v>
      </c>
      <c r="K32" s="66">
        <f t="shared" si="3"/>
        <v>19</v>
      </c>
      <c r="L32" s="65">
        <f>VLOOKUP($A32,'Return Data'!$B$7:$R$2843,13,0)</f>
        <v>4.7580999999999998</v>
      </c>
      <c r="M32" s="66">
        <f t="shared" si="4"/>
        <v>17</v>
      </c>
      <c r="N32" s="65">
        <f>VLOOKUP($A32,'Return Data'!$B$7:$R$2843,17,0)</f>
        <v>8.2438000000000002</v>
      </c>
      <c r="O32" s="66">
        <f t="shared" si="8"/>
        <v>11</v>
      </c>
      <c r="P32" s="65">
        <f>VLOOKUP($A32,'Return Data'!$B$7:$R$2843,14,0)</f>
        <v>6.6197999999999997</v>
      </c>
      <c r="Q32" s="66">
        <f t="shared" si="9"/>
        <v>16</v>
      </c>
      <c r="R32" s="65">
        <f>VLOOKUP($A32,'Return Data'!$B$7:$R$2843,16,0)</f>
        <v>8.0962999999999994</v>
      </c>
      <c r="S32" s="67">
        <f t="shared" si="7"/>
        <v>16</v>
      </c>
    </row>
    <row r="33" spans="1:19" x14ac:dyDescent="0.3">
      <c r="A33" s="82" t="s">
        <v>1442</v>
      </c>
      <c r="B33" s="64">
        <f>VLOOKUP($A33,'Return Data'!$B$7:$R$2843,3,0)</f>
        <v>44404</v>
      </c>
      <c r="C33" s="65">
        <f>VLOOKUP($A33,'Return Data'!$B$7:$R$2843,4,0)</f>
        <v>24.8736</v>
      </c>
      <c r="D33" s="65">
        <f>VLOOKUP($A33,'Return Data'!$B$7:$R$2843,9,0)</f>
        <v>6.3589000000000002</v>
      </c>
      <c r="E33" s="66">
        <f t="shared" si="0"/>
        <v>15</v>
      </c>
      <c r="F33" s="65">
        <f>VLOOKUP($A33,'Return Data'!$B$7:$R$2843,10,0)</f>
        <v>5.8571999999999997</v>
      </c>
      <c r="G33" s="66">
        <f t="shared" si="1"/>
        <v>4</v>
      </c>
      <c r="H33" s="65">
        <f>VLOOKUP($A33,'Return Data'!$B$7:$R$2843,11,0)</f>
        <v>5.1669999999999998</v>
      </c>
      <c r="I33" s="66">
        <f t="shared" si="2"/>
        <v>5</v>
      </c>
      <c r="J33" s="65">
        <f>VLOOKUP($A33,'Return Data'!$B$7:$R$2843,12,0)</f>
        <v>4.7028999999999996</v>
      </c>
      <c r="K33" s="66">
        <f t="shared" si="3"/>
        <v>9</v>
      </c>
      <c r="L33" s="65">
        <f>VLOOKUP($A33,'Return Data'!$B$7:$R$2843,13,0)</f>
        <v>5.3305999999999996</v>
      </c>
      <c r="M33" s="66">
        <f t="shared" si="4"/>
        <v>9</v>
      </c>
      <c r="N33" s="65">
        <f>VLOOKUP($A33,'Return Data'!$B$7:$R$2843,17,0)</f>
        <v>8.7249999999999996</v>
      </c>
      <c r="O33" s="66">
        <f t="shared" si="8"/>
        <v>7</v>
      </c>
      <c r="P33" s="65">
        <f>VLOOKUP($A33,'Return Data'!$B$7:$R$2843,14,0)</f>
        <v>4.1848000000000001</v>
      </c>
      <c r="Q33" s="66">
        <f t="shared" si="9"/>
        <v>21</v>
      </c>
      <c r="R33" s="65">
        <f>VLOOKUP($A33,'Return Data'!$B$7:$R$2843,16,0)</f>
        <v>7.2618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4.583969230769231</v>
      </c>
      <c r="E35" s="88"/>
      <c r="F35" s="89">
        <f>AVERAGE(F8:F33)</f>
        <v>4.7606000000000002</v>
      </c>
      <c r="G35" s="88"/>
      <c r="H35" s="89">
        <f>AVERAGE(H8:H33)</f>
        <v>4.7302576923076929</v>
      </c>
      <c r="I35" s="88"/>
      <c r="J35" s="89">
        <f>AVERAGE(J8:J33)</f>
        <v>4.7678692307692305</v>
      </c>
      <c r="K35" s="88"/>
      <c r="L35" s="89">
        <f>AVERAGE(L8:L33)</f>
        <v>5.1655000000000006</v>
      </c>
      <c r="M35" s="88"/>
      <c r="N35" s="89">
        <f>AVERAGE(N8:N33)</f>
        <v>7.1893519999999986</v>
      </c>
      <c r="O35" s="88"/>
      <c r="P35" s="89">
        <f>AVERAGE(P8:P33)</f>
        <v>6.7631124999999983</v>
      </c>
      <c r="Q35" s="88"/>
      <c r="R35" s="89">
        <f>AVERAGE(R8:R33)</f>
        <v>8.0487653846153844</v>
      </c>
      <c r="S35" s="90"/>
    </row>
    <row r="36" spans="1:19" x14ac:dyDescent="0.3">
      <c r="A36" s="87" t="s">
        <v>28</v>
      </c>
      <c r="B36" s="88"/>
      <c r="C36" s="88"/>
      <c r="D36" s="89">
        <f>MIN(D8:D33)</f>
        <v>-41.044199999999996</v>
      </c>
      <c r="E36" s="88"/>
      <c r="F36" s="89">
        <f>MIN(F8:F33)</f>
        <v>-7.2431999999999999</v>
      </c>
      <c r="G36" s="88"/>
      <c r="H36" s="89">
        <f>MIN(H8:H33)</f>
        <v>3.7458</v>
      </c>
      <c r="I36" s="88"/>
      <c r="J36" s="89">
        <f>MIN(J8:J33)</f>
        <v>3.8069000000000002</v>
      </c>
      <c r="K36" s="88"/>
      <c r="L36" s="89">
        <f>MIN(L8:L33)</f>
        <v>4.2693000000000003</v>
      </c>
      <c r="M36" s="88"/>
      <c r="N36" s="89">
        <f>MIN(N8:N33)</f>
        <v>-1.67</v>
      </c>
      <c r="O36" s="88"/>
      <c r="P36" s="89">
        <f>MIN(P8:P33)</f>
        <v>-2.9592999999999998</v>
      </c>
      <c r="Q36" s="88"/>
      <c r="R36" s="89">
        <f>MIN(R8:R33)</f>
        <v>4.6508000000000003</v>
      </c>
      <c r="S36" s="90"/>
    </row>
    <row r="37" spans="1:19" ht="15" thickBot="1" x14ac:dyDescent="0.35">
      <c r="A37" s="91" t="s">
        <v>29</v>
      </c>
      <c r="B37" s="92"/>
      <c r="C37" s="92"/>
      <c r="D37" s="93">
        <f>MAX(D8:D33)</f>
        <v>8.7456999999999994</v>
      </c>
      <c r="E37" s="92"/>
      <c r="F37" s="93">
        <f>MAX(F8:F33)</f>
        <v>6.7664</v>
      </c>
      <c r="G37" s="92"/>
      <c r="H37" s="93">
        <f>MAX(H8:H33)</f>
        <v>6.5669000000000004</v>
      </c>
      <c r="I37" s="92"/>
      <c r="J37" s="93">
        <f>MAX(J8:J33)</f>
        <v>11.132899999999999</v>
      </c>
      <c r="K37" s="92"/>
      <c r="L37" s="93">
        <f>MAX(L8:L33)</f>
        <v>6.9946999999999999</v>
      </c>
      <c r="M37" s="92"/>
      <c r="N37" s="93">
        <f>MAX(N8:N33)</f>
        <v>9.1475000000000009</v>
      </c>
      <c r="O37" s="92"/>
      <c r="P37" s="93">
        <f>MAX(P8:P33)</f>
        <v>9.3026999999999997</v>
      </c>
      <c r="Q37" s="92"/>
      <c r="R37" s="93">
        <f>MAX(R8:R33)</f>
        <v>9.3915000000000006</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44404</v>
      </c>
      <c r="C8" s="65">
        <f>VLOOKUP($A8,'Return Data'!$B$7:$R$2843,4,0)</f>
        <v>37.288899999999998</v>
      </c>
      <c r="D8" s="65">
        <f>VLOOKUP($A8,'Return Data'!$B$7:$R$2843,9,0)</f>
        <v>6.2930000000000001</v>
      </c>
      <c r="E8" s="66">
        <f t="shared" ref="E8:E33" si="0">RANK(D8,D$8:D$33,0)</f>
        <v>9</v>
      </c>
      <c r="F8" s="65">
        <f>VLOOKUP($A8,'Return Data'!$B$7:$R$2843,10,0)</f>
        <v>5.5054999999999996</v>
      </c>
      <c r="G8" s="66">
        <f t="shared" ref="G8:G33" si="1">RANK(F8,F$8:F$33,0)</f>
        <v>3</v>
      </c>
      <c r="H8" s="65">
        <f>VLOOKUP($A8,'Return Data'!$B$7:$R$2843,11,0)</f>
        <v>4.7408000000000001</v>
      </c>
      <c r="I8" s="66">
        <f t="shared" ref="I8:I33" si="2">RANK(H8,H$8:H$33,0)</f>
        <v>2</v>
      </c>
      <c r="J8" s="65">
        <f>VLOOKUP($A8,'Return Data'!$B$7:$R$2843,12,0)</f>
        <v>4.5468000000000002</v>
      </c>
      <c r="K8" s="66">
        <f t="shared" ref="K8:K33" si="3">RANK(J8,J$8:J$33,0)</f>
        <v>4</v>
      </c>
      <c r="L8" s="65">
        <f>VLOOKUP($A8,'Return Data'!$B$7:$R$2843,13,0)</f>
        <v>6.2689000000000004</v>
      </c>
      <c r="M8" s="66">
        <f t="shared" ref="M8:M33" si="4">RANK(L8,L$8:L$33,0)</f>
        <v>1</v>
      </c>
      <c r="N8" s="65">
        <f>VLOOKUP($A8,'Return Data'!$B$7:$R$2843,17,0)</f>
        <v>8.1165000000000003</v>
      </c>
      <c r="O8" s="66">
        <f t="shared" ref="O8:O24" si="5">RANK(N8,N$8:N$33,0)</f>
        <v>5</v>
      </c>
      <c r="P8" s="65">
        <f>VLOOKUP($A8,'Return Data'!$B$7:$R$2843,14,0)</f>
        <v>8.5198</v>
      </c>
      <c r="Q8" s="66">
        <f t="shared" ref="Q8:Q24" si="6">RANK(P8,P$8:P$33,0)</f>
        <v>2</v>
      </c>
      <c r="R8" s="65">
        <f>VLOOKUP($A8,'Return Data'!$B$7:$R$2843,16,0)</f>
        <v>7.4863999999999997</v>
      </c>
      <c r="S8" s="67">
        <f t="shared" ref="S8:S33" si="7">RANK(R8,R$8:R$33,0)</f>
        <v>10</v>
      </c>
    </row>
    <row r="9" spans="1:19" x14ac:dyDescent="0.3">
      <c r="A9" s="82" t="s">
        <v>1386</v>
      </c>
      <c r="B9" s="64">
        <f>VLOOKUP($A9,'Return Data'!$B$7:$R$2843,3,0)</f>
        <v>44404</v>
      </c>
      <c r="C9" s="65">
        <f>VLOOKUP($A9,'Return Data'!$B$7:$R$2843,4,0)</f>
        <v>24.302499999999998</v>
      </c>
      <c r="D9" s="65">
        <f>VLOOKUP($A9,'Return Data'!$B$7:$R$2843,9,0)</f>
        <v>5.2241999999999997</v>
      </c>
      <c r="E9" s="66">
        <f t="shared" si="0"/>
        <v>17</v>
      </c>
      <c r="F9" s="65">
        <f>VLOOKUP($A9,'Return Data'!$B$7:$R$2843,10,0)</f>
        <v>4.5568999999999997</v>
      </c>
      <c r="G9" s="66">
        <f t="shared" si="1"/>
        <v>12</v>
      </c>
      <c r="H9" s="65">
        <f>VLOOKUP($A9,'Return Data'!$B$7:$R$2843,11,0)</f>
        <v>4.1142000000000003</v>
      </c>
      <c r="I9" s="66">
        <f t="shared" si="2"/>
        <v>14</v>
      </c>
      <c r="J9" s="65">
        <f>VLOOKUP($A9,'Return Data'!$B$7:$R$2843,12,0)</f>
        <v>3.9361000000000002</v>
      </c>
      <c r="K9" s="66">
        <f t="shared" si="3"/>
        <v>10</v>
      </c>
      <c r="L9" s="65">
        <f>VLOOKUP($A9,'Return Data'!$B$7:$R$2843,13,0)</f>
        <v>4.6908000000000003</v>
      </c>
      <c r="M9" s="66">
        <f t="shared" si="4"/>
        <v>10</v>
      </c>
      <c r="N9" s="65">
        <f>VLOOKUP($A9,'Return Data'!$B$7:$R$2843,17,0)</f>
        <v>7.9547999999999996</v>
      </c>
      <c r="O9" s="66">
        <f t="shared" si="5"/>
        <v>8</v>
      </c>
      <c r="P9" s="65">
        <f>VLOOKUP($A9,'Return Data'!$B$7:$R$2843,14,0)</f>
        <v>8.3580000000000005</v>
      </c>
      <c r="Q9" s="66">
        <f t="shared" si="6"/>
        <v>4</v>
      </c>
      <c r="R9" s="65">
        <f>VLOOKUP($A9,'Return Data'!$B$7:$R$2843,16,0)</f>
        <v>8.0146999999999995</v>
      </c>
      <c r="S9" s="67">
        <f t="shared" si="7"/>
        <v>4</v>
      </c>
    </row>
    <row r="10" spans="1:19" x14ac:dyDescent="0.3">
      <c r="A10" s="82" t="s">
        <v>1387</v>
      </c>
      <c r="B10" s="64">
        <f>VLOOKUP($A10,'Return Data'!$B$7:$R$2843,3,0)</f>
        <v>44404</v>
      </c>
      <c r="C10" s="65">
        <f>VLOOKUP($A10,'Return Data'!$B$7:$R$2843,4,0)</f>
        <v>23.236799999999999</v>
      </c>
      <c r="D10" s="65">
        <f>VLOOKUP($A10,'Return Data'!$B$7:$R$2843,9,0)</f>
        <v>5.0884</v>
      </c>
      <c r="E10" s="66">
        <f t="shared" si="0"/>
        <v>19</v>
      </c>
      <c r="F10" s="65">
        <f>VLOOKUP($A10,'Return Data'!$B$7:$R$2843,10,0)</f>
        <v>4.5387000000000004</v>
      </c>
      <c r="G10" s="66">
        <f t="shared" si="1"/>
        <v>13</v>
      </c>
      <c r="H10" s="65">
        <f>VLOOKUP($A10,'Return Data'!$B$7:$R$2843,11,0)</f>
        <v>4.5888</v>
      </c>
      <c r="I10" s="66">
        <f t="shared" si="2"/>
        <v>4</v>
      </c>
      <c r="J10" s="65">
        <f>VLOOKUP($A10,'Return Data'!$B$7:$R$2843,12,0)</f>
        <v>4.0750999999999999</v>
      </c>
      <c r="K10" s="66">
        <f t="shared" si="3"/>
        <v>7</v>
      </c>
      <c r="L10" s="65">
        <f>VLOOKUP($A10,'Return Data'!$B$7:$R$2843,13,0)</f>
        <v>4.7901999999999996</v>
      </c>
      <c r="M10" s="66">
        <f t="shared" si="4"/>
        <v>7</v>
      </c>
      <c r="N10" s="65">
        <f>VLOOKUP($A10,'Return Data'!$B$7:$R$2843,17,0)</f>
        <v>6.5834999999999999</v>
      </c>
      <c r="O10" s="66">
        <f t="shared" si="5"/>
        <v>19</v>
      </c>
      <c r="P10" s="65">
        <f>VLOOKUP($A10,'Return Data'!$B$7:$R$2843,14,0)</f>
        <v>7.2967000000000004</v>
      </c>
      <c r="Q10" s="66">
        <f t="shared" si="6"/>
        <v>14</v>
      </c>
      <c r="R10" s="65">
        <f>VLOOKUP($A10,'Return Data'!$B$7:$R$2843,16,0)</f>
        <v>7.9051</v>
      </c>
      <c r="S10" s="67">
        <f t="shared" si="7"/>
        <v>6</v>
      </c>
    </row>
    <row r="11" spans="1:19" x14ac:dyDescent="0.3">
      <c r="A11" s="82" t="s">
        <v>1389</v>
      </c>
      <c r="B11" s="64">
        <f>VLOOKUP($A11,'Return Data'!$B$7:$R$2843,3,0)</f>
        <v>44404</v>
      </c>
      <c r="C11" s="65">
        <f>VLOOKUP($A11,'Return Data'!$B$7:$R$2843,4,0)</f>
        <v>24.970300000000002</v>
      </c>
      <c r="D11" s="65">
        <f>VLOOKUP($A11,'Return Data'!$B$7:$R$2843,9,0)</f>
        <v>8.0457000000000001</v>
      </c>
      <c r="E11" s="66">
        <f t="shared" si="0"/>
        <v>1</v>
      </c>
      <c r="F11" s="65">
        <f>VLOOKUP($A11,'Return Data'!$B$7:$R$2843,10,0)</f>
        <v>4.9696999999999996</v>
      </c>
      <c r="G11" s="66">
        <f t="shared" si="1"/>
        <v>7</v>
      </c>
      <c r="H11" s="65">
        <f>VLOOKUP($A11,'Return Data'!$B$7:$R$2843,11,0)</f>
        <v>4.2576000000000001</v>
      </c>
      <c r="I11" s="66">
        <f t="shared" si="2"/>
        <v>9</v>
      </c>
      <c r="J11" s="65">
        <f>VLOOKUP($A11,'Return Data'!$B$7:$R$2843,12,0)</f>
        <v>4.0429000000000004</v>
      </c>
      <c r="K11" s="66">
        <f t="shared" si="3"/>
        <v>8</v>
      </c>
      <c r="L11" s="65">
        <f>VLOOKUP($A11,'Return Data'!$B$7:$R$2843,13,0)</f>
        <v>5.0682</v>
      </c>
      <c r="M11" s="66">
        <f t="shared" si="4"/>
        <v>6</v>
      </c>
      <c r="N11" s="65">
        <f>VLOOKUP($A11,'Return Data'!$B$7:$R$2843,17,0)</f>
        <v>8.0724999999999998</v>
      </c>
      <c r="O11" s="66">
        <f t="shared" si="5"/>
        <v>6</v>
      </c>
      <c r="P11" s="65">
        <f>VLOOKUP($A11,'Return Data'!$B$7:$R$2843,14,0)</f>
        <v>7.4054000000000002</v>
      </c>
      <c r="Q11" s="66">
        <f t="shared" si="6"/>
        <v>12</v>
      </c>
      <c r="R11" s="65">
        <f>VLOOKUP($A11,'Return Data'!$B$7:$R$2843,16,0)</f>
        <v>5.5709999999999997</v>
      </c>
      <c r="S11" s="67">
        <f t="shared" si="7"/>
        <v>25</v>
      </c>
    </row>
    <row r="12" spans="1:19" x14ac:dyDescent="0.3">
      <c r="A12" s="82" t="s">
        <v>1392</v>
      </c>
      <c r="B12" s="64">
        <f>VLOOKUP($A12,'Return Data'!$B$7:$R$2843,3,0)</f>
        <v>44404</v>
      </c>
      <c r="C12" s="65">
        <f>VLOOKUP($A12,'Return Data'!$B$7:$R$2843,4,0)</f>
        <v>17.3339</v>
      </c>
      <c r="D12" s="65">
        <f>VLOOKUP($A12,'Return Data'!$B$7:$R$2843,9,0)</f>
        <v>2.8365999999999998</v>
      </c>
      <c r="E12" s="66">
        <f t="shared" si="0"/>
        <v>25</v>
      </c>
      <c r="F12" s="65">
        <f>VLOOKUP($A12,'Return Data'!$B$7:$R$2843,10,0)</f>
        <v>3.2753000000000001</v>
      </c>
      <c r="G12" s="66">
        <f t="shared" si="1"/>
        <v>25</v>
      </c>
      <c r="H12" s="65">
        <f>VLOOKUP($A12,'Return Data'!$B$7:$R$2843,11,0)</f>
        <v>4.1642000000000001</v>
      </c>
      <c r="I12" s="66">
        <f t="shared" si="2"/>
        <v>11</v>
      </c>
      <c r="J12" s="65">
        <f>VLOOKUP($A12,'Return Data'!$B$7:$R$2843,12,0)</f>
        <v>3.5739999999999998</v>
      </c>
      <c r="K12" s="66">
        <f t="shared" si="3"/>
        <v>16</v>
      </c>
      <c r="L12" s="65">
        <f>VLOOKUP($A12,'Return Data'!$B$7:$R$2843,13,0)</f>
        <v>4.1205999999999996</v>
      </c>
      <c r="M12" s="66">
        <f t="shared" si="4"/>
        <v>14</v>
      </c>
      <c r="N12" s="65">
        <f>VLOOKUP($A12,'Return Data'!$B$7:$R$2843,17,0)</f>
        <v>-2.1857000000000002</v>
      </c>
      <c r="O12" s="66">
        <f t="shared" si="5"/>
        <v>25</v>
      </c>
      <c r="P12" s="65">
        <f>VLOOKUP($A12,'Return Data'!$B$7:$R$2843,14,0)</f>
        <v>-3.4733000000000001</v>
      </c>
      <c r="Q12" s="66">
        <f t="shared" si="6"/>
        <v>24</v>
      </c>
      <c r="R12" s="65">
        <f>VLOOKUP($A12,'Return Data'!$B$7:$R$2843,16,0)</f>
        <v>4.4574999999999996</v>
      </c>
      <c r="S12" s="67">
        <f t="shared" si="7"/>
        <v>26</v>
      </c>
    </row>
    <row r="13" spans="1:19" x14ac:dyDescent="0.3">
      <c r="A13" s="82" t="s">
        <v>1394</v>
      </c>
      <c r="B13" s="64">
        <f>VLOOKUP($A13,'Return Data'!$B$7:$R$2843,3,0)</f>
        <v>44404</v>
      </c>
      <c r="C13" s="65">
        <f>VLOOKUP($A13,'Return Data'!$B$7:$R$2843,4,0)</f>
        <v>20.575900000000001</v>
      </c>
      <c r="D13" s="65">
        <f>VLOOKUP($A13,'Return Data'!$B$7:$R$2843,9,0)</f>
        <v>5.4417999999999997</v>
      </c>
      <c r="E13" s="66">
        <f t="shared" si="0"/>
        <v>16</v>
      </c>
      <c r="F13" s="65">
        <f>VLOOKUP($A13,'Return Data'!$B$7:$R$2843,10,0)</f>
        <v>3.8754</v>
      </c>
      <c r="G13" s="66">
        <f t="shared" si="1"/>
        <v>22</v>
      </c>
      <c r="H13" s="65">
        <f>VLOOKUP($A13,'Return Data'!$B$7:$R$2843,11,0)</f>
        <v>3.8147000000000002</v>
      </c>
      <c r="I13" s="66">
        <f t="shared" si="2"/>
        <v>17</v>
      </c>
      <c r="J13" s="65">
        <f>VLOOKUP($A13,'Return Data'!$B$7:$R$2843,12,0)</f>
        <v>3.5363000000000002</v>
      </c>
      <c r="K13" s="66">
        <f t="shared" si="3"/>
        <v>17</v>
      </c>
      <c r="L13" s="65">
        <f>VLOOKUP($A13,'Return Data'!$B$7:$R$2843,13,0)</f>
        <v>3.9539</v>
      </c>
      <c r="M13" s="66">
        <f t="shared" si="4"/>
        <v>19</v>
      </c>
      <c r="N13" s="65">
        <f>VLOOKUP($A13,'Return Data'!$B$7:$R$2843,17,0)</f>
        <v>6.9161000000000001</v>
      </c>
      <c r="O13" s="66">
        <f t="shared" si="5"/>
        <v>17</v>
      </c>
      <c r="P13" s="65">
        <f>VLOOKUP($A13,'Return Data'!$B$7:$R$2843,14,0)</f>
        <v>7.3484999999999996</v>
      </c>
      <c r="Q13" s="66">
        <f t="shared" si="6"/>
        <v>13</v>
      </c>
      <c r="R13" s="65">
        <f>VLOOKUP($A13,'Return Data'!$B$7:$R$2843,16,0)</f>
        <v>7.2835000000000001</v>
      </c>
      <c r="S13" s="67">
        <f t="shared" si="7"/>
        <v>13</v>
      </c>
    </row>
    <row r="14" spans="1:19" x14ac:dyDescent="0.3">
      <c r="A14" s="82" t="s">
        <v>1396</v>
      </c>
      <c r="B14" s="64">
        <f>VLOOKUP($A14,'Return Data'!$B$7:$R$2843,3,0)</f>
        <v>44404</v>
      </c>
      <c r="C14" s="65">
        <f>VLOOKUP($A14,'Return Data'!$B$7:$R$2843,4,0)</f>
        <v>37.327800000000003</v>
      </c>
      <c r="D14" s="65">
        <f>VLOOKUP($A14,'Return Data'!$B$7:$R$2843,9,0)</f>
        <v>6.9169999999999998</v>
      </c>
      <c r="E14" s="66">
        <f t="shared" si="0"/>
        <v>2</v>
      </c>
      <c r="F14" s="65">
        <f>VLOOKUP($A14,'Return Data'!$B$7:$R$2843,10,0)</f>
        <v>4.6544999999999996</v>
      </c>
      <c r="G14" s="66">
        <f t="shared" si="1"/>
        <v>9</v>
      </c>
      <c r="H14" s="65">
        <f>VLOOKUP($A14,'Return Data'!$B$7:$R$2843,11,0)</f>
        <v>4.1769999999999996</v>
      </c>
      <c r="I14" s="66">
        <f t="shared" si="2"/>
        <v>10</v>
      </c>
      <c r="J14" s="65">
        <f>VLOOKUP($A14,'Return Data'!$B$7:$R$2843,12,0)</f>
        <v>3.7431999999999999</v>
      </c>
      <c r="K14" s="66">
        <f t="shared" si="3"/>
        <v>14</v>
      </c>
      <c r="L14" s="65">
        <f>VLOOKUP($A14,'Return Data'!$B$7:$R$2843,13,0)</f>
        <v>4.3479999999999999</v>
      </c>
      <c r="M14" s="66">
        <f t="shared" si="4"/>
        <v>13</v>
      </c>
      <c r="N14" s="65">
        <f>VLOOKUP($A14,'Return Data'!$B$7:$R$2843,17,0)</f>
        <v>7.4329000000000001</v>
      </c>
      <c r="O14" s="66">
        <f t="shared" si="5"/>
        <v>13</v>
      </c>
      <c r="P14" s="65">
        <f>VLOOKUP($A14,'Return Data'!$B$7:$R$2843,14,0)</f>
        <v>7.8476999999999997</v>
      </c>
      <c r="Q14" s="66">
        <f t="shared" si="6"/>
        <v>10</v>
      </c>
      <c r="R14" s="65">
        <f>VLOOKUP($A14,'Return Data'!$B$7:$R$2843,16,0)</f>
        <v>7.2203999999999997</v>
      </c>
      <c r="S14" s="67">
        <f t="shared" si="7"/>
        <v>14</v>
      </c>
    </row>
    <row r="15" spans="1:19" x14ac:dyDescent="0.3">
      <c r="A15" s="82" t="s">
        <v>1404</v>
      </c>
      <c r="B15" s="64">
        <f>VLOOKUP($A15,'Return Data'!$B$7:$R$2843,3,0)</f>
        <v>44404</v>
      </c>
      <c r="C15" s="65">
        <f>VLOOKUP($A15,'Return Data'!$B$7:$R$2843,4,0)</f>
        <v>3994.20753012048</v>
      </c>
      <c r="D15" s="65">
        <f>VLOOKUP($A15,'Return Data'!$B$7:$R$2843,9,0)</f>
        <v>-41.044199999999996</v>
      </c>
      <c r="E15" s="66">
        <f t="shared" si="0"/>
        <v>26</v>
      </c>
      <c r="F15" s="65">
        <f>VLOOKUP($A15,'Return Data'!$B$7:$R$2843,10,0)</f>
        <v>-7.2427999999999999</v>
      </c>
      <c r="G15" s="66">
        <f t="shared" si="1"/>
        <v>26</v>
      </c>
      <c r="H15" s="65">
        <f>VLOOKUP($A15,'Return Data'!$B$7:$R$2843,11,0)</f>
        <v>4.6418999999999997</v>
      </c>
      <c r="I15" s="66">
        <f t="shared" si="2"/>
        <v>3</v>
      </c>
      <c r="J15" s="65">
        <f>VLOOKUP($A15,'Return Data'!$B$7:$R$2843,12,0)</f>
        <v>10.7926</v>
      </c>
      <c r="K15" s="66">
        <f t="shared" si="3"/>
        <v>1</v>
      </c>
      <c r="L15" s="65">
        <f>VLOOKUP($A15,'Return Data'!$B$7:$R$2843,13,0)</f>
        <v>5.5683999999999996</v>
      </c>
      <c r="M15" s="66">
        <f t="shared" si="4"/>
        <v>3</v>
      </c>
      <c r="N15" s="65">
        <f>VLOOKUP($A15,'Return Data'!$B$7:$R$2843,17,0)</f>
        <v>-0.8629</v>
      </c>
      <c r="O15" s="66">
        <f t="shared" si="5"/>
        <v>24</v>
      </c>
      <c r="P15" s="65">
        <f>VLOOKUP($A15,'Return Data'!$B$7:$R$2843,14,0)</f>
        <v>2.1232000000000002</v>
      </c>
      <c r="Q15" s="66">
        <f t="shared" si="6"/>
        <v>23</v>
      </c>
      <c r="R15" s="65">
        <f>VLOOKUP($A15,'Return Data'!$B$7:$R$2843,16,0)</f>
        <v>7.3605999999999998</v>
      </c>
      <c r="S15" s="67">
        <f t="shared" si="7"/>
        <v>12</v>
      </c>
    </row>
    <row r="16" spans="1:19" x14ac:dyDescent="0.3">
      <c r="A16" s="82" t="s">
        <v>1406</v>
      </c>
      <c r="B16" s="64">
        <f>VLOOKUP($A16,'Return Data'!$B$7:$R$2843,3,0)</f>
        <v>44404</v>
      </c>
      <c r="C16" s="65">
        <f>VLOOKUP($A16,'Return Data'!$B$7:$R$2843,4,0)</f>
        <v>25.073899999999998</v>
      </c>
      <c r="D16" s="65">
        <f>VLOOKUP($A16,'Return Data'!$B$7:$R$2843,9,0)</f>
        <v>6.6712999999999996</v>
      </c>
      <c r="E16" s="66">
        <f t="shared" si="0"/>
        <v>5</v>
      </c>
      <c r="F16" s="65">
        <f>VLOOKUP($A16,'Return Data'!$B$7:$R$2843,10,0)</f>
        <v>5.5876000000000001</v>
      </c>
      <c r="G16" s="66">
        <f t="shared" si="1"/>
        <v>2</v>
      </c>
      <c r="H16" s="65">
        <f>VLOOKUP($A16,'Return Data'!$B$7:$R$2843,11,0)</f>
        <v>4.4695999999999998</v>
      </c>
      <c r="I16" s="66">
        <f t="shared" si="2"/>
        <v>6</v>
      </c>
      <c r="J16" s="65">
        <f>VLOOKUP($A16,'Return Data'!$B$7:$R$2843,12,0)</f>
        <v>4.6092000000000004</v>
      </c>
      <c r="K16" s="66">
        <f t="shared" si="3"/>
        <v>3</v>
      </c>
      <c r="L16" s="65">
        <f>VLOOKUP($A16,'Return Data'!$B$7:$R$2843,13,0)</f>
        <v>5.4473000000000003</v>
      </c>
      <c r="M16" s="66">
        <f t="shared" si="4"/>
        <v>4</v>
      </c>
      <c r="N16" s="65">
        <f>VLOOKUP($A16,'Return Data'!$B$7:$R$2843,17,0)</f>
        <v>8.6113</v>
      </c>
      <c r="O16" s="66">
        <f t="shared" si="5"/>
        <v>1</v>
      </c>
      <c r="P16" s="65">
        <f>VLOOKUP($A16,'Return Data'!$B$7:$R$2843,14,0)</f>
        <v>8.7474000000000007</v>
      </c>
      <c r="Q16" s="66">
        <f t="shared" si="6"/>
        <v>1</v>
      </c>
      <c r="R16" s="65">
        <f>VLOOKUP($A16,'Return Data'!$B$7:$R$2843,16,0)</f>
        <v>8.6373999999999995</v>
      </c>
      <c r="S16" s="67">
        <f t="shared" si="7"/>
        <v>1</v>
      </c>
    </row>
    <row r="17" spans="1:19" x14ac:dyDescent="0.3">
      <c r="A17" s="82" t="s">
        <v>1408</v>
      </c>
      <c r="B17" s="64">
        <f>VLOOKUP($A17,'Return Data'!$B$7:$R$2843,3,0)</f>
        <v>44404</v>
      </c>
      <c r="C17" s="65">
        <f>VLOOKUP($A17,'Return Data'!$B$7:$R$2843,4,0)</f>
        <v>31.5702</v>
      </c>
      <c r="D17" s="65">
        <f>VLOOKUP($A17,'Return Data'!$B$7:$R$2843,9,0)</f>
        <v>5.6387</v>
      </c>
      <c r="E17" s="66">
        <f t="shared" si="0"/>
        <v>15</v>
      </c>
      <c r="F17" s="65">
        <f>VLOOKUP($A17,'Return Data'!$B$7:$R$2843,10,0)</f>
        <v>4.2835999999999999</v>
      </c>
      <c r="G17" s="66">
        <f t="shared" si="1"/>
        <v>17</v>
      </c>
      <c r="H17" s="65">
        <f>VLOOKUP($A17,'Return Data'!$B$7:$R$2843,11,0)</f>
        <v>4.1314000000000002</v>
      </c>
      <c r="I17" s="66">
        <f t="shared" si="2"/>
        <v>13</v>
      </c>
      <c r="J17" s="65">
        <f>VLOOKUP($A17,'Return Data'!$B$7:$R$2843,12,0)</f>
        <v>3.8098999999999998</v>
      </c>
      <c r="K17" s="66">
        <f t="shared" si="3"/>
        <v>12</v>
      </c>
      <c r="L17" s="65">
        <f>VLOOKUP($A17,'Return Data'!$B$7:$R$2843,13,0)</f>
        <v>3.8551000000000002</v>
      </c>
      <c r="M17" s="66">
        <f t="shared" si="4"/>
        <v>20</v>
      </c>
      <c r="N17" s="65">
        <f>VLOOKUP($A17,'Return Data'!$B$7:$R$2843,17,0)</f>
        <v>5.3080999999999996</v>
      </c>
      <c r="O17" s="66">
        <f t="shared" si="5"/>
        <v>21</v>
      </c>
      <c r="P17" s="65">
        <f>VLOOKUP($A17,'Return Data'!$B$7:$R$2843,14,0)</f>
        <v>3.1911999999999998</v>
      </c>
      <c r="Q17" s="66">
        <f t="shared" si="6"/>
        <v>21</v>
      </c>
      <c r="R17" s="65">
        <f>VLOOKUP($A17,'Return Data'!$B$7:$R$2843,16,0)</f>
        <v>6.3613</v>
      </c>
      <c r="S17" s="67">
        <f t="shared" si="7"/>
        <v>24</v>
      </c>
    </row>
    <row r="18" spans="1:19" x14ac:dyDescent="0.3">
      <c r="A18" s="82" t="s">
        <v>1410</v>
      </c>
      <c r="B18" s="64">
        <f>VLOOKUP($A18,'Return Data'!$B$7:$R$2843,3,0)</f>
        <v>44404</v>
      </c>
      <c r="C18" s="65">
        <f>VLOOKUP($A18,'Return Data'!$B$7:$R$2843,4,0)</f>
        <v>46.663899999999998</v>
      </c>
      <c r="D18" s="65">
        <f>VLOOKUP($A18,'Return Data'!$B$7:$R$2843,9,0)</f>
        <v>3.6610999999999998</v>
      </c>
      <c r="E18" s="66">
        <f t="shared" si="0"/>
        <v>24</v>
      </c>
      <c r="F18" s="65">
        <f>VLOOKUP($A18,'Return Data'!$B$7:$R$2843,10,0)</f>
        <v>4.7169999999999996</v>
      </c>
      <c r="G18" s="66">
        <f t="shared" si="1"/>
        <v>8</v>
      </c>
      <c r="H18" s="65">
        <f>VLOOKUP($A18,'Return Data'!$B$7:$R$2843,11,0)</f>
        <v>4.1597</v>
      </c>
      <c r="I18" s="66">
        <f t="shared" si="2"/>
        <v>12</v>
      </c>
      <c r="J18" s="65">
        <f>VLOOKUP($A18,'Return Data'!$B$7:$R$2843,12,0)</f>
        <v>4.42</v>
      </c>
      <c r="K18" s="66">
        <f t="shared" si="3"/>
        <v>5</v>
      </c>
      <c r="L18" s="65">
        <f>VLOOKUP($A18,'Return Data'!$B$7:$R$2843,13,0)</f>
        <v>5.1813000000000002</v>
      </c>
      <c r="M18" s="66">
        <f t="shared" si="4"/>
        <v>5</v>
      </c>
      <c r="N18" s="65">
        <f>VLOOKUP($A18,'Return Data'!$B$7:$R$2843,17,0)</f>
        <v>8.2899999999999991</v>
      </c>
      <c r="O18" s="66">
        <f t="shared" si="5"/>
        <v>3</v>
      </c>
      <c r="P18" s="65">
        <f>VLOOKUP($A18,'Return Data'!$B$7:$R$2843,14,0)</f>
        <v>8.4802999999999997</v>
      </c>
      <c r="Q18" s="66">
        <f t="shared" si="6"/>
        <v>3</v>
      </c>
      <c r="R18" s="65">
        <f>VLOOKUP($A18,'Return Data'!$B$7:$R$2843,16,0)</f>
        <v>8.1043000000000003</v>
      </c>
      <c r="S18" s="67">
        <f t="shared" si="7"/>
        <v>3</v>
      </c>
    </row>
    <row r="19" spans="1:19" x14ac:dyDescent="0.3">
      <c r="A19" s="82" t="s">
        <v>1412</v>
      </c>
      <c r="B19" s="64">
        <f>VLOOKUP($A19,'Return Data'!$B$7:$R$2843,3,0)</f>
        <v>44404</v>
      </c>
      <c r="C19" s="65">
        <f>VLOOKUP($A19,'Return Data'!$B$7:$R$2843,4,0)</f>
        <v>20.2682</v>
      </c>
      <c r="D19" s="65">
        <f>VLOOKUP($A19,'Return Data'!$B$7:$R$2843,9,0)</f>
        <v>5.2066999999999997</v>
      </c>
      <c r="E19" s="66">
        <f t="shared" si="0"/>
        <v>18</v>
      </c>
      <c r="F19" s="65">
        <f>VLOOKUP($A19,'Return Data'!$B$7:$R$2843,10,0)</f>
        <v>4.1124999999999998</v>
      </c>
      <c r="G19" s="66">
        <f t="shared" si="1"/>
        <v>20</v>
      </c>
      <c r="H19" s="65">
        <f>VLOOKUP($A19,'Return Data'!$B$7:$R$2843,11,0)</f>
        <v>3.6423999999999999</v>
      </c>
      <c r="I19" s="66">
        <f t="shared" si="2"/>
        <v>20</v>
      </c>
      <c r="J19" s="65">
        <f>VLOOKUP($A19,'Return Data'!$B$7:$R$2843,12,0)</f>
        <v>4.0393999999999997</v>
      </c>
      <c r="K19" s="66">
        <f t="shared" si="3"/>
        <v>9</v>
      </c>
      <c r="L19" s="65">
        <f>VLOOKUP($A19,'Return Data'!$B$7:$R$2843,13,0)</f>
        <v>4.7723000000000004</v>
      </c>
      <c r="M19" s="66">
        <f t="shared" si="4"/>
        <v>8</v>
      </c>
      <c r="N19" s="65">
        <f>VLOOKUP($A19,'Return Data'!$B$7:$R$2843,17,0)</f>
        <v>5.8586</v>
      </c>
      <c r="O19" s="66">
        <f t="shared" si="5"/>
        <v>20</v>
      </c>
      <c r="P19" s="65">
        <f>VLOOKUP($A19,'Return Data'!$B$7:$R$2843,14,0)</f>
        <v>4.8777999999999997</v>
      </c>
      <c r="Q19" s="66">
        <f t="shared" si="6"/>
        <v>17</v>
      </c>
      <c r="R19" s="65">
        <f>VLOOKUP($A19,'Return Data'!$B$7:$R$2843,16,0)</f>
        <v>7.0617000000000001</v>
      </c>
      <c r="S19" s="67">
        <f t="shared" si="7"/>
        <v>20</v>
      </c>
    </row>
    <row r="20" spans="1:19" x14ac:dyDescent="0.3">
      <c r="A20" s="82" t="s">
        <v>1415</v>
      </c>
      <c r="B20" s="64">
        <f>VLOOKUP($A20,'Return Data'!$B$7:$R$2843,3,0)</f>
        <v>44404</v>
      </c>
      <c r="C20" s="65">
        <f>VLOOKUP($A20,'Return Data'!$B$7:$R$2843,4,0)</f>
        <v>45.41</v>
      </c>
      <c r="D20" s="65">
        <f>VLOOKUP($A20,'Return Data'!$B$7:$R$2843,9,0)</f>
        <v>6.3879999999999999</v>
      </c>
      <c r="E20" s="66">
        <f t="shared" si="0"/>
        <v>8</v>
      </c>
      <c r="F20" s="65">
        <f>VLOOKUP($A20,'Return Data'!$B$7:$R$2843,10,0)</f>
        <v>4.3852000000000002</v>
      </c>
      <c r="G20" s="66">
        <f t="shared" si="1"/>
        <v>16</v>
      </c>
      <c r="H20" s="65">
        <f>VLOOKUP($A20,'Return Data'!$B$7:$R$2843,11,0)</f>
        <v>4.2885</v>
      </c>
      <c r="I20" s="66">
        <f t="shared" si="2"/>
        <v>8</v>
      </c>
      <c r="J20" s="65">
        <f>VLOOKUP($A20,'Return Data'!$B$7:$R$2843,12,0)</f>
        <v>3.8237999999999999</v>
      </c>
      <c r="K20" s="66">
        <f t="shared" si="3"/>
        <v>11</v>
      </c>
      <c r="L20" s="65">
        <f>VLOOKUP($A20,'Return Data'!$B$7:$R$2843,13,0)</f>
        <v>4.3555000000000001</v>
      </c>
      <c r="M20" s="66">
        <f t="shared" si="4"/>
        <v>12</v>
      </c>
      <c r="N20" s="65">
        <f>VLOOKUP($A20,'Return Data'!$B$7:$R$2843,17,0)</f>
        <v>7.7210999999999999</v>
      </c>
      <c r="O20" s="66">
        <f t="shared" si="5"/>
        <v>9</v>
      </c>
      <c r="P20" s="65">
        <f>VLOOKUP($A20,'Return Data'!$B$7:$R$2843,14,0)</f>
        <v>8.2706</v>
      </c>
      <c r="Q20" s="66">
        <f t="shared" si="6"/>
        <v>5</v>
      </c>
      <c r="R20" s="65">
        <f>VLOOKUP($A20,'Return Data'!$B$7:$R$2843,16,0)</f>
        <v>7.6102999999999996</v>
      </c>
      <c r="S20" s="67">
        <f t="shared" si="7"/>
        <v>9</v>
      </c>
    </row>
    <row r="21" spans="1:19" x14ac:dyDescent="0.3">
      <c r="A21" s="82" t="s">
        <v>1416</v>
      </c>
      <c r="B21" s="64">
        <f>VLOOKUP($A21,'Return Data'!$B$7:$R$2843,3,0)</f>
        <v>44404</v>
      </c>
      <c r="C21" s="65">
        <f>VLOOKUP($A21,'Return Data'!$B$7:$R$2843,4,0)</f>
        <v>1713.279</v>
      </c>
      <c r="D21" s="65">
        <f>VLOOKUP($A21,'Return Data'!$B$7:$R$2843,9,0)</f>
        <v>4.3335999999999997</v>
      </c>
      <c r="E21" s="66">
        <f t="shared" si="0"/>
        <v>23</v>
      </c>
      <c r="F21" s="65">
        <f>VLOOKUP($A21,'Return Data'!$B$7:$R$2843,10,0)</f>
        <v>3.4685000000000001</v>
      </c>
      <c r="G21" s="66">
        <f t="shared" si="1"/>
        <v>24</v>
      </c>
      <c r="H21" s="65">
        <f>VLOOKUP($A21,'Return Data'!$B$7:$R$2843,11,0)</f>
        <v>2.605</v>
      </c>
      <c r="I21" s="66">
        <f t="shared" si="2"/>
        <v>26</v>
      </c>
      <c r="J21" s="65">
        <f>VLOOKUP($A21,'Return Data'!$B$7:$R$2843,12,0)</f>
        <v>2.7706</v>
      </c>
      <c r="K21" s="66">
        <f t="shared" si="3"/>
        <v>26</v>
      </c>
      <c r="L21" s="65">
        <f>VLOOKUP($A21,'Return Data'!$B$7:$R$2843,13,0)</f>
        <v>3.3349000000000002</v>
      </c>
      <c r="M21" s="66">
        <f t="shared" si="4"/>
        <v>26</v>
      </c>
      <c r="N21" s="65">
        <f>VLOOKUP($A21,'Return Data'!$B$7:$R$2843,17,0)</f>
        <v>3.5646</v>
      </c>
      <c r="O21" s="66">
        <f t="shared" si="5"/>
        <v>23</v>
      </c>
      <c r="P21" s="65">
        <f>VLOOKUP($A21,'Return Data'!$B$7:$R$2843,14,0)</f>
        <v>5.3640999999999996</v>
      </c>
      <c r="Q21" s="66">
        <f t="shared" si="6"/>
        <v>16</v>
      </c>
      <c r="R21" s="65">
        <f>VLOOKUP($A21,'Return Data'!$B$7:$R$2843,16,0)</f>
        <v>7.077</v>
      </c>
      <c r="S21" s="67">
        <f t="shared" si="7"/>
        <v>19</v>
      </c>
    </row>
    <row r="22" spans="1:19" x14ac:dyDescent="0.3">
      <c r="A22" s="82" t="s">
        <v>1418</v>
      </c>
      <c r="B22" s="64">
        <f>VLOOKUP($A22,'Return Data'!$B$7:$R$2843,3,0)</f>
        <v>44404</v>
      </c>
      <c r="C22" s="65">
        <f>VLOOKUP($A22,'Return Data'!$B$7:$R$2843,4,0)</f>
        <v>2871.3615</v>
      </c>
      <c r="D22" s="65">
        <f>VLOOKUP($A22,'Return Data'!$B$7:$R$2843,9,0)</f>
        <v>6.6977000000000002</v>
      </c>
      <c r="E22" s="66">
        <f t="shared" si="0"/>
        <v>4</v>
      </c>
      <c r="F22" s="65">
        <f>VLOOKUP($A22,'Return Data'!$B$7:$R$2843,10,0)</f>
        <v>4.1902999999999997</v>
      </c>
      <c r="G22" s="66">
        <f t="shared" si="1"/>
        <v>18</v>
      </c>
      <c r="H22" s="65">
        <f>VLOOKUP($A22,'Return Data'!$B$7:$R$2843,11,0)</f>
        <v>3.6867999999999999</v>
      </c>
      <c r="I22" s="66">
        <f t="shared" si="2"/>
        <v>18</v>
      </c>
      <c r="J22" s="65">
        <f>VLOOKUP($A22,'Return Data'!$B$7:$R$2843,12,0)</f>
        <v>3.4275000000000002</v>
      </c>
      <c r="K22" s="66">
        <f t="shared" si="3"/>
        <v>20</v>
      </c>
      <c r="L22" s="65">
        <f>VLOOKUP($A22,'Return Data'!$B$7:$R$2843,13,0)</f>
        <v>3.5156999999999998</v>
      </c>
      <c r="M22" s="66">
        <f t="shared" si="4"/>
        <v>24</v>
      </c>
      <c r="N22" s="65">
        <f>VLOOKUP($A22,'Return Data'!$B$7:$R$2843,17,0)</f>
        <v>7.2</v>
      </c>
      <c r="O22" s="66">
        <f t="shared" si="5"/>
        <v>16</v>
      </c>
      <c r="P22" s="65">
        <f>VLOOKUP($A22,'Return Data'!$B$7:$R$2843,14,0)</f>
        <v>7.6875999999999998</v>
      </c>
      <c r="Q22" s="66">
        <f t="shared" si="6"/>
        <v>11</v>
      </c>
      <c r="R22" s="65">
        <f>VLOOKUP($A22,'Return Data'!$B$7:$R$2843,16,0)</f>
        <v>7.6254</v>
      </c>
      <c r="S22" s="67">
        <f t="shared" si="7"/>
        <v>8</v>
      </c>
    </row>
    <row r="23" spans="1:19" x14ac:dyDescent="0.3">
      <c r="A23" s="82" t="s">
        <v>1422</v>
      </c>
      <c r="B23" s="64">
        <f>VLOOKUP($A23,'Return Data'!$B$7:$R$2843,3,0)</f>
        <v>44404</v>
      </c>
      <c r="C23" s="65">
        <f>VLOOKUP($A23,'Return Data'!$B$7:$R$2843,4,0)</f>
        <v>41.580100000000002</v>
      </c>
      <c r="D23" s="65">
        <f>VLOOKUP($A23,'Return Data'!$B$7:$R$2843,9,0)</f>
        <v>4.915</v>
      </c>
      <c r="E23" s="66">
        <f t="shared" si="0"/>
        <v>21</v>
      </c>
      <c r="F23" s="65">
        <f>VLOOKUP($A23,'Return Data'!$B$7:$R$2843,10,0)</f>
        <v>5.0213000000000001</v>
      </c>
      <c r="G23" s="66">
        <f t="shared" si="1"/>
        <v>6</v>
      </c>
      <c r="H23" s="65">
        <f>VLOOKUP($A23,'Return Data'!$B$7:$R$2843,11,0)</f>
        <v>3.6469</v>
      </c>
      <c r="I23" s="66">
        <f t="shared" si="2"/>
        <v>19</v>
      </c>
      <c r="J23" s="65">
        <f>VLOOKUP($A23,'Return Data'!$B$7:$R$2843,12,0)</f>
        <v>3.5270000000000001</v>
      </c>
      <c r="K23" s="66">
        <f t="shared" si="3"/>
        <v>18</v>
      </c>
      <c r="L23" s="65">
        <f>VLOOKUP($A23,'Return Data'!$B$7:$R$2843,13,0)</f>
        <v>4.3874000000000004</v>
      </c>
      <c r="M23" s="66">
        <f t="shared" si="4"/>
        <v>11</v>
      </c>
      <c r="N23" s="65">
        <f>VLOOKUP($A23,'Return Data'!$B$7:$R$2843,17,0)</f>
        <v>7.5974000000000004</v>
      </c>
      <c r="O23" s="66">
        <f t="shared" si="5"/>
        <v>10</v>
      </c>
      <c r="P23" s="65">
        <f>VLOOKUP($A23,'Return Data'!$B$7:$R$2843,14,0)</f>
        <v>8.1541999999999994</v>
      </c>
      <c r="Q23" s="66">
        <f t="shared" si="6"/>
        <v>7</v>
      </c>
      <c r="R23" s="65">
        <f>VLOOKUP($A23,'Return Data'!$B$7:$R$2843,16,0)</f>
        <v>7.6840000000000002</v>
      </c>
      <c r="S23" s="67">
        <f t="shared" si="7"/>
        <v>7</v>
      </c>
    </row>
    <row r="24" spans="1:19" x14ac:dyDescent="0.3">
      <c r="A24" s="82" t="s">
        <v>1425</v>
      </c>
      <c r="B24" s="64">
        <f>VLOOKUP($A24,'Return Data'!$B$7:$R$2843,3,0)</f>
        <v>44404</v>
      </c>
      <c r="C24" s="65">
        <f>VLOOKUP($A24,'Return Data'!$B$7:$R$2843,4,0)</f>
        <v>21.2059</v>
      </c>
      <c r="D24" s="65">
        <f>VLOOKUP($A24,'Return Data'!$B$7:$R$2843,9,0)</f>
        <v>6.2465000000000002</v>
      </c>
      <c r="E24" s="66">
        <f t="shared" si="0"/>
        <v>10</v>
      </c>
      <c r="F24" s="65">
        <f>VLOOKUP($A24,'Return Data'!$B$7:$R$2843,10,0)</f>
        <v>4.4522000000000004</v>
      </c>
      <c r="G24" s="66">
        <f t="shared" si="1"/>
        <v>14</v>
      </c>
      <c r="H24" s="65">
        <f>VLOOKUP($A24,'Return Data'!$B$7:$R$2843,11,0)</f>
        <v>4.0568999999999997</v>
      </c>
      <c r="I24" s="66">
        <f t="shared" si="2"/>
        <v>15</v>
      </c>
      <c r="J24" s="65">
        <f>VLOOKUP($A24,'Return Data'!$B$7:$R$2843,12,0)</f>
        <v>3.7229999999999999</v>
      </c>
      <c r="K24" s="66">
        <f t="shared" si="3"/>
        <v>15</v>
      </c>
      <c r="L24" s="65">
        <f>VLOOKUP($A24,'Return Data'!$B$7:$R$2843,13,0)</f>
        <v>4.1147999999999998</v>
      </c>
      <c r="M24" s="66">
        <f t="shared" si="4"/>
        <v>15</v>
      </c>
      <c r="N24" s="65">
        <f>VLOOKUP($A24,'Return Data'!$B$7:$R$2843,17,0)</f>
        <v>7.5003000000000002</v>
      </c>
      <c r="O24" s="66">
        <f t="shared" si="5"/>
        <v>11</v>
      </c>
      <c r="P24" s="65">
        <f>VLOOKUP($A24,'Return Data'!$B$7:$R$2843,14,0)</f>
        <v>7.9805000000000001</v>
      </c>
      <c r="Q24" s="66">
        <f t="shared" si="6"/>
        <v>8</v>
      </c>
      <c r="R24" s="65">
        <f>VLOOKUP($A24,'Return Data'!$B$7:$R$2843,16,0)</f>
        <v>8.1545000000000005</v>
      </c>
      <c r="S24" s="67">
        <f t="shared" si="7"/>
        <v>2</v>
      </c>
    </row>
    <row r="25" spans="1:19" x14ac:dyDescent="0.3">
      <c r="A25" s="82" t="s">
        <v>1427</v>
      </c>
      <c r="B25" s="64">
        <f>VLOOKUP($A25,'Return Data'!$B$7:$R$2843,3,0)</f>
        <v>44404</v>
      </c>
      <c r="C25" s="65">
        <f>VLOOKUP($A25,'Return Data'!$B$7:$R$2843,4,0)</f>
        <v>11.8787</v>
      </c>
      <c r="D25" s="65">
        <f>VLOOKUP($A25,'Return Data'!$B$7:$R$2843,9,0)</f>
        <v>5.7420999999999998</v>
      </c>
      <c r="E25" s="66">
        <f t="shared" si="0"/>
        <v>14</v>
      </c>
      <c r="F25" s="65">
        <f>VLOOKUP($A25,'Return Data'!$B$7:$R$2843,10,0)</f>
        <v>4.0003000000000002</v>
      </c>
      <c r="G25" s="66">
        <f t="shared" si="1"/>
        <v>21</v>
      </c>
      <c r="H25" s="65">
        <f>VLOOKUP($A25,'Return Data'!$B$7:$R$2843,11,0)</f>
        <v>3.1833</v>
      </c>
      <c r="I25" s="66">
        <f t="shared" si="2"/>
        <v>25</v>
      </c>
      <c r="J25" s="65">
        <f>VLOOKUP($A25,'Return Data'!$B$7:$R$2843,12,0)</f>
        <v>2.8896000000000002</v>
      </c>
      <c r="K25" s="66">
        <f t="shared" si="3"/>
        <v>25</v>
      </c>
      <c r="L25" s="65">
        <f>VLOOKUP($A25,'Return Data'!$B$7:$R$2843,13,0)</f>
        <v>3.3622999999999998</v>
      </c>
      <c r="M25" s="66">
        <f t="shared" si="4"/>
        <v>25</v>
      </c>
      <c r="N25" s="65"/>
      <c r="O25" s="66"/>
      <c r="P25" s="65"/>
      <c r="Q25" s="66"/>
      <c r="R25" s="65">
        <f>VLOOKUP($A25,'Return Data'!$B$7:$R$2843,16,0)</f>
        <v>7.1738999999999997</v>
      </c>
      <c r="S25" s="67">
        <f t="shared" si="7"/>
        <v>15</v>
      </c>
    </row>
    <row r="26" spans="1:19" x14ac:dyDescent="0.3">
      <c r="A26" s="82" t="s">
        <v>1428</v>
      </c>
      <c r="B26" s="64">
        <f>VLOOKUP($A26,'Return Data'!$B$7:$R$2843,3,0)</f>
        <v>44404</v>
      </c>
      <c r="C26" s="65">
        <f>VLOOKUP($A26,'Return Data'!$B$7:$R$2843,4,0)</f>
        <v>12.613300000000001</v>
      </c>
      <c r="D26" s="65">
        <f>VLOOKUP($A26,'Return Data'!$B$7:$R$2843,9,0)</f>
        <v>6.7587999999999999</v>
      </c>
      <c r="E26" s="66">
        <f t="shared" si="0"/>
        <v>3</v>
      </c>
      <c r="F26" s="65">
        <f>VLOOKUP($A26,'Return Data'!$B$7:$R$2843,10,0)</f>
        <v>4.4368999999999996</v>
      </c>
      <c r="G26" s="66">
        <f t="shared" si="1"/>
        <v>15</v>
      </c>
      <c r="H26" s="65">
        <f>VLOOKUP($A26,'Return Data'!$B$7:$R$2843,11,0)</f>
        <v>4.2926000000000002</v>
      </c>
      <c r="I26" s="66">
        <f t="shared" si="2"/>
        <v>7</v>
      </c>
      <c r="J26" s="65">
        <f>VLOOKUP($A26,'Return Data'!$B$7:$R$2843,12,0)</f>
        <v>3.7833000000000001</v>
      </c>
      <c r="K26" s="66">
        <f t="shared" si="3"/>
        <v>13</v>
      </c>
      <c r="L26" s="65">
        <f>VLOOKUP($A26,'Return Data'!$B$7:$R$2843,13,0)</f>
        <v>4.0125999999999999</v>
      </c>
      <c r="M26" s="66">
        <f t="shared" si="4"/>
        <v>18</v>
      </c>
      <c r="N26" s="65">
        <f>VLOOKUP($A26,'Return Data'!$B$7:$R$2843,17,0)</f>
        <v>6.7777000000000003</v>
      </c>
      <c r="O26" s="66">
        <f t="shared" ref="O26:O33" si="8">RANK(N26,N$8:N$33,0)</f>
        <v>18</v>
      </c>
      <c r="P26" s="65"/>
      <c r="Q26" s="66"/>
      <c r="R26" s="65">
        <f>VLOOKUP($A26,'Return Data'!$B$7:$R$2843,16,0)</f>
        <v>7.1383999999999999</v>
      </c>
      <c r="S26" s="67">
        <f t="shared" si="7"/>
        <v>17</v>
      </c>
    </row>
    <row r="27" spans="1:19" x14ac:dyDescent="0.3">
      <c r="A27" s="82" t="s">
        <v>1430</v>
      </c>
      <c r="B27" s="64">
        <f>VLOOKUP($A27,'Return Data'!$B$7:$R$2843,3,0)</f>
        <v>44404</v>
      </c>
      <c r="C27" s="65">
        <f>VLOOKUP($A27,'Return Data'!$B$7:$R$2843,4,0)</f>
        <v>41.6676</v>
      </c>
      <c r="D27" s="65">
        <f>VLOOKUP($A27,'Return Data'!$B$7:$R$2843,9,0)</f>
        <v>6.3947000000000003</v>
      </c>
      <c r="E27" s="66">
        <f t="shared" si="0"/>
        <v>7</v>
      </c>
      <c r="F27" s="65">
        <f>VLOOKUP($A27,'Return Data'!$B$7:$R$2843,10,0)</f>
        <v>5.9452999999999996</v>
      </c>
      <c r="G27" s="66">
        <f t="shared" si="1"/>
        <v>1</v>
      </c>
      <c r="H27" s="65">
        <f>VLOOKUP($A27,'Return Data'!$B$7:$R$2843,11,0)</f>
        <v>5.7424999999999997</v>
      </c>
      <c r="I27" s="66">
        <f t="shared" si="2"/>
        <v>1</v>
      </c>
      <c r="J27" s="65">
        <f>VLOOKUP($A27,'Return Data'!$B$7:$R$2843,12,0)</f>
        <v>5.3007999999999997</v>
      </c>
      <c r="K27" s="66">
        <f t="shared" si="3"/>
        <v>2</v>
      </c>
      <c r="L27" s="65">
        <f>VLOOKUP($A27,'Return Data'!$B$7:$R$2843,13,0)</f>
        <v>5.7778999999999998</v>
      </c>
      <c r="M27" s="66">
        <f t="shared" si="4"/>
        <v>2</v>
      </c>
      <c r="N27" s="65">
        <f>VLOOKUP($A27,'Return Data'!$B$7:$R$2843,17,0)</f>
        <v>8.0294000000000008</v>
      </c>
      <c r="O27" s="66">
        <f t="shared" si="8"/>
        <v>7</v>
      </c>
      <c r="P27" s="65">
        <f>VLOOKUP($A27,'Return Data'!$B$7:$R$2843,14,0)</f>
        <v>8.1882000000000001</v>
      </c>
      <c r="Q27" s="66">
        <f t="shared" ref="Q27:Q33" si="9">RANK(P27,P$8:P$33,0)</f>
        <v>6</v>
      </c>
      <c r="R27" s="65">
        <f>VLOOKUP($A27,'Return Data'!$B$7:$R$2843,16,0)</f>
        <v>7.9663000000000004</v>
      </c>
      <c r="S27" s="67">
        <f t="shared" si="7"/>
        <v>5</v>
      </c>
    </row>
    <row r="28" spans="1:19" x14ac:dyDescent="0.3">
      <c r="A28" s="82" t="s">
        <v>1432</v>
      </c>
      <c r="B28" s="64">
        <f>VLOOKUP($A28,'Return Data'!$B$7:$R$2843,3,0)</f>
        <v>44404</v>
      </c>
      <c r="C28" s="65">
        <f>VLOOKUP($A28,'Return Data'!$B$7:$R$2843,4,0)</f>
        <v>36.011899999999997</v>
      </c>
      <c r="D28" s="65">
        <f>VLOOKUP($A28,'Return Data'!$B$7:$R$2843,9,0)</f>
        <v>4.3973000000000004</v>
      </c>
      <c r="E28" s="66">
        <f t="shared" si="0"/>
        <v>22</v>
      </c>
      <c r="F28" s="65">
        <f>VLOOKUP($A28,'Return Data'!$B$7:$R$2843,10,0)</f>
        <v>5.0869</v>
      </c>
      <c r="G28" s="66">
        <f t="shared" si="1"/>
        <v>5</v>
      </c>
      <c r="H28" s="65">
        <f>VLOOKUP($A28,'Return Data'!$B$7:$R$2843,11,0)</f>
        <v>4.0331000000000001</v>
      </c>
      <c r="I28" s="66">
        <f t="shared" si="2"/>
        <v>16</v>
      </c>
      <c r="J28" s="65">
        <f>VLOOKUP($A28,'Return Data'!$B$7:$R$2843,12,0)</f>
        <v>3.52</v>
      </c>
      <c r="K28" s="66">
        <f t="shared" si="3"/>
        <v>19</v>
      </c>
      <c r="L28" s="65">
        <f>VLOOKUP($A28,'Return Data'!$B$7:$R$2843,13,0)</f>
        <v>4.1007999999999996</v>
      </c>
      <c r="M28" s="66">
        <f t="shared" si="4"/>
        <v>16</v>
      </c>
      <c r="N28" s="65">
        <f>VLOOKUP($A28,'Return Data'!$B$7:$R$2843,17,0)</f>
        <v>8.3511000000000006</v>
      </c>
      <c r="O28" s="66">
        <f t="shared" si="8"/>
        <v>2</v>
      </c>
      <c r="P28" s="65">
        <f>VLOOKUP($A28,'Return Data'!$B$7:$R$2843,14,0)</f>
        <v>3.8793000000000002</v>
      </c>
      <c r="Q28" s="66">
        <f t="shared" si="9"/>
        <v>19</v>
      </c>
      <c r="R28" s="65">
        <f>VLOOKUP($A28,'Return Data'!$B$7:$R$2843,16,0)</f>
        <v>7.1673999999999998</v>
      </c>
      <c r="S28" s="67">
        <f t="shared" si="7"/>
        <v>16</v>
      </c>
    </row>
    <row r="29" spans="1:19" x14ac:dyDescent="0.3">
      <c r="A29" s="82" t="s">
        <v>1434</v>
      </c>
      <c r="B29" s="64">
        <f>VLOOKUP($A29,'Return Data'!$B$7:$R$2843,3,0)</f>
        <v>44404</v>
      </c>
      <c r="C29" s="65">
        <f>VLOOKUP($A29,'Return Data'!$B$7:$R$2843,4,0)</f>
        <v>34.953200000000002</v>
      </c>
      <c r="D29" s="65">
        <f>VLOOKUP($A29,'Return Data'!$B$7:$R$2843,9,0)</f>
        <v>6.4222000000000001</v>
      </c>
      <c r="E29" s="66">
        <f t="shared" si="0"/>
        <v>6</v>
      </c>
      <c r="F29" s="65">
        <f>VLOOKUP($A29,'Return Data'!$B$7:$R$2843,10,0)</f>
        <v>4.1658999999999997</v>
      </c>
      <c r="G29" s="66">
        <f t="shared" si="1"/>
        <v>19</v>
      </c>
      <c r="H29" s="65">
        <f>VLOOKUP($A29,'Return Data'!$B$7:$R$2843,11,0)</f>
        <v>3.5381999999999998</v>
      </c>
      <c r="I29" s="66">
        <f t="shared" si="2"/>
        <v>22</v>
      </c>
      <c r="J29" s="65">
        <f>VLOOKUP($A29,'Return Data'!$B$7:$R$2843,12,0)</f>
        <v>3.3895</v>
      </c>
      <c r="K29" s="66">
        <f t="shared" si="3"/>
        <v>22</v>
      </c>
      <c r="L29" s="65">
        <f>VLOOKUP($A29,'Return Data'!$B$7:$R$2843,13,0)</f>
        <v>3.8422999999999998</v>
      </c>
      <c r="M29" s="66">
        <f t="shared" si="4"/>
        <v>21</v>
      </c>
      <c r="N29" s="65">
        <f>VLOOKUP($A29,'Return Data'!$B$7:$R$2843,17,0)</f>
        <v>7.3014000000000001</v>
      </c>
      <c r="O29" s="66">
        <f t="shared" si="8"/>
        <v>14</v>
      </c>
      <c r="P29" s="65">
        <f>VLOOKUP($A29,'Return Data'!$B$7:$R$2843,14,0)</f>
        <v>4.2801999999999998</v>
      </c>
      <c r="Q29" s="66">
        <f t="shared" si="9"/>
        <v>18</v>
      </c>
      <c r="R29" s="65">
        <f>VLOOKUP($A29,'Return Data'!$B$7:$R$2843,16,0)</f>
        <v>7.1012000000000004</v>
      </c>
      <c r="S29" s="67">
        <f t="shared" si="7"/>
        <v>18</v>
      </c>
    </row>
    <row r="30" spans="1:19" x14ac:dyDescent="0.3">
      <c r="A30" s="82" t="s">
        <v>1437</v>
      </c>
      <c r="B30" s="64">
        <f>VLOOKUP($A30,'Return Data'!$B$7:$R$2843,3,0)</f>
        <v>44404</v>
      </c>
      <c r="C30" s="65">
        <f>VLOOKUP($A30,'Return Data'!$B$7:$R$2843,4,0)</f>
        <v>25.457000000000001</v>
      </c>
      <c r="D30" s="65">
        <f>VLOOKUP($A30,'Return Data'!$B$7:$R$2843,9,0)</f>
        <v>6.2305000000000001</v>
      </c>
      <c r="E30" s="66">
        <f t="shared" si="0"/>
        <v>12</v>
      </c>
      <c r="F30" s="65">
        <f>VLOOKUP($A30,'Return Data'!$B$7:$R$2843,10,0)</f>
        <v>4.6444000000000001</v>
      </c>
      <c r="G30" s="66">
        <f t="shared" si="1"/>
        <v>10</v>
      </c>
      <c r="H30" s="65">
        <f>VLOOKUP($A30,'Return Data'!$B$7:$R$2843,11,0)</f>
        <v>3.2372000000000001</v>
      </c>
      <c r="I30" s="66">
        <f t="shared" si="2"/>
        <v>24</v>
      </c>
      <c r="J30" s="65">
        <f>VLOOKUP($A30,'Return Data'!$B$7:$R$2843,12,0)</f>
        <v>3.3999000000000001</v>
      </c>
      <c r="K30" s="66">
        <f t="shared" si="3"/>
        <v>21</v>
      </c>
      <c r="L30" s="65">
        <f>VLOOKUP($A30,'Return Data'!$B$7:$R$2843,13,0)</f>
        <v>4.0305</v>
      </c>
      <c r="M30" s="66">
        <f t="shared" si="4"/>
        <v>17</v>
      </c>
      <c r="N30" s="65">
        <f>VLOOKUP($A30,'Return Data'!$B$7:$R$2843,17,0)</f>
        <v>7.4715999999999996</v>
      </c>
      <c r="O30" s="66">
        <f t="shared" si="8"/>
        <v>12</v>
      </c>
      <c r="P30" s="65">
        <f>VLOOKUP($A30,'Return Data'!$B$7:$R$2843,14,0)</f>
        <v>7.9343000000000004</v>
      </c>
      <c r="Q30" s="66">
        <f t="shared" si="9"/>
        <v>9</v>
      </c>
      <c r="R30" s="65">
        <f>VLOOKUP($A30,'Return Data'!$B$7:$R$2843,16,0)</f>
        <v>6.8951000000000002</v>
      </c>
      <c r="S30" s="67">
        <f t="shared" si="7"/>
        <v>21</v>
      </c>
    </row>
    <row r="31" spans="1:19" x14ac:dyDescent="0.3">
      <c r="A31" s="82" t="s">
        <v>1438</v>
      </c>
      <c r="B31" s="64">
        <f>VLOOKUP($A31,'Return Data'!$B$7:$R$2843,3,0)</f>
        <v>44404</v>
      </c>
      <c r="C31" s="65">
        <f>VLOOKUP($A31,'Return Data'!$B$7:$R$2843,4,0)</f>
        <v>32.794600000000003</v>
      </c>
      <c r="D31" s="65">
        <f>VLOOKUP($A31,'Return Data'!$B$7:$R$2843,9,0)</f>
        <v>4.9428000000000001</v>
      </c>
      <c r="E31" s="66">
        <f t="shared" si="0"/>
        <v>20</v>
      </c>
      <c r="F31" s="65">
        <f>VLOOKUP($A31,'Return Data'!$B$7:$R$2843,10,0)</f>
        <v>3.5225</v>
      </c>
      <c r="G31" s="66">
        <f t="shared" si="1"/>
        <v>23</v>
      </c>
      <c r="H31" s="65">
        <f>VLOOKUP($A31,'Return Data'!$B$7:$R$2843,11,0)</f>
        <v>3.6027</v>
      </c>
      <c r="I31" s="66">
        <f t="shared" si="2"/>
        <v>21</v>
      </c>
      <c r="J31" s="65">
        <f>VLOOKUP($A31,'Return Data'!$B$7:$R$2843,12,0)</f>
        <v>3.2334999999999998</v>
      </c>
      <c r="K31" s="66">
        <f t="shared" si="3"/>
        <v>23</v>
      </c>
      <c r="L31" s="65">
        <f>VLOOKUP($A31,'Return Data'!$B$7:$R$2843,13,0)</f>
        <v>3.7780999999999998</v>
      </c>
      <c r="M31" s="66">
        <f t="shared" si="4"/>
        <v>22</v>
      </c>
      <c r="N31" s="65">
        <f>VLOOKUP($A31,'Return Data'!$B$7:$R$2843,17,0)</f>
        <v>4.3451000000000004</v>
      </c>
      <c r="O31" s="66">
        <f t="shared" si="8"/>
        <v>22</v>
      </c>
      <c r="P31" s="65">
        <f>VLOOKUP($A31,'Return Data'!$B$7:$R$2843,14,0)</f>
        <v>2.8357000000000001</v>
      </c>
      <c r="Q31" s="66">
        <f t="shared" si="9"/>
        <v>22</v>
      </c>
      <c r="R31" s="65">
        <f>VLOOKUP($A31,'Return Data'!$B$7:$R$2843,16,0)</f>
        <v>6.4832000000000001</v>
      </c>
      <c r="S31" s="67">
        <f t="shared" si="7"/>
        <v>23</v>
      </c>
    </row>
    <row r="32" spans="1:19" x14ac:dyDescent="0.3">
      <c r="A32" s="82" t="s">
        <v>1440</v>
      </c>
      <c r="B32" s="64">
        <f>VLOOKUP($A32,'Return Data'!$B$7:$R$2843,3,0)</f>
        <v>44404</v>
      </c>
      <c r="C32" s="65">
        <f>VLOOKUP($A32,'Return Data'!$B$7:$R$2843,4,0)</f>
        <v>38.526299999999999</v>
      </c>
      <c r="D32" s="65">
        <f>VLOOKUP($A32,'Return Data'!$B$7:$R$2843,9,0)</f>
        <v>6.2393999999999998</v>
      </c>
      <c r="E32" s="66">
        <f t="shared" si="0"/>
        <v>11</v>
      </c>
      <c r="F32" s="65">
        <f>VLOOKUP($A32,'Return Data'!$B$7:$R$2843,10,0)</f>
        <v>4.6273999999999997</v>
      </c>
      <c r="G32" s="66">
        <f t="shared" si="1"/>
        <v>11</v>
      </c>
      <c r="H32" s="65">
        <f>VLOOKUP($A32,'Return Data'!$B$7:$R$2843,11,0)</f>
        <v>3.3784000000000001</v>
      </c>
      <c r="I32" s="66">
        <f t="shared" si="2"/>
        <v>23</v>
      </c>
      <c r="J32" s="65">
        <f>VLOOKUP($A32,'Return Data'!$B$7:$R$2843,12,0)</f>
        <v>3.2296999999999998</v>
      </c>
      <c r="K32" s="66">
        <f t="shared" si="3"/>
        <v>24</v>
      </c>
      <c r="L32" s="65">
        <f>VLOOKUP($A32,'Return Data'!$B$7:$R$2843,13,0)</f>
        <v>3.7692000000000001</v>
      </c>
      <c r="M32" s="66">
        <f t="shared" si="4"/>
        <v>23</v>
      </c>
      <c r="N32" s="65">
        <f>VLOOKUP($A32,'Return Data'!$B$7:$R$2843,17,0)</f>
        <v>7.2328000000000001</v>
      </c>
      <c r="O32" s="66">
        <f t="shared" si="8"/>
        <v>15</v>
      </c>
      <c r="P32" s="65">
        <f>VLOOKUP($A32,'Return Data'!$B$7:$R$2843,14,0)</f>
        <v>5.6497999999999999</v>
      </c>
      <c r="Q32" s="66">
        <f t="shared" si="9"/>
        <v>15</v>
      </c>
      <c r="R32" s="65">
        <f>VLOOKUP($A32,'Return Data'!$B$7:$R$2843,16,0)</f>
        <v>7.3643999999999998</v>
      </c>
      <c r="S32" s="67">
        <f t="shared" si="7"/>
        <v>11</v>
      </c>
    </row>
    <row r="33" spans="1:19" x14ac:dyDescent="0.3">
      <c r="A33" s="82" t="s">
        <v>1443</v>
      </c>
      <c r="B33" s="64">
        <f>VLOOKUP($A33,'Return Data'!$B$7:$R$2843,3,0)</f>
        <v>44404</v>
      </c>
      <c r="C33" s="65">
        <f>VLOOKUP($A33,'Return Data'!$B$7:$R$2843,4,0)</f>
        <v>23.894500000000001</v>
      </c>
      <c r="D33" s="65">
        <f>VLOOKUP($A33,'Return Data'!$B$7:$R$2843,9,0)</f>
        <v>5.7476000000000003</v>
      </c>
      <c r="E33" s="66">
        <f t="shared" si="0"/>
        <v>13</v>
      </c>
      <c r="F33" s="65">
        <f>VLOOKUP($A33,'Return Data'!$B$7:$R$2843,10,0)</f>
        <v>5.2377000000000002</v>
      </c>
      <c r="G33" s="66">
        <f t="shared" si="1"/>
        <v>4</v>
      </c>
      <c r="H33" s="65">
        <f>VLOOKUP($A33,'Return Data'!$B$7:$R$2843,11,0)</f>
        <v>4.5391000000000004</v>
      </c>
      <c r="I33" s="66">
        <f t="shared" si="2"/>
        <v>5</v>
      </c>
      <c r="J33" s="65">
        <f>VLOOKUP($A33,'Return Data'!$B$7:$R$2843,12,0)</f>
        <v>4.0998000000000001</v>
      </c>
      <c r="K33" s="66">
        <f t="shared" si="3"/>
        <v>6</v>
      </c>
      <c r="L33" s="65">
        <f>VLOOKUP($A33,'Return Data'!$B$7:$R$2843,13,0)</f>
        <v>4.7347000000000001</v>
      </c>
      <c r="M33" s="66">
        <f t="shared" si="4"/>
        <v>9</v>
      </c>
      <c r="N33" s="65">
        <f>VLOOKUP($A33,'Return Data'!$B$7:$R$2843,17,0)</f>
        <v>8.2058</v>
      </c>
      <c r="O33" s="66">
        <f t="shared" si="8"/>
        <v>4</v>
      </c>
      <c r="P33" s="65">
        <f>VLOOKUP($A33,'Return Data'!$B$7:$R$2843,14,0)</f>
        <v>3.6856</v>
      </c>
      <c r="Q33" s="66">
        <f t="shared" si="9"/>
        <v>20</v>
      </c>
      <c r="R33" s="65">
        <f>VLOOKUP($A33,'Return Data'!$B$7:$R$2843,16,0)</f>
        <v>6.4836</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3.9014038461538472</v>
      </c>
      <c r="E35" s="88"/>
      <c r="F35" s="89">
        <f>AVERAGE(F8:F33)</f>
        <v>4.0776423076923072</v>
      </c>
      <c r="G35" s="88"/>
      <c r="H35" s="89">
        <f>AVERAGE(H8:H33)</f>
        <v>4.0282115384615391</v>
      </c>
      <c r="I35" s="88"/>
      <c r="J35" s="89">
        <f>AVERAGE(J8:J33)</f>
        <v>4.047826923076923</v>
      </c>
      <c r="K35" s="88"/>
      <c r="L35" s="89">
        <f>AVERAGE(L8:L33)</f>
        <v>4.4300653846153848</v>
      </c>
      <c r="M35" s="88"/>
      <c r="N35" s="89">
        <f>AVERAGE(N8:N33)</f>
        <v>6.4557599999999988</v>
      </c>
      <c r="O35" s="88"/>
      <c r="P35" s="89">
        <f>AVERAGE(P8:P33)</f>
        <v>6.0263666666666653</v>
      </c>
      <c r="Q35" s="88"/>
      <c r="R35" s="89">
        <f>AVERAGE(R8:R33)</f>
        <v>7.2072538461538453</v>
      </c>
      <c r="S35" s="90"/>
    </row>
    <row r="36" spans="1:19" x14ac:dyDescent="0.3">
      <c r="A36" s="87" t="s">
        <v>28</v>
      </c>
      <c r="B36" s="88"/>
      <c r="C36" s="88"/>
      <c r="D36" s="89">
        <f>MIN(D8:D33)</f>
        <v>-41.044199999999996</v>
      </c>
      <c r="E36" s="88"/>
      <c r="F36" s="89">
        <f>MIN(F8:F33)</f>
        <v>-7.2427999999999999</v>
      </c>
      <c r="G36" s="88"/>
      <c r="H36" s="89">
        <f>MIN(H8:H33)</f>
        <v>2.605</v>
      </c>
      <c r="I36" s="88"/>
      <c r="J36" s="89">
        <f>MIN(J8:J33)</f>
        <v>2.7706</v>
      </c>
      <c r="K36" s="88"/>
      <c r="L36" s="89">
        <f>MIN(L8:L33)</f>
        <v>3.3349000000000002</v>
      </c>
      <c r="M36" s="88"/>
      <c r="N36" s="89">
        <f>MIN(N8:N33)</f>
        <v>-2.1857000000000002</v>
      </c>
      <c r="O36" s="88"/>
      <c r="P36" s="89">
        <f>MIN(P8:P33)</f>
        <v>-3.4733000000000001</v>
      </c>
      <c r="Q36" s="88"/>
      <c r="R36" s="89">
        <f>MIN(R8:R33)</f>
        <v>4.4574999999999996</v>
      </c>
      <c r="S36" s="90"/>
    </row>
    <row r="37" spans="1:19" ht="15" thickBot="1" x14ac:dyDescent="0.35">
      <c r="A37" s="91" t="s">
        <v>29</v>
      </c>
      <c r="B37" s="92"/>
      <c r="C37" s="92"/>
      <c r="D37" s="93">
        <f>MAX(D8:D33)</f>
        <v>8.0457000000000001</v>
      </c>
      <c r="E37" s="92"/>
      <c r="F37" s="93">
        <f>MAX(F8:F33)</f>
        <v>5.9452999999999996</v>
      </c>
      <c r="G37" s="92"/>
      <c r="H37" s="93">
        <f>MAX(H8:H33)</f>
        <v>5.7424999999999997</v>
      </c>
      <c r="I37" s="92"/>
      <c r="J37" s="93">
        <f>MAX(J8:J33)</f>
        <v>10.7926</v>
      </c>
      <c r="K37" s="92"/>
      <c r="L37" s="93">
        <f>MAX(L8:L33)</f>
        <v>6.2689000000000004</v>
      </c>
      <c r="M37" s="92"/>
      <c r="N37" s="93">
        <f>MAX(N8:N33)</f>
        <v>8.6113</v>
      </c>
      <c r="O37" s="92"/>
      <c r="P37" s="93">
        <f>MAX(P8:P33)</f>
        <v>8.7474000000000007</v>
      </c>
      <c r="Q37" s="92"/>
      <c r="R37" s="93">
        <f>MAX(R8:R33)</f>
        <v>8.6373999999999995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44404</v>
      </c>
      <c r="C8" s="65">
        <f>VLOOKUP($A8,'Return Data'!$B$7:$R$2843,4,0)</f>
        <v>26.121200000000002</v>
      </c>
      <c r="D8" s="65">
        <f>VLOOKUP($A8,'Return Data'!$B$7:$R$2843,9,0)</f>
        <v>6.4066999999999998</v>
      </c>
      <c r="E8" s="66">
        <f>RANK(D8,D$8:D$42,0)</f>
        <v>17</v>
      </c>
      <c r="F8" s="65">
        <f>VLOOKUP($A8,'Return Data'!$B$7:$R$2843,10,0)</f>
        <v>6.6863000000000001</v>
      </c>
      <c r="G8" s="66">
        <f>RANK(F8,F$8:F$42,0)</f>
        <v>12</v>
      </c>
      <c r="H8" s="65">
        <f>VLOOKUP($A8,'Return Data'!$B$7:$R$2843,11,0)</f>
        <v>9.4001999999999999</v>
      </c>
      <c r="I8" s="66">
        <f>RANK(H8,H$8:H$42,0)</f>
        <v>6</v>
      </c>
      <c r="J8" s="65">
        <f>VLOOKUP($A8,'Return Data'!$B$7:$R$2843,12,0)</f>
        <v>12.559100000000001</v>
      </c>
      <c r="K8" s="66">
        <f>RANK(J8,J$8:J$42,0)</f>
        <v>3</v>
      </c>
      <c r="L8" s="65">
        <f>VLOOKUP($A8,'Return Data'!$B$7:$R$2843,13,0)</f>
        <v>10.2477</v>
      </c>
      <c r="M8" s="66">
        <f>RANK(L8,L$8:L$42,0)</f>
        <v>2</v>
      </c>
      <c r="N8" s="65">
        <f>VLOOKUP($A8,'Return Data'!$B$7:$R$2843,17,0)</f>
        <v>3.7532999999999999</v>
      </c>
      <c r="O8" s="66">
        <f>RANK(N8,N$8:N$42,0)</f>
        <v>26</v>
      </c>
      <c r="P8" s="65">
        <f>VLOOKUP($A8,'Return Data'!$B$7:$R$2843,14,0)</f>
        <v>4.1543000000000001</v>
      </c>
      <c r="Q8" s="66">
        <f>RANK(P8,P$8:P$42,0)</f>
        <v>23</v>
      </c>
      <c r="R8" s="65">
        <f>VLOOKUP($A8,'Return Data'!$B$7:$R$2843,16,0)</f>
        <v>8.0447000000000006</v>
      </c>
      <c r="S8" s="67">
        <f t="shared" ref="S8:S42" si="0">RANK(R8,R$8:R$42,0)</f>
        <v>19</v>
      </c>
    </row>
    <row r="9" spans="1:19" x14ac:dyDescent="0.3">
      <c r="A9" s="82" t="s">
        <v>1072</v>
      </c>
      <c r="B9" s="64">
        <f>VLOOKUP($A9,'Return Data'!$B$7:$R$2843,3,0)</f>
        <v>44404</v>
      </c>
      <c r="C9" s="65">
        <f>VLOOKUP($A9,'Return Data'!$B$7:$R$2843,4,0)</f>
        <v>1.3931</v>
      </c>
      <c r="D9" s="65"/>
      <c r="E9" s="66"/>
      <c r="F9" s="65"/>
      <c r="G9" s="66"/>
      <c r="H9" s="65"/>
      <c r="I9" s="66"/>
      <c r="J9" s="65"/>
      <c r="K9" s="66"/>
      <c r="L9" s="65"/>
      <c r="M9" s="66"/>
      <c r="N9" s="65"/>
      <c r="O9" s="66"/>
      <c r="P9" s="65"/>
      <c r="Q9" s="66"/>
      <c r="R9" s="65">
        <f>VLOOKUP($A9,'Return Data'!$B$7:$R$2843,16,0)</f>
        <v>-15.1015</v>
      </c>
      <c r="S9" s="67">
        <f t="shared" si="0"/>
        <v>34</v>
      </c>
    </row>
    <row r="10" spans="1:19" x14ac:dyDescent="0.3">
      <c r="A10" s="82" t="s">
        <v>1074</v>
      </c>
      <c r="B10" s="64">
        <f>VLOOKUP($A10,'Return Data'!$B$7:$R$2843,3,0)</f>
        <v>44404</v>
      </c>
      <c r="C10" s="65">
        <f>VLOOKUP($A10,'Return Data'!$B$7:$R$2843,4,0)</f>
        <v>23.121400000000001</v>
      </c>
      <c r="D10" s="65">
        <f>VLOOKUP($A10,'Return Data'!$B$7:$R$2843,9,0)</f>
        <v>7.1882999999999999</v>
      </c>
      <c r="E10" s="66">
        <f t="shared" ref="E10:E42" si="1">RANK(D10,D$8:D$42,0)</f>
        <v>10</v>
      </c>
      <c r="F10" s="65">
        <f>VLOOKUP($A10,'Return Data'!$B$7:$R$2843,10,0)</f>
        <v>6.7004000000000001</v>
      </c>
      <c r="G10" s="66">
        <f t="shared" ref="G10:G42" si="2">RANK(F10,F$8:F$42,0)</f>
        <v>11</v>
      </c>
      <c r="H10" s="65">
        <f>VLOOKUP($A10,'Return Data'!$B$7:$R$2843,11,0)</f>
        <v>6.3589000000000002</v>
      </c>
      <c r="I10" s="66">
        <f t="shared" ref="I10:I42" si="3">RANK(H10,H$8:H$42,0)</f>
        <v>9</v>
      </c>
      <c r="J10" s="65">
        <f>VLOOKUP($A10,'Return Data'!$B$7:$R$2843,12,0)</f>
        <v>6.6433999999999997</v>
      </c>
      <c r="K10" s="66">
        <f t="shared" ref="K10:K19" si="4">RANK(J10,J$8:J$42,0)</f>
        <v>7</v>
      </c>
      <c r="L10" s="65">
        <f>VLOOKUP($A10,'Return Data'!$B$7:$R$2843,13,0)</f>
        <v>7.7523999999999997</v>
      </c>
      <c r="M10" s="66">
        <f t="shared" ref="M10:M19" si="5">RANK(L10,L$8:L$42,0)</f>
        <v>8</v>
      </c>
      <c r="N10" s="65">
        <f>VLOOKUP($A10,'Return Data'!$B$7:$R$2843,17,0)</f>
        <v>9.3637999999999995</v>
      </c>
      <c r="O10" s="66">
        <f t="shared" ref="O10:O19" si="6">RANK(N10,N$8:N$42,0)</f>
        <v>5</v>
      </c>
      <c r="P10" s="65">
        <f>VLOOKUP($A10,'Return Data'!$B$7:$R$2843,14,0)</f>
        <v>8.7220999999999993</v>
      </c>
      <c r="Q10" s="66">
        <f t="shared" ref="Q10:Q19" si="7">RANK(P10,P$8:P$42,0)</f>
        <v>15</v>
      </c>
      <c r="R10" s="65">
        <f>VLOOKUP($A10,'Return Data'!$B$7:$R$2843,16,0)</f>
        <v>9.2345000000000006</v>
      </c>
      <c r="S10" s="67">
        <f t="shared" si="0"/>
        <v>3</v>
      </c>
    </row>
    <row r="11" spans="1:19" x14ac:dyDescent="0.3">
      <c r="A11" s="82" t="s">
        <v>1077</v>
      </c>
      <c r="B11" s="64">
        <f>VLOOKUP($A11,'Return Data'!$B$7:$R$2843,3,0)</f>
        <v>44404</v>
      </c>
      <c r="C11" s="65">
        <f>VLOOKUP($A11,'Return Data'!$B$7:$R$2843,4,0)</f>
        <v>15.9178</v>
      </c>
      <c r="D11" s="65">
        <f>VLOOKUP($A11,'Return Data'!$B$7:$R$2843,9,0)</f>
        <v>6.4423000000000004</v>
      </c>
      <c r="E11" s="66">
        <f t="shared" si="1"/>
        <v>16</v>
      </c>
      <c r="F11" s="65">
        <f>VLOOKUP($A11,'Return Data'!$B$7:$R$2843,10,0)</f>
        <v>3.4155000000000002</v>
      </c>
      <c r="G11" s="66">
        <f t="shared" si="2"/>
        <v>28</v>
      </c>
      <c r="H11" s="65">
        <f>VLOOKUP($A11,'Return Data'!$B$7:$R$2843,11,0)</f>
        <v>2.9460999999999999</v>
      </c>
      <c r="I11" s="66">
        <f t="shared" si="3"/>
        <v>22</v>
      </c>
      <c r="J11" s="65">
        <f>VLOOKUP($A11,'Return Data'!$B$7:$R$2843,12,0)</f>
        <v>3.0270000000000001</v>
      </c>
      <c r="K11" s="66">
        <f t="shared" si="4"/>
        <v>19</v>
      </c>
      <c r="L11" s="65">
        <f>VLOOKUP($A11,'Return Data'!$B$7:$R$2843,13,0)</f>
        <v>3.5688</v>
      </c>
      <c r="M11" s="66">
        <f t="shared" si="5"/>
        <v>21</v>
      </c>
      <c r="N11" s="65">
        <f>VLOOKUP($A11,'Return Data'!$B$7:$R$2843,17,0)</f>
        <v>5.9581</v>
      </c>
      <c r="O11" s="66">
        <f t="shared" si="6"/>
        <v>22</v>
      </c>
      <c r="P11" s="65">
        <f>VLOOKUP($A11,'Return Data'!$B$7:$R$2843,14,0)</f>
        <v>3.3632</v>
      </c>
      <c r="Q11" s="66">
        <f t="shared" si="7"/>
        <v>25</v>
      </c>
      <c r="R11" s="65">
        <f>VLOOKUP($A11,'Return Data'!$B$7:$R$2843,16,0)</f>
        <v>6.4741999999999997</v>
      </c>
      <c r="S11" s="67">
        <f t="shared" si="0"/>
        <v>27</v>
      </c>
    </row>
    <row r="12" spans="1:19" x14ac:dyDescent="0.3">
      <c r="A12" s="82" t="s">
        <v>1078</v>
      </c>
      <c r="B12" s="64">
        <f>VLOOKUP($A12,'Return Data'!$B$7:$R$2843,3,0)</f>
        <v>44404</v>
      </c>
      <c r="C12" s="65">
        <f>VLOOKUP($A12,'Return Data'!$B$7:$R$2843,4,0)</f>
        <v>67.640799999999999</v>
      </c>
      <c r="D12" s="65">
        <f>VLOOKUP($A12,'Return Data'!$B$7:$R$2843,9,0)</f>
        <v>4.0140000000000002</v>
      </c>
      <c r="E12" s="66">
        <f t="shared" si="1"/>
        <v>25</v>
      </c>
      <c r="F12" s="65">
        <f>VLOOKUP($A12,'Return Data'!$B$7:$R$2843,10,0)</f>
        <v>5.0990000000000002</v>
      </c>
      <c r="G12" s="66">
        <f t="shared" si="2"/>
        <v>18</v>
      </c>
      <c r="H12" s="65">
        <f>VLOOKUP($A12,'Return Data'!$B$7:$R$2843,11,0)</f>
        <v>3.6501999999999999</v>
      </c>
      <c r="I12" s="66">
        <f t="shared" si="3"/>
        <v>16</v>
      </c>
      <c r="J12" s="65">
        <f>VLOOKUP($A12,'Return Data'!$B$7:$R$2843,12,0)</f>
        <v>4.0213999999999999</v>
      </c>
      <c r="K12" s="66">
        <f t="shared" si="4"/>
        <v>12</v>
      </c>
      <c r="L12" s="65">
        <f>VLOOKUP($A12,'Return Data'!$B$7:$R$2843,13,0)</f>
        <v>4.6321000000000003</v>
      </c>
      <c r="M12" s="66">
        <f t="shared" si="5"/>
        <v>13</v>
      </c>
      <c r="N12" s="65">
        <f>VLOOKUP($A12,'Return Data'!$B$7:$R$2843,17,0)</f>
        <v>7.3791000000000002</v>
      </c>
      <c r="O12" s="66">
        <f t="shared" si="6"/>
        <v>17</v>
      </c>
      <c r="P12" s="65">
        <f>VLOOKUP($A12,'Return Data'!$B$7:$R$2843,14,0)</f>
        <v>5.5621999999999998</v>
      </c>
      <c r="Q12" s="66">
        <f t="shared" si="7"/>
        <v>21</v>
      </c>
      <c r="R12" s="65">
        <f>VLOOKUP($A12,'Return Data'!$B$7:$R$2843,16,0)</f>
        <v>7.4455</v>
      </c>
      <c r="S12" s="67">
        <f t="shared" si="0"/>
        <v>24</v>
      </c>
    </row>
    <row r="13" spans="1:19" x14ac:dyDescent="0.3">
      <c r="A13" s="82" t="s">
        <v>1083</v>
      </c>
      <c r="B13" s="64">
        <f>VLOOKUP($A13,'Return Data'!$B$7:$R$2843,3,0)</f>
        <v>44404</v>
      </c>
      <c r="C13" s="65">
        <f>VLOOKUP($A13,'Return Data'!$B$7:$R$2843,4,0)</f>
        <v>25.623799999999999</v>
      </c>
      <c r="D13" s="65">
        <f>VLOOKUP($A13,'Return Data'!$B$7:$R$2843,9,0)</f>
        <v>8.7106999999999992</v>
      </c>
      <c r="E13" s="66">
        <f t="shared" si="1"/>
        <v>5</v>
      </c>
      <c r="F13" s="65">
        <f>VLOOKUP($A13,'Return Data'!$B$7:$R$2843,10,0)</f>
        <v>13.041399999999999</v>
      </c>
      <c r="G13" s="66">
        <f t="shared" si="2"/>
        <v>2</v>
      </c>
      <c r="H13" s="65">
        <f>VLOOKUP($A13,'Return Data'!$B$7:$R$2843,11,0)</f>
        <v>17.144600000000001</v>
      </c>
      <c r="I13" s="66">
        <f t="shared" si="3"/>
        <v>2</v>
      </c>
      <c r="J13" s="65">
        <f>VLOOKUP($A13,'Return Data'!$B$7:$R$2843,12,0)</f>
        <v>21.221399999999999</v>
      </c>
      <c r="K13" s="66">
        <f t="shared" si="4"/>
        <v>2</v>
      </c>
      <c r="L13" s="65">
        <f>VLOOKUP($A13,'Return Data'!$B$7:$R$2843,13,0)</f>
        <v>10.007899999999999</v>
      </c>
      <c r="M13" s="66">
        <f t="shared" si="5"/>
        <v>3</v>
      </c>
      <c r="N13" s="65">
        <f>VLOOKUP($A13,'Return Data'!$B$7:$R$2843,17,0)</f>
        <v>3.6943000000000001</v>
      </c>
      <c r="O13" s="66">
        <f t="shared" si="6"/>
        <v>27</v>
      </c>
      <c r="P13" s="65">
        <f>VLOOKUP($A13,'Return Data'!$B$7:$R$2843,14,0)</f>
        <v>5.2282999999999999</v>
      </c>
      <c r="Q13" s="66">
        <f t="shared" si="7"/>
        <v>22</v>
      </c>
      <c r="R13" s="65">
        <f>VLOOKUP($A13,'Return Data'!$B$7:$R$2843,16,0)</f>
        <v>8.2664000000000009</v>
      </c>
      <c r="S13" s="67">
        <f t="shared" si="0"/>
        <v>18</v>
      </c>
    </row>
    <row r="14" spans="1:19" x14ac:dyDescent="0.3">
      <c r="A14" s="82" t="s">
        <v>1085</v>
      </c>
      <c r="B14" s="64">
        <f>VLOOKUP($A14,'Return Data'!$B$7:$R$2843,3,0)</f>
        <v>44404</v>
      </c>
      <c r="C14" s="65">
        <f>VLOOKUP($A14,'Return Data'!$B$7:$R$2843,4,0)</f>
        <v>46.921799999999998</v>
      </c>
      <c r="D14" s="65">
        <f>VLOOKUP($A14,'Return Data'!$B$7:$R$2843,9,0)</f>
        <v>6.4785000000000004</v>
      </c>
      <c r="E14" s="66">
        <f t="shared" si="1"/>
        <v>15</v>
      </c>
      <c r="F14" s="65">
        <f>VLOOKUP($A14,'Return Data'!$B$7:$R$2843,10,0)</f>
        <v>7.7398999999999996</v>
      </c>
      <c r="G14" s="66">
        <f t="shared" si="2"/>
        <v>8</v>
      </c>
      <c r="H14" s="65">
        <f>VLOOKUP($A14,'Return Data'!$B$7:$R$2843,11,0)</f>
        <v>6.3155999999999999</v>
      </c>
      <c r="I14" s="66">
        <f t="shared" si="3"/>
        <v>10</v>
      </c>
      <c r="J14" s="65">
        <f>VLOOKUP($A14,'Return Data'!$B$7:$R$2843,12,0)</f>
        <v>6.7872000000000003</v>
      </c>
      <c r="K14" s="66">
        <f t="shared" si="4"/>
        <v>6</v>
      </c>
      <c r="L14" s="65">
        <f>VLOOKUP($A14,'Return Data'!$B$7:$R$2843,13,0)</f>
        <v>8.1229999999999993</v>
      </c>
      <c r="M14" s="66">
        <f t="shared" si="5"/>
        <v>6</v>
      </c>
      <c r="N14" s="65">
        <f>VLOOKUP($A14,'Return Data'!$B$7:$R$2843,17,0)</f>
        <v>8.9862000000000002</v>
      </c>
      <c r="O14" s="66">
        <f t="shared" si="6"/>
        <v>6</v>
      </c>
      <c r="P14" s="65">
        <f>VLOOKUP($A14,'Return Data'!$B$7:$R$2843,14,0)</f>
        <v>9.1784999999999997</v>
      </c>
      <c r="Q14" s="66">
        <f t="shared" si="7"/>
        <v>10</v>
      </c>
      <c r="R14" s="65">
        <f>VLOOKUP($A14,'Return Data'!$B$7:$R$2843,16,0)</f>
        <v>8.8512000000000004</v>
      </c>
      <c r="S14" s="67">
        <f t="shared" si="0"/>
        <v>9</v>
      </c>
    </row>
    <row r="15" spans="1:19" x14ac:dyDescent="0.3">
      <c r="A15" s="82" t="s">
        <v>1087</v>
      </c>
      <c r="B15" s="64">
        <f>VLOOKUP($A15,'Return Data'!$B$7:$R$2843,3,0)</f>
        <v>44404</v>
      </c>
      <c r="C15" s="65">
        <f>VLOOKUP($A15,'Return Data'!$B$7:$R$2843,4,0)</f>
        <v>37.198099999999997</v>
      </c>
      <c r="D15" s="65">
        <f>VLOOKUP($A15,'Return Data'!$B$7:$R$2843,9,0)</f>
        <v>6.2061999999999999</v>
      </c>
      <c r="E15" s="66">
        <f t="shared" si="1"/>
        <v>18</v>
      </c>
      <c r="F15" s="65">
        <f>VLOOKUP($A15,'Return Data'!$B$7:$R$2843,10,0)</f>
        <v>7.1536</v>
      </c>
      <c r="G15" s="66">
        <f t="shared" si="2"/>
        <v>9</v>
      </c>
      <c r="H15" s="65">
        <f>VLOOKUP($A15,'Return Data'!$B$7:$R$2843,11,0)</f>
        <v>7.1265000000000001</v>
      </c>
      <c r="I15" s="66">
        <f t="shared" si="3"/>
        <v>7</v>
      </c>
      <c r="J15" s="65">
        <f>VLOOKUP($A15,'Return Data'!$B$7:$R$2843,12,0)</f>
        <v>7.0411999999999999</v>
      </c>
      <c r="K15" s="66">
        <f t="shared" si="4"/>
        <v>5</v>
      </c>
      <c r="L15" s="65">
        <f>VLOOKUP($A15,'Return Data'!$B$7:$R$2843,13,0)</f>
        <v>8.4313000000000002</v>
      </c>
      <c r="M15" s="66">
        <f t="shared" si="5"/>
        <v>5</v>
      </c>
      <c r="N15" s="65">
        <f>VLOOKUP($A15,'Return Data'!$B$7:$R$2843,17,0)</f>
        <v>9.8558000000000003</v>
      </c>
      <c r="O15" s="66">
        <f t="shared" si="6"/>
        <v>2</v>
      </c>
      <c r="P15" s="65">
        <f>VLOOKUP($A15,'Return Data'!$B$7:$R$2843,14,0)</f>
        <v>9.1708999999999996</v>
      </c>
      <c r="Q15" s="66">
        <f t="shared" si="7"/>
        <v>11</v>
      </c>
      <c r="R15" s="65">
        <f>VLOOKUP($A15,'Return Data'!$B$7:$R$2843,16,0)</f>
        <v>9.1308000000000007</v>
      </c>
      <c r="S15" s="67">
        <f t="shared" si="0"/>
        <v>4</v>
      </c>
    </row>
    <row r="16" spans="1:19" x14ac:dyDescent="0.3">
      <c r="A16" s="82" t="s">
        <v>1088</v>
      </c>
      <c r="B16" s="64">
        <f>VLOOKUP($A16,'Return Data'!$B$7:$R$2843,3,0)</f>
        <v>44404</v>
      </c>
      <c r="C16" s="65">
        <f>VLOOKUP($A16,'Return Data'!$B$7:$R$2843,4,0)</f>
        <v>39.4818</v>
      </c>
      <c r="D16" s="65">
        <f>VLOOKUP($A16,'Return Data'!$B$7:$R$2843,9,0)</f>
        <v>6.7450000000000001</v>
      </c>
      <c r="E16" s="66">
        <f t="shared" si="1"/>
        <v>13</v>
      </c>
      <c r="F16" s="65">
        <f>VLOOKUP($A16,'Return Data'!$B$7:$R$2843,10,0)</f>
        <v>5.1051000000000002</v>
      </c>
      <c r="G16" s="66">
        <f t="shared" si="2"/>
        <v>17</v>
      </c>
      <c r="H16" s="65">
        <f>VLOOKUP($A16,'Return Data'!$B$7:$R$2843,11,0)</f>
        <v>3.4415</v>
      </c>
      <c r="I16" s="66">
        <f t="shared" si="3"/>
        <v>18</v>
      </c>
      <c r="J16" s="65">
        <f>VLOOKUP($A16,'Return Data'!$B$7:$R$2843,12,0)</f>
        <v>3.6025</v>
      </c>
      <c r="K16" s="66">
        <f t="shared" si="4"/>
        <v>14</v>
      </c>
      <c r="L16" s="65">
        <f>VLOOKUP($A16,'Return Data'!$B$7:$R$2843,13,0)</f>
        <v>4.2157</v>
      </c>
      <c r="M16" s="66">
        <f t="shared" si="5"/>
        <v>17</v>
      </c>
      <c r="N16" s="65">
        <f>VLOOKUP($A16,'Return Data'!$B$7:$R$2843,17,0)</f>
        <v>8.0075000000000003</v>
      </c>
      <c r="O16" s="66">
        <f t="shared" si="6"/>
        <v>13</v>
      </c>
      <c r="P16" s="65">
        <f>VLOOKUP($A16,'Return Data'!$B$7:$R$2843,14,0)</f>
        <v>8.9585000000000008</v>
      </c>
      <c r="Q16" s="66">
        <f t="shared" si="7"/>
        <v>12</v>
      </c>
      <c r="R16" s="65">
        <f>VLOOKUP($A16,'Return Data'!$B$7:$R$2843,16,0)</f>
        <v>8.4672999999999998</v>
      </c>
      <c r="S16" s="67">
        <f t="shared" si="0"/>
        <v>16</v>
      </c>
    </row>
    <row r="17" spans="1:19" x14ac:dyDescent="0.3">
      <c r="A17" s="82" t="s">
        <v>1093</v>
      </c>
      <c r="B17" s="64">
        <f>VLOOKUP($A17,'Return Data'!$B$7:$R$2843,3,0)</f>
        <v>44404</v>
      </c>
      <c r="C17" s="65">
        <f>VLOOKUP($A17,'Return Data'!$B$7:$R$2843,4,0)</f>
        <v>18.994599999999998</v>
      </c>
      <c r="D17" s="65">
        <f>VLOOKUP($A17,'Return Data'!$B$7:$R$2843,9,0)</f>
        <v>7.5742000000000003</v>
      </c>
      <c r="E17" s="66">
        <f t="shared" si="1"/>
        <v>9</v>
      </c>
      <c r="F17" s="65">
        <f>VLOOKUP($A17,'Return Data'!$B$7:$R$2843,10,0)</f>
        <v>8.1331000000000007</v>
      </c>
      <c r="G17" s="66">
        <f t="shared" si="2"/>
        <v>7</v>
      </c>
      <c r="H17" s="65">
        <f>VLOOKUP($A17,'Return Data'!$B$7:$R$2843,11,0)</f>
        <v>5.5795000000000003</v>
      </c>
      <c r="I17" s="66">
        <f t="shared" si="3"/>
        <v>12</v>
      </c>
      <c r="J17" s="65">
        <f>VLOOKUP($A17,'Return Data'!$B$7:$R$2843,12,0)</f>
        <v>6.2239000000000004</v>
      </c>
      <c r="K17" s="66">
        <f t="shared" si="4"/>
        <v>8</v>
      </c>
      <c r="L17" s="65">
        <f>VLOOKUP($A17,'Return Data'!$B$7:$R$2843,13,0)</f>
        <v>7.9318</v>
      </c>
      <c r="M17" s="66">
        <f t="shared" si="5"/>
        <v>7</v>
      </c>
      <c r="N17" s="65">
        <f>VLOOKUP($A17,'Return Data'!$B$7:$R$2843,17,0)</f>
        <v>8.4878</v>
      </c>
      <c r="O17" s="66">
        <f t="shared" si="6"/>
        <v>10</v>
      </c>
      <c r="P17" s="65">
        <f>VLOOKUP($A17,'Return Data'!$B$7:$R$2843,14,0)</f>
        <v>7.7843</v>
      </c>
      <c r="Q17" s="66">
        <f t="shared" si="7"/>
        <v>19</v>
      </c>
      <c r="R17" s="65">
        <f>VLOOKUP($A17,'Return Data'!$B$7:$R$2843,16,0)</f>
        <v>9.1132000000000009</v>
      </c>
      <c r="S17" s="67">
        <f t="shared" si="0"/>
        <v>5</v>
      </c>
    </row>
    <row r="18" spans="1:19" x14ac:dyDescent="0.3">
      <c r="A18" s="82" t="s">
        <v>1094</v>
      </c>
      <c r="B18" s="64">
        <f>VLOOKUP($A18,'Return Data'!$B$7:$R$2843,3,0)</f>
        <v>44404</v>
      </c>
      <c r="C18" s="65">
        <f>VLOOKUP($A18,'Return Data'!$B$7:$R$2843,4,0)</f>
        <v>17.055599999999998</v>
      </c>
      <c r="D18" s="65">
        <f>VLOOKUP($A18,'Return Data'!$B$7:$R$2843,9,0)</f>
        <v>8.1567000000000007</v>
      </c>
      <c r="E18" s="66">
        <f t="shared" si="1"/>
        <v>8</v>
      </c>
      <c r="F18" s="65">
        <f>VLOOKUP($A18,'Return Data'!$B$7:$R$2843,10,0)</f>
        <v>6.5586000000000002</v>
      </c>
      <c r="G18" s="66">
        <f t="shared" si="2"/>
        <v>14</v>
      </c>
      <c r="H18" s="65">
        <f>VLOOKUP($A18,'Return Data'!$B$7:$R$2843,11,0)</f>
        <v>6.0488999999999997</v>
      </c>
      <c r="I18" s="66">
        <f t="shared" si="3"/>
        <v>11</v>
      </c>
      <c r="J18" s="65">
        <f>VLOOKUP($A18,'Return Data'!$B$7:$R$2843,12,0)</f>
        <v>7.4333</v>
      </c>
      <c r="K18" s="66">
        <f t="shared" si="4"/>
        <v>4</v>
      </c>
      <c r="L18" s="65">
        <f>VLOOKUP($A18,'Return Data'!$B$7:$R$2843,13,0)</f>
        <v>8.8867999999999991</v>
      </c>
      <c r="M18" s="66">
        <f t="shared" si="5"/>
        <v>4</v>
      </c>
      <c r="N18" s="65">
        <f>VLOOKUP($A18,'Return Data'!$B$7:$R$2843,17,0)</f>
        <v>8.8434000000000008</v>
      </c>
      <c r="O18" s="66">
        <f t="shared" si="6"/>
        <v>8</v>
      </c>
      <c r="P18" s="65">
        <f>VLOOKUP($A18,'Return Data'!$B$7:$R$2843,14,0)</f>
        <v>8.3498999999999999</v>
      </c>
      <c r="Q18" s="66">
        <f t="shared" si="7"/>
        <v>17</v>
      </c>
      <c r="R18" s="65">
        <f>VLOOKUP($A18,'Return Data'!$B$7:$R$2843,16,0)</f>
        <v>8.5812000000000008</v>
      </c>
      <c r="S18" s="67">
        <f t="shared" si="0"/>
        <v>15</v>
      </c>
    </row>
    <row r="19" spans="1:19" x14ac:dyDescent="0.3">
      <c r="A19" s="82" t="s">
        <v>1097</v>
      </c>
      <c r="B19" s="64">
        <f>VLOOKUP($A19,'Return Data'!$B$7:$R$2843,3,0)</f>
        <v>44404</v>
      </c>
      <c r="C19" s="65">
        <f>VLOOKUP($A19,'Return Data'!$B$7:$R$2843,4,0)</f>
        <v>13.079000000000001</v>
      </c>
      <c r="D19" s="65">
        <f>VLOOKUP($A19,'Return Data'!$B$7:$R$2843,9,0)</f>
        <v>162.48240000000001</v>
      </c>
      <c r="E19" s="66">
        <f t="shared" si="1"/>
        <v>1</v>
      </c>
      <c r="F19" s="65">
        <f>VLOOKUP($A19,'Return Data'!$B$7:$R$2843,10,0)</f>
        <v>59.858600000000003</v>
      </c>
      <c r="G19" s="66">
        <f t="shared" si="2"/>
        <v>1</v>
      </c>
      <c r="H19" s="65">
        <f>VLOOKUP($A19,'Return Data'!$B$7:$R$2843,11,0)</f>
        <v>33.0458</v>
      </c>
      <c r="I19" s="66">
        <f t="shared" si="3"/>
        <v>1</v>
      </c>
      <c r="J19" s="65">
        <f>VLOOKUP($A19,'Return Data'!$B$7:$R$2843,12,0)</f>
        <v>24.3782</v>
      </c>
      <c r="K19" s="66">
        <f t="shared" si="4"/>
        <v>1</v>
      </c>
      <c r="L19" s="65">
        <f>VLOOKUP($A19,'Return Data'!$B$7:$R$2843,13,0)</f>
        <v>18.456299999999999</v>
      </c>
      <c r="M19" s="66">
        <f t="shared" si="5"/>
        <v>1</v>
      </c>
      <c r="N19" s="65">
        <f>VLOOKUP($A19,'Return Data'!$B$7:$R$2843,17,0)</f>
        <v>-5.1687000000000003</v>
      </c>
      <c r="O19" s="66">
        <f t="shared" si="6"/>
        <v>30</v>
      </c>
      <c r="P19" s="65">
        <f>VLOOKUP($A19,'Return Data'!$B$7:$R$2843,14,0)</f>
        <v>-3.6579000000000002</v>
      </c>
      <c r="Q19" s="66">
        <f t="shared" si="7"/>
        <v>29</v>
      </c>
      <c r="R19" s="65">
        <f>VLOOKUP($A19,'Return Data'!$B$7:$R$2843,16,0)</f>
        <v>3.8582999999999998</v>
      </c>
      <c r="S19" s="67">
        <f t="shared" si="0"/>
        <v>30</v>
      </c>
    </row>
    <row r="20" spans="1:19" x14ac:dyDescent="0.3">
      <c r="A20" s="82" t="s">
        <v>1099</v>
      </c>
      <c r="B20" s="64">
        <f>VLOOKUP($A20,'Return Data'!$B$7:$R$2843,3,0)</f>
        <v>44404</v>
      </c>
      <c r="C20" s="65">
        <f>VLOOKUP($A20,'Return Data'!$B$7:$R$2843,4,0)</f>
        <v>4.53E-2</v>
      </c>
      <c r="D20" s="65">
        <f>VLOOKUP($A20,'Return Data'!$B$7:$R$2843,9,0)</f>
        <v>10.1615</v>
      </c>
      <c r="E20" s="66">
        <f t="shared" si="1"/>
        <v>4</v>
      </c>
      <c r="F20" s="65">
        <f>VLOOKUP($A20,'Return Data'!$B$7:$R$2843,10,0)</f>
        <v>10.914300000000001</v>
      </c>
      <c r="G20" s="66">
        <f t="shared" si="2"/>
        <v>4</v>
      </c>
      <c r="H20" s="65">
        <f>VLOOKUP($A20,'Return Data'!$B$7:$R$2843,11,0)</f>
        <v>11.281499999999999</v>
      </c>
      <c r="I20" s="66">
        <f t="shared" si="3"/>
        <v>5</v>
      </c>
      <c r="J20" s="65"/>
      <c r="K20" s="66"/>
      <c r="L20" s="65"/>
      <c r="M20" s="66"/>
      <c r="N20" s="65"/>
      <c r="O20" s="66"/>
      <c r="P20" s="65"/>
      <c r="Q20" s="66"/>
      <c r="R20" s="65">
        <f>VLOOKUP($A20,'Return Data'!$B$7:$R$2843,16,0)</f>
        <v>-12.375500000000001</v>
      </c>
      <c r="S20" s="67">
        <f t="shared" si="0"/>
        <v>33</v>
      </c>
    </row>
    <row r="21" spans="1:19" x14ac:dyDescent="0.3">
      <c r="A21" s="82" t="s">
        <v>1102</v>
      </c>
      <c r="B21" s="64">
        <f>VLOOKUP($A21,'Return Data'!$B$7:$R$2843,3,0)</f>
        <v>44404</v>
      </c>
      <c r="C21" s="65">
        <f>VLOOKUP($A21,'Return Data'!$B$7:$R$2843,4,0)</f>
        <v>42.515599999999999</v>
      </c>
      <c r="D21" s="65">
        <f>VLOOKUP($A21,'Return Data'!$B$7:$R$2843,9,0)</f>
        <v>6.9965999999999999</v>
      </c>
      <c r="E21" s="66">
        <f t="shared" si="1"/>
        <v>12</v>
      </c>
      <c r="F21" s="65">
        <f>VLOOKUP($A21,'Return Data'!$B$7:$R$2843,10,0)</f>
        <v>6.9593999999999996</v>
      </c>
      <c r="G21" s="66">
        <f t="shared" si="2"/>
        <v>10</v>
      </c>
      <c r="H21" s="65">
        <f>VLOOKUP($A21,'Return Data'!$B$7:$R$2843,11,0)</f>
        <v>4.9619</v>
      </c>
      <c r="I21" s="66">
        <f t="shared" si="3"/>
        <v>13</v>
      </c>
      <c r="J21" s="65">
        <f>VLOOKUP($A21,'Return Data'!$B$7:$R$2843,12,0)</f>
        <v>5.3696999999999999</v>
      </c>
      <c r="K21" s="66">
        <f>RANK(J21,J$8:J$42,0)</f>
        <v>10</v>
      </c>
      <c r="L21" s="65">
        <f>VLOOKUP($A21,'Return Data'!$B$7:$R$2843,13,0)</f>
        <v>6.9946000000000002</v>
      </c>
      <c r="M21" s="66">
        <f>RANK(L21,L$8:L$42,0)</f>
        <v>9</v>
      </c>
      <c r="N21" s="65">
        <f>VLOOKUP($A21,'Return Data'!$B$7:$R$2843,17,0)</f>
        <v>9.8411000000000008</v>
      </c>
      <c r="O21" s="66">
        <f>RANK(N21,N$8:N$42,0)</f>
        <v>3</v>
      </c>
      <c r="P21" s="65">
        <f>VLOOKUP($A21,'Return Data'!$B$7:$R$2843,14,0)</f>
        <v>10.017200000000001</v>
      </c>
      <c r="Q21" s="66">
        <f>RANK(P21,P$8:P$42,0)</f>
        <v>3</v>
      </c>
      <c r="R21" s="65">
        <f>VLOOKUP($A21,'Return Data'!$B$7:$R$2843,16,0)</f>
        <v>9.9842999999999993</v>
      </c>
      <c r="S21" s="67">
        <f t="shared" si="0"/>
        <v>2</v>
      </c>
    </row>
    <row r="22" spans="1:19" x14ac:dyDescent="0.3">
      <c r="A22" s="82" t="s">
        <v>1105</v>
      </c>
      <c r="B22" s="64">
        <f>VLOOKUP($A22,'Return Data'!$B$7:$R$2843,3,0)</f>
        <v>44404</v>
      </c>
      <c r="C22" s="65">
        <f>VLOOKUP($A22,'Return Data'!$B$7:$R$2843,4,0)</f>
        <v>62.966500000000003</v>
      </c>
      <c r="D22" s="65">
        <f>VLOOKUP($A22,'Return Data'!$B$7:$R$2843,9,0)</f>
        <v>5.6853999999999996</v>
      </c>
      <c r="E22" s="66">
        <f t="shared" si="1"/>
        <v>20</v>
      </c>
      <c r="F22" s="65">
        <f>VLOOKUP($A22,'Return Data'!$B$7:$R$2843,10,0)</f>
        <v>3.7412999999999998</v>
      </c>
      <c r="G22" s="66">
        <f t="shared" si="2"/>
        <v>26</v>
      </c>
      <c r="H22" s="65">
        <f>VLOOKUP($A22,'Return Data'!$B$7:$R$2843,11,0)</f>
        <v>3.2492999999999999</v>
      </c>
      <c r="I22" s="66">
        <f t="shared" si="3"/>
        <v>20</v>
      </c>
      <c r="J22" s="65">
        <f>VLOOKUP($A22,'Return Data'!$B$7:$R$2843,12,0)</f>
        <v>2.8519999999999999</v>
      </c>
      <c r="K22" s="66">
        <f>RANK(J22,J$8:J$42,0)</f>
        <v>21</v>
      </c>
      <c r="L22" s="65">
        <f>VLOOKUP($A22,'Return Data'!$B$7:$R$2843,13,0)</f>
        <v>3.4121000000000001</v>
      </c>
      <c r="M22" s="66">
        <f>RANK(L22,L$8:L$42,0)</f>
        <v>22</v>
      </c>
      <c r="N22" s="65">
        <f>VLOOKUP($A22,'Return Data'!$B$7:$R$2843,17,0)</f>
        <v>5.7948000000000004</v>
      </c>
      <c r="O22" s="66">
        <f>RANK(N22,N$8:N$42,0)</f>
        <v>23</v>
      </c>
      <c r="P22" s="65">
        <f>VLOOKUP($A22,'Return Data'!$B$7:$R$2843,14,0)</f>
        <v>6.8269000000000002</v>
      </c>
      <c r="Q22" s="66">
        <f>RANK(P22,P$8:P$42,0)</f>
        <v>20</v>
      </c>
      <c r="R22" s="65">
        <f>VLOOKUP($A22,'Return Data'!$B$7:$R$2843,16,0)</f>
        <v>7.702</v>
      </c>
      <c r="S22" s="67">
        <f t="shared" si="0"/>
        <v>21</v>
      </c>
    </row>
    <row r="23" spans="1:19" x14ac:dyDescent="0.3">
      <c r="A23" s="82" t="s">
        <v>1106</v>
      </c>
      <c r="B23" s="64">
        <f>VLOOKUP($A23,'Return Data'!$B$7:$R$2843,3,0)</f>
        <v>44404</v>
      </c>
      <c r="C23" s="65">
        <f>VLOOKUP($A23,'Return Data'!$B$7:$R$2843,4,0)</f>
        <v>31.440300000000001</v>
      </c>
      <c r="D23" s="65">
        <f>VLOOKUP($A23,'Return Data'!$B$7:$R$2843,9,0)</f>
        <v>8.2032000000000007</v>
      </c>
      <c r="E23" s="66">
        <f t="shared" si="1"/>
        <v>7</v>
      </c>
      <c r="F23" s="65">
        <f>VLOOKUP($A23,'Return Data'!$B$7:$R$2843,10,0)</f>
        <v>8.1457999999999995</v>
      </c>
      <c r="G23" s="66">
        <f t="shared" si="2"/>
        <v>6</v>
      </c>
      <c r="H23" s="65">
        <f>VLOOKUP($A23,'Return Data'!$B$7:$R$2843,11,0)</f>
        <v>6.6116999999999999</v>
      </c>
      <c r="I23" s="66">
        <f t="shared" si="3"/>
        <v>8</v>
      </c>
      <c r="J23" s="65">
        <f>VLOOKUP($A23,'Return Data'!$B$7:$R$2843,12,0)</f>
        <v>6.1509</v>
      </c>
      <c r="K23" s="66">
        <f>RANK(J23,J$8:J$42,0)</f>
        <v>9</v>
      </c>
      <c r="L23" s="65">
        <f>VLOOKUP($A23,'Return Data'!$B$7:$R$2843,13,0)</f>
        <v>6.8594999999999997</v>
      </c>
      <c r="M23" s="66">
        <f>RANK(L23,L$8:L$42,0)</f>
        <v>10</v>
      </c>
      <c r="N23" s="65">
        <f>VLOOKUP($A23,'Return Data'!$B$7:$R$2843,17,0)</f>
        <v>9.6681000000000008</v>
      </c>
      <c r="O23" s="66">
        <f>RANK(N23,N$8:N$42,0)</f>
        <v>4</v>
      </c>
      <c r="P23" s="65">
        <f>VLOOKUP($A23,'Return Data'!$B$7:$R$2843,14,0)</f>
        <v>3.2353999999999998</v>
      </c>
      <c r="Q23" s="66">
        <f>RANK(P23,P$8:P$42,0)</f>
        <v>26</v>
      </c>
      <c r="R23" s="65">
        <f>VLOOKUP($A23,'Return Data'!$B$7:$R$2843,16,0)</f>
        <v>6.8235999999999999</v>
      </c>
      <c r="S23" s="67">
        <f t="shared" si="0"/>
        <v>25</v>
      </c>
    </row>
    <row r="24" spans="1:19" x14ac:dyDescent="0.3">
      <c r="A24" s="82" t="s">
        <v>1107</v>
      </c>
      <c r="B24" s="64">
        <f>VLOOKUP($A24,'Return Data'!$B$7:$R$2843,3,0)</f>
        <v>44404</v>
      </c>
      <c r="C24" s="65">
        <f>VLOOKUP($A24,'Return Data'!$B$7:$R$2843,4,0)</f>
        <v>0.83730000000000004</v>
      </c>
      <c r="D24" s="65">
        <f>VLOOKUP($A24,'Return Data'!$B$7:$R$2843,9,0)</f>
        <v>0</v>
      </c>
      <c r="E24" s="66">
        <f t="shared" si="1"/>
        <v>32</v>
      </c>
      <c r="F24" s="65">
        <f>VLOOKUP($A24,'Return Data'!$B$7:$R$2843,10,0)</f>
        <v>0</v>
      </c>
      <c r="G24" s="66">
        <f t="shared" si="2"/>
        <v>33</v>
      </c>
      <c r="H24" s="65">
        <f>VLOOKUP($A24,'Return Data'!$B$7:$R$2843,11,0)</f>
        <v>0</v>
      </c>
      <c r="I24" s="66">
        <f t="shared" si="3"/>
        <v>32</v>
      </c>
      <c r="J24" s="65">
        <f>VLOOKUP($A24,'Return Data'!$B$7:$R$2843,12,0)</f>
        <v>0</v>
      </c>
      <c r="K24" s="66">
        <f>RANK(J24,J$8:J$42,0)</f>
        <v>29</v>
      </c>
      <c r="L24" s="65">
        <f>VLOOKUP($A24,'Return Data'!$B$7:$R$2843,13,0)</f>
        <v>0</v>
      </c>
      <c r="M24" s="66">
        <f>RANK(L24,L$8:L$42,0)</f>
        <v>30</v>
      </c>
      <c r="N24" s="65"/>
      <c r="O24" s="66"/>
      <c r="P24" s="65"/>
      <c r="Q24" s="66"/>
      <c r="R24" s="65">
        <f>VLOOKUP($A24,'Return Data'!$B$7:$R$2843,16,0)</f>
        <v>-21.606000000000002</v>
      </c>
      <c r="S24" s="67">
        <f t="shared" si="0"/>
        <v>35</v>
      </c>
    </row>
    <row r="25" spans="1:19" x14ac:dyDescent="0.3">
      <c r="A25" s="82" t="s">
        <v>1112</v>
      </c>
      <c r="B25" s="64">
        <f>VLOOKUP($A25,'Return Data'!$B$7:$R$2843,3,0)</f>
        <v>44404</v>
      </c>
      <c r="C25" s="65">
        <f>VLOOKUP($A25,'Return Data'!$B$7:$R$2843,4,0)</f>
        <v>8.8200000000000001E-2</v>
      </c>
      <c r="D25" s="65">
        <f>VLOOKUP($A25,'Return Data'!$B$7:$R$2843,9,0)</f>
        <v>10.4405</v>
      </c>
      <c r="E25" s="66">
        <f t="shared" si="1"/>
        <v>3</v>
      </c>
      <c r="F25" s="65">
        <f>VLOOKUP($A25,'Return Data'!$B$7:$R$2843,10,0)</f>
        <v>10.739599999999999</v>
      </c>
      <c r="G25" s="66">
        <f t="shared" si="2"/>
        <v>5</v>
      </c>
      <c r="H25" s="65">
        <f>VLOOKUP($A25,'Return Data'!$B$7:$R$2843,11,0)</f>
        <v>11.3508</v>
      </c>
      <c r="I25" s="66">
        <f t="shared" si="3"/>
        <v>4</v>
      </c>
      <c r="J25" s="65"/>
      <c r="K25" s="66"/>
      <c r="L25" s="65"/>
      <c r="M25" s="66"/>
      <c r="N25" s="65"/>
      <c r="O25" s="66"/>
      <c r="P25" s="65"/>
      <c r="Q25" s="66"/>
      <c r="R25" s="65">
        <f>VLOOKUP($A25,'Return Data'!$B$7:$R$2843,16,0)</f>
        <v>-9.3483000000000001</v>
      </c>
      <c r="S25" s="67">
        <f t="shared" si="0"/>
        <v>32</v>
      </c>
    </row>
    <row r="26" spans="1:19" x14ac:dyDescent="0.3">
      <c r="A26" s="82" t="s">
        <v>1114</v>
      </c>
      <c r="B26" s="64">
        <f>VLOOKUP($A26,'Return Data'!$B$7:$R$2843,3,0)</f>
        <v>44404</v>
      </c>
      <c r="C26" s="65">
        <f>VLOOKUP($A26,'Return Data'!$B$7:$R$2843,4,0)</f>
        <v>14.8848</v>
      </c>
      <c r="D26" s="65">
        <f>VLOOKUP($A26,'Return Data'!$B$7:$R$2843,9,0)</f>
        <v>6.6517999999999997</v>
      </c>
      <c r="E26" s="66">
        <f t="shared" si="1"/>
        <v>14</v>
      </c>
      <c r="F26" s="65">
        <f>VLOOKUP($A26,'Return Data'!$B$7:$R$2843,10,0)</f>
        <v>5.0148000000000001</v>
      </c>
      <c r="G26" s="66">
        <f t="shared" si="2"/>
        <v>19</v>
      </c>
      <c r="H26" s="65">
        <f>VLOOKUP($A26,'Return Data'!$B$7:$R$2843,11,0)</f>
        <v>3.5878999999999999</v>
      </c>
      <c r="I26" s="66">
        <f t="shared" si="3"/>
        <v>17</v>
      </c>
      <c r="J26" s="65">
        <f>VLOOKUP($A26,'Return Data'!$B$7:$R$2843,12,0)</f>
        <v>3.5518999999999998</v>
      </c>
      <c r="K26" s="66">
        <f t="shared" ref="K26:K38" si="8">RANK(J26,J$8:J$42,0)</f>
        <v>16</v>
      </c>
      <c r="L26" s="65">
        <f>VLOOKUP($A26,'Return Data'!$B$7:$R$2843,13,0)</f>
        <v>4.5603999999999996</v>
      </c>
      <c r="M26" s="66">
        <f t="shared" ref="M26:M38" si="9">RANK(L26,L$8:L$42,0)</f>
        <v>14</v>
      </c>
      <c r="N26" s="65">
        <f>VLOOKUP($A26,'Return Data'!$B$7:$R$2843,17,0)</f>
        <v>2.766</v>
      </c>
      <c r="O26" s="66">
        <f t="shared" ref="O26:O38" si="10">RANK(N26,N$8:N$42,0)</f>
        <v>28</v>
      </c>
      <c r="P26" s="65">
        <f>VLOOKUP($A26,'Return Data'!$B$7:$R$2843,14,0)</f>
        <v>4.0021000000000004</v>
      </c>
      <c r="Q26" s="66">
        <f t="shared" ref="Q26:Q38" si="11">RANK(P26,P$8:P$42,0)</f>
        <v>24</v>
      </c>
      <c r="R26" s="65">
        <f>VLOOKUP($A26,'Return Data'!$B$7:$R$2843,16,0)</f>
        <v>6.4866000000000001</v>
      </c>
      <c r="S26" s="67">
        <f t="shared" si="0"/>
        <v>26</v>
      </c>
    </row>
    <row r="27" spans="1:19" x14ac:dyDescent="0.3">
      <c r="A27" s="82" t="s">
        <v>1119</v>
      </c>
      <c r="B27" s="64">
        <f>VLOOKUP($A27,'Return Data'!$B$7:$R$2843,3,0)</f>
        <v>44404</v>
      </c>
      <c r="C27" s="65">
        <f>VLOOKUP($A27,'Return Data'!$B$7:$R$2843,4,0)</f>
        <v>105.6772</v>
      </c>
      <c r="D27" s="65">
        <f>VLOOKUP($A27,'Return Data'!$B$7:$R$2843,9,0)</f>
        <v>5.1837999999999997</v>
      </c>
      <c r="E27" s="66">
        <f t="shared" si="1"/>
        <v>22</v>
      </c>
      <c r="F27" s="65">
        <f>VLOOKUP($A27,'Return Data'!$B$7:$R$2843,10,0)</f>
        <v>5.7487000000000004</v>
      </c>
      <c r="G27" s="66">
        <f t="shared" si="2"/>
        <v>16</v>
      </c>
      <c r="H27" s="65">
        <f>VLOOKUP($A27,'Return Data'!$B$7:$R$2843,11,0)</f>
        <v>3.9207999999999998</v>
      </c>
      <c r="I27" s="66">
        <f t="shared" si="3"/>
        <v>15</v>
      </c>
      <c r="J27" s="65">
        <f>VLOOKUP($A27,'Return Data'!$B$7:$R$2843,12,0)</f>
        <v>3.8925999999999998</v>
      </c>
      <c r="K27" s="66">
        <f t="shared" si="8"/>
        <v>13</v>
      </c>
      <c r="L27" s="65">
        <f>VLOOKUP($A27,'Return Data'!$B$7:$R$2843,13,0)</f>
        <v>4.7096999999999998</v>
      </c>
      <c r="M27" s="66">
        <f t="shared" si="9"/>
        <v>12</v>
      </c>
      <c r="N27" s="65">
        <f>VLOOKUP($A27,'Return Data'!$B$7:$R$2843,17,0)</f>
        <v>8.5814000000000004</v>
      </c>
      <c r="O27" s="66">
        <f t="shared" si="10"/>
        <v>9</v>
      </c>
      <c r="P27" s="65">
        <f>VLOOKUP($A27,'Return Data'!$B$7:$R$2843,14,0)</f>
        <v>10.200799999999999</v>
      </c>
      <c r="Q27" s="66">
        <f t="shared" si="11"/>
        <v>1</v>
      </c>
      <c r="R27" s="65">
        <f>VLOOKUP($A27,'Return Data'!$B$7:$R$2843,16,0)</f>
        <v>8.6523000000000003</v>
      </c>
      <c r="S27" s="67">
        <f t="shared" si="0"/>
        <v>11</v>
      </c>
    </row>
    <row r="28" spans="1:19" x14ac:dyDescent="0.3">
      <c r="A28" s="82" t="s">
        <v>1120</v>
      </c>
      <c r="B28" s="64">
        <f>VLOOKUP($A28,'Return Data'!$B$7:$R$2843,3,0)</f>
        <v>44404</v>
      </c>
      <c r="C28" s="65">
        <f>VLOOKUP($A28,'Return Data'!$B$7:$R$2843,4,0)</f>
        <v>49.153700000000001</v>
      </c>
      <c r="D28" s="65">
        <f>VLOOKUP($A28,'Return Data'!$B$7:$R$2843,9,0)</f>
        <v>4.5359999999999996</v>
      </c>
      <c r="E28" s="66">
        <f t="shared" si="1"/>
        <v>23</v>
      </c>
      <c r="F28" s="65">
        <f>VLOOKUP($A28,'Return Data'!$B$7:$R$2843,10,0)</f>
        <v>4.0762</v>
      </c>
      <c r="G28" s="66">
        <f t="shared" si="2"/>
        <v>23</v>
      </c>
      <c r="H28" s="65">
        <f>VLOOKUP($A28,'Return Data'!$B$7:$R$2843,11,0)</f>
        <v>3.2151999999999998</v>
      </c>
      <c r="I28" s="66">
        <f t="shared" si="3"/>
        <v>21</v>
      </c>
      <c r="J28" s="65">
        <f>VLOOKUP($A28,'Return Data'!$B$7:$R$2843,12,0)</f>
        <v>2.88</v>
      </c>
      <c r="K28" s="66">
        <f t="shared" si="8"/>
        <v>20</v>
      </c>
      <c r="L28" s="65">
        <f>VLOOKUP($A28,'Return Data'!$B$7:$R$2843,13,0)</f>
        <v>3.6842999999999999</v>
      </c>
      <c r="M28" s="66">
        <f t="shared" si="9"/>
        <v>20</v>
      </c>
      <c r="N28" s="65">
        <f>VLOOKUP($A28,'Return Data'!$B$7:$R$2843,17,0)</f>
        <v>7.7588999999999997</v>
      </c>
      <c r="O28" s="66">
        <f t="shared" si="10"/>
        <v>14</v>
      </c>
      <c r="P28" s="65">
        <f>VLOOKUP($A28,'Return Data'!$B$7:$R$2843,14,0)</f>
        <v>9.3498999999999999</v>
      </c>
      <c r="Q28" s="66">
        <f t="shared" si="11"/>
        <v>9</v>
      </c>
      <c r="R28" s="65">
        <f>VLOOKUP($A28,'Return Data'!$B$7:$R$2843,16,0)</f>
        <v>8.6453000000000007</v>
      </c>
      <c r="S28" s="67">
        <f t="shared" si="0"/>
        <v>12</v>
      </c>
    </row>
    <row r="29" spans="1:19" x14ac:dyDescent="0.3">
      <c r="A29" s="82" t="s">
        <v>1123</v>
      </c>
      <c r="B29" s="64">
        <f>VLOOKUP($A29,'Return Data'!$B$7:$R$2843,3,0)</f>
        <v>44404</v>
      </c>
      <c r="C29" s="65">
        <f>VLOOKUP($A29,'Return Data'!$B$7:$R$2843,4,0)</f>
        <v>50.177500000000002</v>
      </c>
      <c r="D29" s="65">
        <f>VLOOKUP($A29,'Return Data'!$B$7:$R$2843,9,0)</f>
        <v>3.9462000000000002</v>
      </c>
      <c r="E29" s="66">
        <f t="shared" si="1"/>
        <v>26</v>
      </c>
      <c r="F29" s="65">
        <f>VLOOKUP($A29,'Return Data'!$B$7:$R$2843,10,0)</f>
        <v>4.3324999999999996</v>
      </c>
      <c r="G29" s="66">
        <f t="shared" si="2"/>
        <v>21</v>
      </c>
      <c r="H29" s="65">
        <f>VLOOKUP($A29,'Return Data'!$B$7:$R$2843,11,0)</f>
        <v>2.0554999999999999</v>
      </c>
      <c r="I29" s="66">
        <f t="shared" si="3"/>
        <v>25</v>
      </c>
      <c r="J29" s="65">
        <f>VLOOKUP($A29,'Return Data'!$B$7:$R$2843,12,0)</f>
        <v>3.0516000000000001</v>
      </c>
      <c r="K29" s="66">
        <f t="shared" si="8"/>
        <v>18</v>
      </c>
      <c r="L29" s="65">
        <f>VLOOKUP($A29,'Return Data'!$B$7:$R$2843,13,0)</f>
        <v>3.9257</v>
      </c>
      <c r="M29" s="66">
        <f t="shared" si="9"/>
        <v>19</v>
      </c>
      <c r="N29" s="65">
        <f>VLOOKUP($A29,'Return Data'!$B$7:$R$2843,17,0)</f>
        <v>6.9729999999999999</v>
      </c>
      <c r="O29" s="66">
        <f t="shared" si="10"/>
        <v>18</v>
      </c>
      <c r="P29" s="65">
        <f>VLOOKUP($A29,'Return Data'!$B$7:$R$2843,14,0)</f>
        <v>7.9363000000000001</v>
      </c>
      <c r="Q29" s="66">
        <f t="shared" si="11"/>
        <v>18</v>
      </c>
      <c r="R29" s="65">
        <f>VLOOKUP($A29,'Return Data'!$B$7:$R$2843,16,0)</f>
        <v>7.7449000000000003</v>
      </c>
      <c r="S29" s="67">
        <f t="shared" si="0"/>
        <v>20</v>
      </c>
    </row>
    <row r="30" spans="1:19" x14ac:dyDescent="0.3">
      <c r="A30" s="82" t="s">
        <v>1125</v>
      </c>
      <c r="B30" s="64">
        <f>VLOOKUP($A30,'Return Data'!$B$7:$R$2843,3,0)</f>
        <v>44404</v>
      </c>
      <c r="C30" s="65">
        <f>VLOOKUP($A30,'Return Data'!$B$7:$R$2843,4,0)</f>
        <v>37.229100000000003</v>
      </c>
      <c r="D30" s="65">
        <f>VLOOKUP($A30,'Return Data'!$B$7:$R$2843,9,0)</f>
        <v>5.4581</v>
      </c>
      <c r="E30" s="66">
        <f t="shared" si="1"/>
        <v>21</v>
      </c>
      <c r="F30" s="65">
        <f>VLOOKUP($A30,'Return Data'!$B$7:$R$2843,10,0)</f>
        <v>3.9998999999999998</v>
      </c>
      <c r="G30" s="66">
        <f t="shared" si="2"/>
        <v>24</v>
      </c>
      <c r="H30" s="65">
        <f>VLOOKUP($A30,'Return Data'!$B$7:$R$2843,11,0)</f>
        <v>1.2031000000000001</v>
      </c>
      <c r="I30" s="66">
        <f t="shared" si="3"/>
        <v>30</v>
      </c>
      <c r="J30" s="65">
        <f>VLOOKUP($A30,'Return Data'!$B$7:$R$2843,12,0)</f>
        <v>1.7533000000000001</v>
      </c>
      <c r="K30" s="66">
        <f t="shared" si="8"/>
        <v>28</v>
      </c>
      <c r="L30" s="65">
        <f>VLOOKUP($A30,'Return Data'!$B$7:$R$2843,13,0)</f>
        <v>2.8349000000000002</v>
      </c>
      <c r="M30" s="66">
        <f t="shared" si="9"/>
        <v>24</v>
      </c>
      <c r="N30" s="65">
        <f>VLOOKUP($A30,'Return Data'!$B$7:$R$2843,17,0)</f>
        <v>6.3013000000000003</v>
      </c>
      <c r="O30" s="66">
        <f t="shared" si="10"/>
        <v>21</v>
      </c>
      <c r="P30" s="65">
        <f>VLOOKUP($A30,'Return Data'!$B$7:$R$2843,14,0)</f>
        <v>8.8308999999999997</v>
      </c>
      <c r="Q30" s="66">
        <f t="shared" si="11"/>
        <v>14</v>
      </c>
      <c r="R30" s="65">
        <f>VLOOKUP($A30,'Return Data'!$B$7:$R$2843,16,0)</f>
        <v>7.5084</v>
      </c>
      <c r="S30" s="67">
        <f t="shared" si="0"/>
        <v>23</v>
      </c>
    </row>
    <row r="31" spans="1:19" x14ac:dyDescent="0.3">
      <c r="A31" s="82" t="s">
        <v>1127</v>
      </c>
      <c r="B31" s="64">
        <f>VLOOKUP($A31,'Return Data'!$B$7:$R$2843,3,0)</f>
        <v>44404</v>
      </c>
      <c r="C31" s="65">
        <f>VLOOKUP($A31,'Return Data'!$B$7:$R$2843,4,0)</f>
        <v>32.5715</v>
      </c>
      <c r="D31" s="65">
        <f>VLOOKUP($A31,'Return Data'!$B$7:$R$2843,9,0)</f>
        <v>3.2061999999999999</v>
      </c>
      <c r="E31" s="66">
        <f t="shared" si="1"/>
        <v>29</v>
      </c>
      <c r="F31" s="65">
        <f>VLOOKUP($A31,'Return Data'!$B$7:$R$2843,10,0)</f>
        <v>3.7061000000000002</v>
      </c>
      <c r="G31" s="66">
        <f t="shared" si="2"/>
        <v>27</v>
      </c>
      <c r="H31" s="65">
        <f>VLOOKUP($A31,'Return Data'!$B$7:$R$2843,11,0)</f>
        <v>3.383</v>
      </c>
      <c r="I31" s="66">
        <f t="shared" si="3"/>
        <v>19</v>
      </c>
      <c r="J31" s="65">
        <f>VLOOKUP($A31,'Return Data'!$B$7:$R$2843,12,0)</f>
        <v>3.1743999999999999</v>
      </c>
      <c r="K31" s="66">
        <f t="shared" si="8"/>
        <v>17</v>
      </c>
      <c r="L31" s="65">
        <f>VLOOKUP($A31,'Return Data'!$B$7:$R$2843,13,0)</f>
        <v>4.5294999999999996</v>
      </c>
      <c r="M31" s="66">
        <f t="shared" si="9"/>
        <v>15</v>
      </c>
      <c r="N31" s="65">
        <f>VLOOKUP($A31,'Return Data'!$B$7:$R$2843,17,0)</f>
        <v>8.9824000000000002</v>
      </c>
      <c r="O31" s="66">
        <f t="shared" si="10"/>
        <v>7</v>
      </c>
      <c r="P31" s="65">
        <f>VLOOKUP($A31,'Return Data'!$B$7:$R$2843,14,0)</f>
        <v>9.5212000000000003</v>
      </c>
      <c r="Q31" s="66">
        <f t="shared" si="11"/>
        <v>8</v>
      </c>
      <c r="R31" s="65">
        <f>VLOOKUP($A31,'Return Data'!$B$7:$R$2843,16,0)</f>
        <v>8.7723999999999993</v>
      </c>
      <c r="S31" s="67">
        <f t="shared" si="0"/>
        <v>10</v>
      </c>
    </row>
    <row r="32" spans="1:19" x14ac:dyDescent="0.3">
      <c r="A32" s="82" t="s">
        <v>1128</v>
      </c>
      <c r="B32" s="64">
        <f>VLOOKUP($A32,'Return Data'!$B$7:$R$2843,3,0)</f>
        <v>44404</v>
      </c>
      <c r="C32" s="65">
        <f>VLOOKUP($A32,'Return Data'!$B$7:$R$2843,4,0)</f>
        <v>57.3979</v>
      </c>
      <c r="D32" s="65">
        <f>VLOOKUP($A32,'Return Data'!$B$7:$R$2843,9,0)</f>
        <v>6.0652999999999997</v>
      </c>
      <c r="E32" s="66">
        <f t="shared" si="1"/>
        <v>19</v>
      </c>
      <c r="F32" s="65">
        <f>VLOOKUP($A32,'Return Data'!$B$7:$R$2843,10,0)</f>
        <v>4.4142000000000001</v>
      </c>
      <c r="G32" s="66">
        <f t="shared" si="2"/>
        <v>20</v>
      </c>
      <c r="H32" s="65">
        <f>VLOOKUP($A32,'Return Data'!$B$7:$R$2843,11,0)</f>
        <v>1.7585</v>
      </c>
      <c r="I32" s="66">
        <f t="shared" si="3"/>
        <v>26</v>
      </c>
      <c r="J32" s="65">
        <f>VLOOKUP($A32,'Return Data'!$B$7:$R$2843,12,0)</f>
        <v>1.9416</v>
      </c>
      <c r="K32" s="66">
        <f t="shared" si="8"/>
        <v>23</v>
      </c>
      <c r="L32" s="65">
        <f>VLOOKUP($A32,'Return Data'!$B$7:$R$2843,13,0)</f>
        <v>2.8290000000000002</v>
      </c>
      <c r="M32" s="66">
        <f t="shared" si="9"/>
        <v>25</v>
      </c>
      <c r="N32" s="65">
        <f>VLOOKUP($A32,'Return Data'!$B$7:$R$2843,17,0)</f>
        <v>7.6295999999999999</v>
      </c>
      <c r="O32" s="66">
        <f t="shared" si="10"/>
        <v>15</v>
      </c>
      <c r="P32" s="65">
        <f>VLOOKUP($A32,'Return Data'!$B$7:$R$2843,14,0)</f>
        <v>9.7942</v>
      </c>
      <c r="Q32" s="66">
        <f t="shared" si="11"/>
        <v>6</v>
      </c>
      <c r="R32" s="65">
        <f>VLOOKUP($A32,'Return Data'!$B$7:$R$2843,16,0)</f>
        <v>8.9169</v>
      </c>
      <c r="S32" s="67">
        <f t="shared" si="0"/>
        <v>7</v>
      </c>
    </row>
    <row r="33" spans="1:19" x14ac:dyDescent="0.3">
      <c r="A33" s="82" t="s">
        <v>1131</v>
      </c>
      <c r="B33" s="64">
        <f>VLOOKUP($A33,'Return Data'!$B$7:$R$2843,3,0)</f>
        <v>44404</v>
      </c>
      <c r="C33" s="65">
        <f>VLOOKUP($A33,'Return Data'!$B$7:$R$2843,4,0)</f>
        <v>54.8078</v>
      </c>
      <c r="D33" s="65">
        <f>VLOOKUP($A33,'Return Data'!$B$7:$R$2843,9,0)</f>
        <v>8.3181999999999992</v>
      </c>
      <c r="E33" s="66">
        <f t="shared" si="1"/>
        <v>6</v>
      </c>
      <c r="F33" s="65">
        <f>VLOOKUP($A33,'Return Data'!$B$7:$R$2843,10,0)</f>
        <v>3.9472</v>
      </c>
      <c r="G33" s="66">
        <f t="shared" si="2"/>
        <v>25</v>
      </c>
      <c r="H33" s="65">
        <f>VLOOKUP($A33,'Return Data'!$B$7:$R$2843,11,0)</f>
        <v>1.5322</v>
      </c>
      <c r="I33" s="66">
        <f t="shared" si="3"/>
        <v>29</v>
      </c>
      <c r="J33" s="65">
        <f>VLOOKUP($A33,'Return Data'!$B$7:$R$2843,12,0)</f>
        <v>1.768</v>
      </c>
      <c r="K33" s="66">
        <f t="shared" si="8"/>
        <v>27</v>
      </c>
      <c r="L33" s="65">
        <f>VLOOKUP($A33,'Return Data'!$B$7:$R$2843,13,0)</f>
        <v>2.4790000000000001</v>
      </c>
      <c r="M33" s="66">
        <f t="shared" si="9"/>
        <v>27</v>
      </c>
      <c r="N33" s="65">
        <f>VLOOKUP($A33,'Return Data'!$B$7:$R$2843,17,0)</f>
        <v>4.6539000000000001</v>
      </c>
      <c r="O33" s="66">
        <f t="shared" si="10"/>
        <v>25</v>
      </c>
      <c r="P33" s="65">
        <f>VLOOKUP($A33,'Return Data'!$B$7:$R$2843,14,0)</f>
        <v>2.9870999999999999</v>
      </c>
      <c r="Q33" s="66">
        <f t="shared" si="11"/>
        <v>27</v>
      </c>
      <c r="R33" s="65">
        <f>VLOOKUP($A33,'Return Data'!$B$7:$R$2843,16,0)</f>
        <v>5.6586999999999996</v>
      </c>
      <c r="S33" s="67">
        <f t="shared" si="0"/>
        <v>29</v>
      </c>
    </row>
    <row r="34" spans="1:19" x14ac:dyDescent="0.3">
      <c r="A34" s="82" t="s">
        <v>1132</v>
      </c>
      <c r="B34" s="64">
        <f>VLOOKUP($A34,'Return Data'!$B$7:$R$2843,3,0)</f>
        <v>44404</v>
      </c>
      <c r="C34" s="65">
        <f>VLOOKUP($A34,'Return Data'!$B$7:$R$2843,4,0)</f>
        <v>66.050899999999999</v>
      </c>
      <c r="D34" s="65">
        <f>VLOOKUP($A34,'Return Data'!$B$7:$R$2843,9,0)</f>
        <v>2.0257999999999998</v>
      </c>
      <c r="E34" s="66">
        <f t="shared" si="1"/>
        <v>31</v>
      </c>
      <c r="F34" s="65">
        <f>VLOOKUP($A34,'Return Data'!$B$7:$R$2843,10,0)</f>
        <v>6.0495000000000001</v>
      </c>
      <c r="G34" s="66">
        <f t="shared" si="2"/>
        <v>15</v>
      </c>
      <c r="H34" s="65">
        <f>VLOOKUP($A34,'Return Data'!$B$7:$R$2843,11,0)</f>
        <v>1.1122000000000001</v>
      </c>
      <c r="I34" s="66">
        <f t="shared" si="3"/>
        <v>31</v>
      </c>
      <c r="J34" s="65">
        <f>VLOOKUP($A34,'Return Data'!$B$7:$R$2843,12,0)</f>
        <v>3.5684999999999998</v>
      </c>
      <c r="K34" s="66">
        <f t="shared" si="8"/>
        <v>15</v>
      </c>
      <c r="L34" s="65">
        <f>VLOOKUP($A34,'Return Data'!$B$7:$R$2843,13,0)</f>
        <v>4.4039000000000001</v>
      </c>
      <c r="M34" s="66">
        <f t="shared" si="9"/>
        <v>16</v>
      </c>
      <c r="N34" s="65">
        <f>VLOOKUP($A34,'Return Data'!$B$7:$R$2843,17,0)</f>
        <v>8.3406000000000002</v>
      </c>
      <c r="O34" s="66">
        <f t="shared" si="10"/>
        <v>12</v>
      </c>
      <c r="P34" s="65">
        <f>VLOOKUP($A34,'Return Data'!$B$7:$R$2843,14,0)</f>
        <v>9.8988999999999994</v>
      </c>
      <c r="Q34" s="66">
        <f t="shared" si="11"/>
        <v>5</v>
      </c>
      <c r="R34" s="65">
        <f>VLOOKUP($A34,'Return Data'!$B$7:$R$2843,16,0)</f>
        <v>8.3109999999999999</v>
      </c>
      <c r="S34" s="67">
        <f t="shared" si="0"/>
        <v>17</v>
      </c>
    </row>
    <row r="35" spans="1:19" x14ac:dyDescent="0.3">
      <c r="A35" s="82" t="s">
        <v>1135</v>
      </c>
      <c r="B35" s="64">
        <f>VLOOKUP($A35,'Return Data'!$B$7:$R$2843,3,0)</f>
        <v>44404</v>
      </c>
      <c r="C35" s="65">
        <f>VLOOKUP($A35,'Return Data'!$B$7:$R$2843,4,0)</f>
        <v>60.220500000000001</v>
      </c>
      <c r="D35" s="65">
        <f>VLOOKUP($A35,'Return Data'!$B$7:$R$2843,9,0)</f>
        <v>3.4329000000000001</v>
      </c>
      <c r="E35" s="66">
        <f t="shared" si="1"/>
        <v>27</v>
      </c>
      <c r="F35" s="65">
        <f>VLOOKUP($A35,'Return Data'!$B$7:$R$2843,10,0)</f>
        <v>2.8029000000000002</v>
      </c>
      <c r="G35" s="66">
        <f t="shared" si="2"/>
        <v>31</v>
      </c>
      <c r="H35" s="65">
        <f>VLOOKUP($A35,'Return Data'!$B$7:$R$2843,11,0)</f>
        <v>1.7343</v>
      </c>
      <c r="I35" s="66">
        <f t="shared" si="3"/>
        <v>27</v>
      </c>
      <c r="J35" s="65">
        <f>VLOOKUP($A35,'Return Data'!$B$7:$R$2843,12,0)</f>
        <v>1.827</v>
      </c>
      <c r="K35" s="66">
        <f t="shared" si="8"/>
        <v>26</v>
      </c>
      <c r="L35" s="65">
        <f>VLOOKUP($A35,'Return Data'!$B$7:$R$2843,13,0)</f>
        <v>1.9610000000000001</v>
      </c>
      <c r="M35" s="66">
        <f t="shared" si="9"/>
        <v>28</v>
      </c>
      <c r="N35" s="65">
        <f>VLOOKUP($A35,'Return Data'!$B$7:$R$2843,17,0)</f>
        <v>6.5347999999999997</v>
      </c>
      <c r="O35" s="66">
        <f t="shared" si="10"/>
        <v>19</v>
      </c>
      <c r="P35" s="65">
        <f>VLOOKUP($A35,'Return Data'!$B$7:$R$2843,14,0)</f>
        <v>8.3617000000000008</v>
      </c>
      <c r="Q35" s="66">
        <f t="shared" si="11"/>
        <v>16</v>
      </c>
      <c r="R35" s="65">
        <f>VLOOKUP($A35,'Return Data'!$B$7:$R$2843,16,0)</f>
        <v>7.5566000000000004</v>
      </c>
      <c r="S35" s="67">
        <f t="shared" si="0"/>
        <v>22</v>
      </c>
    </row>
    <row r="36" spans="1:19" x14ac:dyDescent="0.3">
      <c r="A36" s="82" t="s">
        <v>1137</v>
      </c>
      <c r="B36" s="64">
        <f>VLOOKUP($A36,'Return Data'!$B$7:$R$2843,3,0)</f>
        <v>44404</v>
      </c>
      <c r="C36" s="65">
        <f>VLOOKUP($A36,'Return Data'!$B$7:$R$2843,4,0)</f>
        <v>76.761700000000005</v>
      </c>
      <c r="D36" s="65">
        <f>VLOOKUP($A36,'Return Data'!$B$7:$R$2843,9,0)</f>
        <v>4.1997999999999998</v>
      </c>
      <c r="E36" s="66">
        <f t="shared" si="1"/>
        <v>24</v>
      </c>
      <c r="F36" s="65">
        <f>VLOOKUP($A36,'Return Data'!$B$7:$R$2843,10,0)</f>
        <v>3.0377999999999998</v>
      </c>
      <c r="G36" s="66">
        <f t="shared" si="2"/>
        <v>29</v>
      </c>
      <c r="H36" s="65">
        <f>VLOOKUP($A36,'Return Data'!$B$7:$R$2843,11,0)</f>
        <v>1.5974999999999999</v>
      </c>
      <c r="I36" s="66">
        <f t="shared" si="3"/>
        <v>28</v>
      </c>
      <c r="J36" s="65">
        <f>VLOOKUP($A36,'Return Data'!$B$7:$R$2843,12,0)</f>
        <v>1.9072</v>
      </c>
      <c r="K36" s="66">
        <f t="shared" si="8"/>
        <v>24</v>
      </c>
      <c r="L36" s="65">
        <f>VLOOKUP($A36,'Return Data'!$B$7:$R$2843,13,0)</f>
        <v>2.9912999999999998</v>
      </c>
      <c r="M36" s="66">
        <f t="shared" si="9"/>
        <v>23</v>
      </c>
      <c r="N36" s="65">
        <f>VLOOKUP($A36,'Return Data'!$B$7:$R$2843,17,0)</f>
        <v>7.4783999999999997</v>
      </c>
      <c r="O36" s="66">
        <f t="shared" si="10"/>
        <v>16</v>
      </c>
      <c r="P36" s="65">
        <f>VLOOKUP($A36,'Return Data'!$B$7:$R$2843,14,0)</f>
        <v>9.9367999999999999</v>
      </c>
      <c r="Q36" s="66">
        <f t="shared" si="11"/>
        <v>4</v>
      </c>
      <c r="R36" s="65">
        <f>VLOOKUP($A36,'Return Data'!$B$7:$R$2843,16,0)</f>
        <v>8.5873000000000008</v>
      </c>
      <c r="S36" s="67">
        <f t="shared" si="0"/>
        <v>14</v>
      </c>
    </row>
    <row r="37" spans="1:19" x14ac:dyDescent="0.3">
      <c r="A37" s="82" t="s">
        <v>1138</v>
      </c>
      <c r="B37" s="64">
        <f>VLOOKUP($A37,'Return Data'!$B$7:$R$2843,3,0)</f>
        <v>44404</v>
      </c>
      <c r="C37" s="65">
        <f>VLOOKUP($A37,'Return Data'!$B$7:$R$2843,4,0)</f>
        <v>58.775100000000002</v>
      </c>
      <c r="D37" s="65">
        <f>VLOOKUP($A37,'Return Data'!$B$7:$R$2843,9,0)</f>
        <v>7.1454000000000004</v>
      </c>
      <c r="E37" s="66">
        <f t="shared" si="1"/>
        <v>11</v>
      </c>
      <c r="F37" s="65">
        <f>VLOOKUP($A37,'Return Data'!$B$7:$R$2843,10,0)</f>
        <v>6.6150000000000002</v>
      </c>
      <c r="G37" s="66">
        <f t="shared" si="2"/>
        <v>13</v>
      </c>
      <c r="H37" s="65">
        <f>VLOOKUP($A37,'Return Data'!$B$7:$R$2843,11,0)</f>
        <v>4.9177</v>
      </c>
      <c r="I37" s="66">
        <f t="shared" si="3"/>
        <v>14</v>
      </c>
      <c r="J37" s="65">
        <f>VLOOKUP($A37,'Return Data'!$B$7:$R$2843,12,0)</f>
        <v>4.7336999999999998</v>
      </c>
      <c r="K37" s="66">
        <f t="shared" si="8"/>
        <v>11</v>
      </c>
      <c r="L37" s="65">
        <f>VLOOKUP($A37,'Return Data'!$B$7:$R$2843,13,0)</f>
        <v>6.1401000000000003</v>
      </c>
      <c r="M37" s="66">
        <f t="shared" si="9"/>
        <v>11</v>
      </c>
      <c r="N37" s="65">
        <f>VLOOKUP($A37,'Return Data'!$B$7:$R$2843,17,0)</f>
        <v>9.9438999999999993</v>
      </c>
      <c r="O37" s="66">
        <f t="shared" si="10"/>
        <v>1</v>
      </c>
      <c r="P37" s="65">
        <f>VLOOKUP($A37,'Return Data'!$B$7:$R$2843,14,0)</f>
        <v>10.169600000000001</v>
      </c>
      <c r="Q37" s="66">
        <f t="shared" si="11"/>
        <v>2</v>
      </c>
      <c r="R37" s="65">
        <f>VLOOKUP($A37,'Return Data'!$B$7:$R$2843,16,0)</f>
        <v>8.8568999999999996</v>
      </c>
      <c r="S37" s="67">
        <f t="shared" si="0"/>
        <v>8</v>
      </c>
    </row>
    <row r="38" spans="1:19" x14ac:dyDescent="0.3">
      <c r="A38" s="82" t="s">
        <v>1140</v>
      </c>
      <c r="B38" s="64">
        <f>VLOOKUP($A38,'Return Data'!$B$7:$R$2843,3,0)</f>
        <v>44404</v>
      </c>
      <c r="C38" s="65">
        <f>VLOOKUP($A38,'Return Data'!$B$7:$R$2843,4,0)</f>
        <v>70.689400000000006</v>
      </c>
      <c r="D38" s="65">
        <f>VLOOKUP($A38,'Return Data'!$B$7:$R$2843,9,0)</f>
        <v>2.6232000000000002</v>
      </c>
      <c r="E38" s="66">
        <f t="shared" si="1"/>
        <v>30</v>
      </c>
      <c r="F38" s="65">
        <f>VLOOKUP($A38,'Return Data'!$B$7:$R$2843,10,0)</f>
        <v>4.3174000000000001</v>
      </c>
      <c r="G38" s="66">
        <f t="shared" si="2"/>
        <v>22</v>
      </c>
      <c r="H38" s="65">
        <f>VLOOKUP($A38,'Return Data'!$B$7:$R$2843,11,0)</f>
        <v>2.2202000000000002</v>
      </c>
      <c r="I38" s="66">
        <f t="shared" si="3"/>
        <v>23</v>
      </c>
      <c r="J38" s="65">
        <f>VLOOKUP($A38,'Return Data'!$B$7:$R$2843,12,0)</f>
        <v>2.5070000000000001</v>
      </c>
      <c r="K38" s="66">
        <f t="shared" si="8"/>
        <v>22</v>
      </c>
      <c r="L38" s="65">
        <f>VLOOKUP($A38,'Return Data'!$B$7:$R$2843,13,0)</f>
        <v>3.9487000000000001</v>
      </c>
      <c r="M38" s="66">
        <f t="shared" si="9"/>
        <v>18</v>
      </c>
      <c r="N38" s="65">
        <f>VLOOKUP($A38,'Return Data'!$B$7:$R$2843,17,0)</f>
        <v>8.3691999999999993</v>
      </c>
      <c r="O38" s="66">
        <f t="shared" si="10"/>
        <v>11</v>
      </c>
      <c r="P38" s="65">
        <f>VLOOKUP($A38,'Return Data'!$B$7:$R$2843,14,0)</f>
        <v>8.8312000000000008</v>
      </c>
      <c r="Q38" s="66">
        <f t="shared" si="11"/>
        <v>13</v>
      </c>
      <c r="R38" s="65">
        <f>VLOOKUP($A38,'Return Data'!$B$7:$R$2843,16,0)</f>
        <v>8.5952000000000002</v>
      </c>
      <c r="S38" s="67">
        <f t="shared" si="0"/>
        <v>13</v>
      </c>
    </row>
    <row r="39" spans="1:19" x14ac:dyDescent="0.3">
      <c r="A39" s="82" t="s">
        <v>1142</v>
      </c>
      <c r="B39" s="64">
        <f>VLOOKUP($A39,'Return Data'!$B$7:$R$2843,3,0)</f>
        <v>44404</v>
      </c>
      <c r="C39" s="65">
        <f>VLOOKUP($A39,'Return Data'!$B$7:$R$2843,4,0)</f>
        <v>1.7712000000000001</v>
      </c>
      <c r="D39" s="65">
        <f>VLOOKUP($A39,'Return Data'!$B$7:$R$2843,9,0)</f>
        <v>10.988200000000001</v>
      </c>
      <c r="E39" s="66">
        <f t="shared" si="1"/>
        <v>2</v>
      </c>
      <c r="F39" s="65">
        <f>VLOOKUP($A39,'Return Data'!$B$7:$R$2843,10,0)</f>
        <v>11.1487</v>
      </c>
      <c r="G39" s="66">
        <f t="shared" si="2"/>
        <v>3</v>
      </c>
      <c r="H39" s="65">
        <f>VLOOKUP($A39,'Return Data'!$B$7:$R$2843,11,0)</f>
        <v>11.5054</v>
      </c>
      <c r="I39" s="66">
        <f t="shared" si="3"/>
        <v>3</v>
      </c>
      <c r="J39" s="65"/>
      <c r="K39" s="66"/>
      <c r="L39" s="65"/>
      <c r="M39" s="66"/>
      <c r="N39" s="65"/>
      <c r="O39" s="66"/>
      <c r="P39" s="65"/>
      <c r="Q39" s="66"/>
      <c r="R39" s="65">
        <f>VLOOKUP($A39,'Return Data'!$B$7:$R$2843,16,0)</f>
        <v>-9.3021999999999991</v>
      </c>
      <c r="S39" s="67">
        <f t="shared" si="0"/>
        <v>31</v>
      </c>
    </row>
    <row r="40" spans="1:19" x14ac:dyDescent="0.3">
      <c r="A40" s="82" t="s">
        <v>1144</v>
      </c>
      <c r="B40" s="64">
        <f>VLOOKUP($A40,'Return Data'!$B$7:$R$2843,3,0)</f>
        <v>44404</v>
      </c>
      <c r="C40" s="65">
        <f>VLOOKUP($A40,'Return Data'!$B$7:$R$2843,4,0)</f>
        <v>54.837299999999999</v>
      </c>
      <c r="D40" s="65">
        <f>VLOOKUP($A40,'Return Data'!$B$7:$R$2843,9,0)</f>
        <v>3.2227000000000001</v>
      </c>
      <c r="E40" s="66">
        <f t="shared" si="1"/>
        <v>28</v>
      </c>
      <c r="F40" s="65">
        <f>VLOOKUP($A40,'Return Data'!$B$7:$R$2843,10,0)</f>
        <v>2.8885999999999998</v>
      </c>
      <c r="G40" s="66">
        <f t="shared" si="2"/>
        <v>30</v>
      </c>
      <c r="H40" s="65">
        <f>VLOOKUP($A40,'Return Data'!$B$7:$R$2843,11,0)</f>
        <v>2.1819999999999999</v>
      </c>
      <c r="I40" s="66">
        <f t="shared" si="3"/>
        <v>24</v>
      </c>
      <c r="J40" s="65">
        <f>VLOOKUP($A40,'Return Data'!$B$7:$R$2843,12,0)</f>
        <v>1.9068000000000001</v>
      </c>
      <c r="K40" s="66">
        <f>RANK(J40,J$8:J$42,0)</f>
        <v>25</v>
      </c>
      <c r="L40" s="65">
        <f>VLOOKUP($A40,'Return Data'!$B$7:$R$2843,13,0)</f>
        <v>2.5472000000000001</v>
      </c>
      <c r="M40" s="66">
        <f>RANK(L40,L$8:L$42,0)</f>
        <v>26</v>
      </c>
      <c r="N40" s="65">
        <f>VLOOKUP($A40,'Return Data'!$B$7:$R$2843,17,0)</f>
        <v>1.3635999999999999</v>
      </c>
      <c r="O40" s="66">
        <f>RANK(N40,N$8:N$42,0)</f>
        <v>29</v>
      </c>
      <c r="P40" s="65">
        <f>VLOOKUP($A40,'Return Data'!$B$7:$R$2843,14,0)</f>
        <v>8.9300000000000004E-2</v>
      </c>
      <c r="Q40" s="66">
        <f>RANK(P40,P$8:P$42,0)</f>
        <v>28</v>
      </c>
      <c r="R40" s="65">
        <f>VLOOKUP($A40,'Return Data'!$B$7:$R$2843,16,0)</f>
        <v>5.6790000000000003</v>
      </c>
      <c r="S40" s="67">
        <f t="shared" si="0"/>
        <v>28</v>
      </c>
    </row>
    <row r="41" spans="1:19" x14ac:dyDescent="0.3">
      <c r="A41" s="82" t="s">
        <v>1007</v>
      </c>
      <c r="B41" s="64">
        <f>VLOOKUP($A41,'Return Data'!$B$7:$R$2843,3,0)</f>
        <v>44404</v>
      </c>
      <c r="C41" s="65">
        <f>VLOOKUP($A41,'Return Data'!$B$7:$R$2843,4,0)</f>
        <v>76.291499999999999</v>
      </c>
      <c r="D41" s="65">
        <f>VLOOKUP($A41,'Return Data'!$B$7:$R$2843,9,0)</f>
        <v>-2.2814000000000001</v>
      </c>
      <c r="E41" s="66">
        <f t="shared" si="1"/>
        <v>33</v>
      </c>
      <c r="F41" s="65">
        <f>VLOOKUP($A41,'Return Data'!$B$7:$R$2843,10,0)</f>
        <v>1.26E-2</v>
      </c>
      <c r="G41" s="66">
        <f t="shared" si="2"/>
        <v>32</v>
      </c>
      <c r="H41" s="65">
        <f>VLOOKUP($A41,'Return Data'!$B$7:$R$2843,11,0)</f>
        <v>-0.93820000000000003</v>
      </c>
      <c r="I41" s="66">
        <f t="shared" si="3"/>
        <v>33</v>
      </c>
      <c r="J41" s="65">
        <f>VLOOKUP($A41,'Return Data'!$B$7:$R$2843,12,0)</f>
        <v>-2.63E-2</v>
      </c>
      <c r="K41" s="66">
        <f>RANK(J41,J$8:J$42,0)</f>
        <v>30</v>
      </c>
      <c r="L41" s="65">
        <f>VLOOKUP($A41,'Return Data'!$B$7:$R$2843,13,0)</f>
        <v>1.4541999999999999</v>
      </c>
      <c r="M41" s="66">
        <f>RANK(L41,L$8:L$42,0)</f>
        <v>29</v>
      </c>
      <c r="N41" s="65">
        <f>VLOOKUP($A41,'Return Data'!$B$7:$R$2843,17,0)</f>
        <v>6.5031999999999996</v>
      </c>
      <c r="O41" s="66">
        <f>RANK(N41,N$8:N$42,0)</f>
        <v>20</v>
      </c>
      <c r="P41" s="65">
        <f>VLOOKUP($A41,'Return Data'!$B$7:$R$2843,14,0)</f>
        <v>9.7317999999999998</v>
      </c>
      <c r="Q41" s="66">
        <f>RANK(P41,P$8:P$42,0)</f>
        <v>7</v>
      </c>
      <c r="R41" s="65">
        <f>VLOOKUP($A41,'Return Data'!$B$7:$R$2843,16,0)</f>
        <v>9.0055999999999994</v>
      </c>
      <c r="S41" s="67">
        <f t="shared" si="0"/>
        <v>6</v>
      </c>
    </row>
    <row r="42" spans="1:19" x14ac:dyDescent="0.3">
      <c r="A42" s="82" t="s">
        <v>1009</v>
      </c>
      <c r="B42" s="64">
        <f>VLOOKUP($A42,'Return Data'!$B$7:$R$2843,3,0)</f>
        <v>44404</v>
      </c>
      <c r="C42" s="65">
        <f>VLOOKUP($A42,'Return Data'!$B$7:$R$2843,4,0)</f>
        <v>13.7293</v>
      </c>
      <c r="D42" s="65">
        <f>VLOOKUP($A42,'Return Data'!$B$7:$R$2843,9,0)</f>
        <v>-7.5269000000000004</v>
      </c>
      <c r="E42" s="66">
        <f t="shared" si="1"/>
        <v>34</v>
      </c>
      <c r="F42" s="65">
        <f>VLOOKUP($A42,'Return Data'!$B$7:$R$2843,10,0)</f>
        <v>-6.5182000000000002</v>
      </c>
      <c r="G42" s="66">
        <f t="shared" si="2"/>
        <v>34</v>
      </c>
      <c r="H42" s="65">
        <f>VLOOKUP($A42,'Return Data'!$B$7:$R$2843,11,0)</f>
        <v>-5.8183999999999996</v>
      </c>
      <c r="I42" s="66">
        <f t="shared" si="3"/>
        <v>34</v>
      </c>
      <c r="J42" s="65">
        <f>VLOOKUP($A42,'Return Data'!$B$7:$R$2843,12,0)</f>
        <v>-0.1663</v>
      </c>
      <c r="K42" s="66">
        <f>RANK(J42,J$8:J$42,0)</f>
        <v>31</v>
      </c>
      <c r="L42" s="65">
        <f>VLOOKUP($A42,'Return Data'!$B$7:$R$2843,13,0)</f>
        <v>-1.2927</v>
      </c>
      <c r="M42" s="66">
        <f>RANK(L42,L$8:L$42,0)</f>
        <v>31</v>
      </c>
      <c r="N42" s="65">
        <f>VLOOKUP($A42,'Return Data'!$B$7:$R$2843,17,0)</f>
        <v>5.6898999999999997</v>
      </c>
      <c r="O42" s="66">
        <f>RANK(N42,N$8:N$42,0)</f>
        <v>24</v>
      </c>
      <c r="P42" s="65"/>
      <c r="Q42" s="66"/>
      <c r="R42" s="65">
        <f>VLOOKUP($A42,'Return Data'!$B$7:$R$2843,16,0)</f>
        <v>10.912100000000001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9.9731617647058783</v>
      </c>
      <c r="E44" s="88"/>
      <c r="F44" s="89">
        <f>AVERAGE(F8:F42)</f>
        <v>6.9289941176470577</v>
      </c>
      <c r="G44" s="88"/>
      <c r="H44" s="89">
        <f>AVERAGE(H8:H42)</f>
        <v>5.2259382352941177</v>
      </c>
      <c r="I44" s="88"/>
      <c r="J44" s="89">
        <f>AVERAGE(J8:J42)</f>
        <v>5.0187806451612902</v>
      </c>
      <c r="K44" s="88"/>
      <c r="L44" s="89">
        <f>AVERAGE(L8:L42)</f>
        <v>5.2008451612903226</v>
      </c>
      <c r="M44" s="88"/>
      <c r="N44" s="89">
        <f>AVERAGE(N8:N42)</f>
        <v>6.744489999999999</v>
      </c>
      <c r="O44" s="88"/>
      <c r="P44" s="89">
        <f>AVERAGE(P8:P42)</f>
        <v>7.121917241379311</v>
      </c>
      <c r="Q44" s="88"/>
      <c r="R44" s="89">
        <f>AVERAGE(R8:R42)</f>
        <v>4.9752257142857141</v>
      </c>
      <c r="S44" s="90"/>
    </row>
    <row r="45" spans="1:19" x14ac:dyDescent="0.3">
      <c r="A45" s="87" t="s">
        <v>28</v>
      </c>
      <c r="B45" s="88"/>
      <c r="C45" s="88"/>
      <c r="D45" s="89">
        <f>MIN(D8:D42)</f>
        <v>-7.5269000000000004</v>
      </c>
      <c r="E45" s="88"/>
      <c r="F45" s="89">
        <f>MIN(F8:F42)</f>
        <v>-6.5182000000000002</v>
      </c>
      <c r="G45" s="88"/>
      <c r="H45" s="89">
        <f>MIN(H8:H42)</f>
        <v>-5.8183999999999996</v>
      </c>
      <c r="I45" s="88"/>
      <c r="J45" s="89">
        <f>MIN(J8:J42)</f>
        <v>-0.1663</v>
      </c>
      <c r="K45" s="88"/>
      <c r="L45" s="89">
        <f>MIN(L8:L42)</f>
        <v>-1.2927</v>
      </c>
      <c r="M45" s="88"/>
      <c r="N45" s="89">
        <f>MIN(N8:N42)</f>
        <v>-5.1687000000000003</v>
      </c>
      <c r="O45" s="88"/>
      <c r="P45" s="89">
        <f>MIN(P8:P42)</f>
        <v>-3.6579000000000002</v>
      </c>
      <c r="Q45" s="88"/>
      <c r="R45" s="89">
        <f>MIN(R8:R42)</f>
        <v>-21.606000000000002</v>
      </c>
      <c r="S45" s="90"/>
    </row>
    <row r="46" spans="1:19" ht="15" thickBot="1" x14ac:dyDescent="0.35">
      <c r="A46" s="91" t="s">
        <v>29</v>
      </c>
      <c r="B46" s="92"/>
      <c r="C46" s="92"/>
      <c r="D46" s="93">
        <f>MAX(D8:D42)</f>
        <v>162.48240000000001</v>
      </c>
      <c r="E46" s="92"/>
      <c r="F46" s="93">
        <f>MAX(F8:F42)</f>
        <v>59.858600000000003</v>
      </c>
      <c r="G46" s="92"/>
      <c r="H46" s="93">
        <f>MAX(H8:H42)</f>
        <v>33.0458</v>
      </c>
      <c r="I46" s="92"/>
      <c r="J46" s="93">
        <f>MAX(J8:J42)</f>
        <v>24.3782</v>
      </c>
      <c r="K46" s="92"/>
      <c r="L46" s="93">
        <f>MAX(L8:L42)</f>
        <v>18.456299999999999</v>
      </c>
      <c r="M46" s="92"/>
      <c r="N46" s="93">
        <f>MAX(N8:N42)</f>
        <v>9.9438999999999993</v>
      </c>
      <c r="O46" s="92"/>
      <c r="P46" s="93">
        <f>MAX(P8:P42)</f>
        <v>10.200799999999999</v>
      </c>
      <c r="Q46" s="92"/>
      <c r="R46" s="93">
        <f>MAX(R8:R42)</f>
        <v>10.912100000000001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44404</v>
      </c>
      <c r="C8" s="65">
        <f>VLOOKUP($A8,'Return Data'!$B$7:$R$2843,4,0)</f>
        <v>24.703900000000001</v>
      </c>
      <c r="D8" s="65">
        <f>VLOOKUP($A8,'Return Data'!$B$7:$R$2843,9,0)</f>
        <v>5.7542</v>
      </c>
      <c r="E8" s="66">
        <f>RANK(D8,D$8:D$42,0)</f>
        <v>16</v>
      </c>
      <c r="F8" s="65">
        <f>VLOOKUP($A8,'Return Data'!$B$7:$R$2843,10,0)</f>
        <v>6.1138000000000003</v>
      </c>
      <c r="G8" s="66">
        <f>RANK(F8,F$8:F$42,0)</f>
        <v>11</v>
      </c>
      <c r="H8" s="65">
        <f>VLOOKUP($A8,'Return Data'!$B$7:$R$2843,11,0)</f>
        <v>8.9177999999999997</v>
      </c>
      <c r="I8" s="66">
        <f>RANK(H8,H$8:H$42,0)</f>
        <v>6</v>
      </c>
      <c r="J8" s="65">
        <f>VLOOKUP($A8,'Return Data'!$B$7:$R$2843,12,0)</f>
        <v>12.0222</v>
      </c>
      <c r="K8" s="66">
        <f>RANK(J8,J$8:J$42,0)</f>
        <v>3</v>
      </c>
      <c r="L8" s="65">
        <f>VLOOKUP($A8,'Return Data'!$B$7:$R$2843,13,0)</f>
        <v>9.6075999999999997</v>
      </c>
      <c r="M8" s="66">
        <f>RANK(L8,L$8:L$42,0)</f>
        <v>2</v>
      </c>
      <c r="N8" s="65">
        <f>VLOOKUP($A8,'Return Data'!$B$7:$R$2843,17,0)</f>
        <v>3.0775999999999999</v>
      </c>
      <c r="O8" s="66">
        <f>RANK(N8,N$8:N$42,0)</f>
        <v>26</v>
      </c>
      <c r="P8" s="65">
        <f>VLOOKUP($A8,'Return Data'!$B$7:$R$2843,14,0)</f>
        <v>3.4592999999999998</v>
      </c>
      <c r="Q8" s="66">
        <f>RANK(P8,P$8:P$42,0)</f>
        <v>23</v>
      </c>
      <c r="R8" s="65">
        <f>VLOOKUP($A8,'Return Data'!$B$7:$R$2843,16,0)</f>
        <v>7.5990000000000002</v>
      </c>
      <c r="S8" s="67">
        <f t="shared" ref="S8:S42" si="0">RANK(R8,R$8:R$42,0)</f>
        <v>22</v>
      </c>
    </row>
    <row r="9" spans="1:19" x14ac:dyDescent="0.3">
      <c r="A9" s="82" t="s">
        <v>1073</v>
      </c>
      <c r="B9" s="64">
        <f>VLOOKUP($A9,'Return Data'!$B$7:$R$2843,3,0)</f>
        <v>44404</v>
      </c>
      <c r="C9" s="65">
        <f>VLOOKUP($A9,'Return Data'!$B$7:$R$2843,4,0)</f>
        <v>1.3322000000000001</v>
      </c>
      <c r="D9" s="65"/>
      <c r="E9" s="66"/>
      <c r="F9" s="65"/>
      <c r="G9" s="66"/>
      <c r="H9" s="65"/>
      <c r="I9" s="66"/>
      <c r="J9" s="65"/>
      <c r="K9" s="66"/>
      <c r="L9" s="65"/>
      <c r="M9" s="66"/>
      <c r="N9" s="65"/>
      <c r="O9" s="66"/>
      <c r="P9" s="65"/>
      <c r="Q9" s="66"/>
      <c r="R9" s="65">
        <f>VLOOKUP($A9,'Return Data'!$B$7:$R$2843,16,0)</f>
        <v>-15.103400000000001</v>
      </c>
      <c r="S9" s="67">
        <f t="shared" si="0"/>
        <v>34</v>
      </c>
    </row>
    <row r="10" spans="1:19" x14ac:dyDescent="0.3">
      <c r="A10" s="82" t="s">
        <v>1075</v>
      </c>
      <c r="B10" s="64">
        <f>VLOOKUP($A10,'Return Data'!$B$7:$R$2843,3,0)</f>
        <v>44404</v>
      </c>
      <c r="C10" s="65">
        <f>VLOOKUP($A10,'Return Data'!$B$7:$R$2843,4,0)</f>
        <v>21.606300000000001</v>
      </c>
      <c r="D10" s="65">
        <f>VLOOKUP($A10,'Return Data'!$B$7:$R$2843,9,0)</f>
        <v>6.4718</v>
      </c>
      <c r="E10" s="66">
        <f t="shared" ref="E10:E42" si="1">RANK(D10,D$8:D$42,0)</f>
        <v>11</v>
      </c>
      <c r="F10" s="65">
        <f>VLOOKUP($A10,'Return Data'!$B$7:$R$2843,10,0)</f>
        <v>5.9781000000000004</v>
      </c>
      <c r="G10" s="66">
        <f t="shared" ref="G10:G42" si="2">RANK(F10,F$8:F$42,0)</f>
        <v>12</v>
      </c>
      <c r="H10" s="65">
        <f>VLOOKUP($A10,'Return Data'!$B$7:$R$2843,11,0)</f>
        <v>5.6296999999999997</v>
      </c>
      <c r="I10" s="66">
        <f t="shared" ref="I10:I42" si="3">RANK(H10,H$8:H$42,0)</f>
        <v>9</v>
      </c>
      <c r="J10" s="65">
        <f>VLOOKUP($A10,'Return Data'!$B$7:$R$2843,12,0)</f>
        <v>5.9009</v>
      </c>
      <c r="K10" s="66">
        <f t="shared" ref="K10:K19" si="4">RANK(J10,J$8:J$42,0)</f>
        <v>7</v>
      </c>
      <c r="L10" s="65">
        <f>VLOOKUP($A10,'Return Data'!$B$7:$R$2843,13,0)</f>
        <v>6.9909999999999997</v>
      </c>
      <c r="M10" s="66">
        <f t="shared" ref="M10:M19" si="5">RANK(L10,L$8:L$42,0)</f>
        <v>7</v>
      </c>
      <c r="N10" s="65">
        <f>VLOOKUP($A10,'Return Data'!$B$7:$R$2843,17,0)</f>
        <v>8.6068999999999996</v>
      </c>
      <c r="O10" s="66">
        <f t="shared" ref="O10:O19" si="6">RANK(N10,N$8:N$42,0)</f>
        <v>5</v>
      </c>
      <c r="P10" s="65">
        <f>VLOOKUP($A10,'Return Data'!$B$7:$R$2843,14,0)</f>
        <v>7.9885999999999999</v>
      </c>
      <c r="Q10" s="66">
        <f t="shared" ref="Q10:Q19" si="7">RANK(P10,P$8:P$42,0)</f>
        <v>13</v>
      </c>
      <c r="R10" s="65">
        <f>VLOOKUP($A10,'Return Data'!$B$7:$R$2843,16,0)</f>
        <v>8.6010000000000009</v>
      </c>
      <c r="S10" s="67">
        <f t="shared" si="0"/>
        <v>7</v>
      </c>
    </row>
    <row r="11" spans="1:19" x14ac:dyDescent="0.3">
      <c r="A11" s="82" t="s">
        <v>1076</v>
      </c>
      <c r="B11" s="64">
        <f>VLOOKUP($A11,'Return Data'!$B$7:$R$2843,3,0)</f>
        <v>44404</v>
      </c>
      <c r="C11" s="65">
        <f>VLOOKUP($A11,'Return Data'!$B$7:$R$2843,4,0)</f>
        <v>15.0847</v>
      </c>
      <c r="D11" s="65">
        <f>VLOOKUP($A11,'Return Data'!$B$7:$R$2843,9,0)</f>
        <v>5.8674999999999997</v>
      </c>
      <c r="E11" s="66">
        <f t="shared" si="1"/>
        <v>15</v>
      </c>
      <c r="F11" s="65">
        <f>VLOOKUP($A11,'Return Data'!$B$7:$R$2843,10,0)</f>
        <v>2.8357999999999999</v>
      </c>
      <c r="G11" s="66">
        <f t="shared" si="2"/>
        <v>27</v>
      </c>
      <c r="H11" s="65">
        <f>VLOOKUP($A11,'Return Data'!$B$7:$R$2843,11,0)</f>
        <v>2.3614000000000002</v>
      </c>
      <c r="I11" s="66">
        <f t="shared" si="3"/>
        <v>20</v>
      </c>
      <c r="J11" s="65">
        <f>VLOOKUP($A11,'Return Data'!$B$7:$R$2843,12,0)</f>
        <v>2.4468000000000001</v>
      </c>
      <c r="K11" s="66">
        <f t="shared" si="4"/>
        <v>18</v>
      </c>
      <c r="L11" s="65">
        <f>VLOOKUP($A11,'Return Data'!$B$7:$R$2843,13,0)</f>
        <v>3.0129000000000001</v>
      </c>
      <c r="M11" s="66">
        <f t="shared" si="5"/>
        <v>20</v>
      </c>
      <c r="N11" s="65">
        <f>VLOOKUP($A11,'Return Data'!$B$7:$R$2843,17,0)</f>
        <v>5.3799000000000001</v>
      </c>
      <c r="O11" s="66">
        <f t="shared" si="6"/>
        <v>22</v>
      </c>
      <c r="P11" s="65">
        <f>VLOOKUP($A11,'Return Data'!$B$7:$R$2843,14,0)</f>
        <v>2.7465999999999999</v>
      </c>
      <c r="Q11" s="66">
        <f t="shared" si="7"/>
        <v>25</v>
      </c>
      <c r="R11" s="65">
        <f>VLOOKUP($A11,'Return Data'!$B$7:$R$2843,16,0)</f>
        <v>5.7038000000000002</v>
      </c>
      <c r="S11" s="67">
        <f t="shared" si="0"/>
        <v>29</v>
      </c>
    </row>
    <row r="12" spans="1:19" x14ac:dyDescent="0.3">
      <c r="A12" s="82" t="s">
        <v>1079</v>
      </c>
      <c r="B12" s="64">
        <f>VLOOKUP($A12,'Return Data'!$B$7:$R$2843,3,0)</f>
        <v>44404</v>
      </c>
      <c r="C12" s="65">
        <f>VLOOKUP($A12,'Return Data'!$B$7:$R$2843,4,0)</f>
        <v>64.587800000000001</v>
      </c>
      <c r="D12" s="65">
        <f>VLOOKUP($A12,'Return Data'!$B$7:$R$2843,9,0)</f>
        <v>3.6389999999999998</v>
      </c>
      <c r="E12" s="66">
        <f t="shared" si="1"/>
        <v>23</v>
      </c>
      <c r="F12" s="65">
        <f>VLOOKUP($A12,'Return Data'!$B$7:$R$2843,10,0)</f>
        <v>4.7034000000000002</v>
      </c>
      <c r="G12" s="66">
        <f t="shared" si="2"/>
        <v>17</v>
      </c>
      <c r="H12" s="65">
        <f>VLOOKUP($A12,'Return Data'!$B$7:$R$2843,11,0)</f>
        <v>3.2454000000000001</v>
      </c>
      <c r="I12" s="66">
        <f t="shared" si="3"/>
        <v>16</v>
      </c>
      <c r="J12" s="65">
        <f>VLOOKUP($A12,'Return Data'!$B$7:$R$2843,12,0)</f>
        <v>3.6217999999999999</v>
      </c>
      <c r="K12" s="66">
        <f t="shared" si="4"/>
        <v>12</v>
      </c>
      <c r="L12" s="65">
        <f>VLOOKUP($A12,'Return Data'!$B$7:$R$2843,13,0)</f>
        <v>4.2393999999999998</v>
      </c>
      <c r="M12" s="66">
        <f t="shared" si="5"/>
        <v>13</v>
      </c>
      <c r="N12" s="65">
        <f>VLOOKUP($A12,'Return Data'!$B$7:$R$2843,17,0)</f>
        <v>6.9604999999999997</v>
      </c>
      <c r="O12" s="66">
        <f t="shared" si="6"/>
        <v>14</v>
      </c>
      <c r="P12" s="65">
        <f>VLOOKUP($A12,'Return Data'!$B$7:$R$2843,14,0)</f>
        <v>5.1314000000000002</v>
      </c>
      <c r="Q12" s="66">
        <f t="shared" si="7"/>
        <v>21</v>
      </c>
      <c r="R12" s="65">
        <f>VLOOKUP($A12,'Return Data'!$B$7:$R$2843,16,0)</f>
        <v>7.9926000000000004</v>
      </c>
      <c r="S12" s="67">
        <f t="shared" si="0"/>
        <v>14</v>
      </c>
    </row>
    <row r="13" spans="1:19" x14ac:dyDescent="0.3">
      <c r="A13" s="82" t="s">
        <v>1082</v>
      </c>
      <c r="B13" s="64">
        <f>VLOOKUP($A13,'Return Data'!$B$7:$R$2843,3,0)</f>
        <v>44404</v>
      </c>
      <c r="C13" s="65">
        <f>VLOOKUP($A13,'Return Data'!$B$7:$R$2843,4,0)</f>
        <v>24.040500000000002</v>
      </c>
      <c r="D13" s="65">
        <f>VLOOKUP($A13,'Return Data'!$B$7:$R$2843,9,0)</f>
        <v>8.7106999999999992</v>
      </c>
      <c r="E13" s="66">
        <f t="shared" si="1"/>
        <v>5</v>
      </c>
      <c r="F13" s="65">
        <f>VLOOKUP($A13,'Return Data'!$B$7:$R$2843,10,0)</f>
        <v>13.0406</v>
      </c>
      <c r="G13" s="66">
        <f t="shared" si="2"/>
        <v>2</v>
      </c>
      <c r="H13" s="65">
        <f>VLOOKUP($A13,'Return Data'!$B$7:$R$2843,11,0)</f>
        <v>16.945</v>
      </c>
      <c r="I13" s="66">
        <f t="shared" si="3"/>
        <v>2</v>
      </c>
      <c r="J13" s="65">
        <f>VLOOKUP($A13,'Return Data'!$B$7:$R$2843,12,0)</f>
        <v>20.8154</v>
      </c>
      <c r="K13" s="66">
        <f t="shared" si="4"/>
        <v>2</v>
      </c>
      <c r="L13" s="65">
        <f>VLOOKUP($A13,'Return Data'!$B$7:$R$2843,13,0)</f>
        <v>9.5313999999999997</v>
      </c>
      <c r="M13" s="66">
        <f t="shared" si="5"/>
        <v>3</v>
      </c>
      <c r="N13" s="65">
        <f>VLOOKUP($A13,'Return Data'!$B$7:$R$2843,17,0)</f>
        <v>3.0647000000000002</v>
      </c>
      <c r="O13" s="66">
        <f t="shared" si="6"/>
        <v>27</v>
      </c>
      <c r="P13" s="65">
        <f>VLOOKUP($A13,'Return Data'!$B$7:$R$2843,14,0)</f>
        <v>4.5224000000000002</v>
      </c>
      <c r="Q13" s="66">
        <f t="shared" si="7"/>
        <v>22</v>
      </c>
      <c r="R13" s="65">
        <f>VLOOKUP($A13,'Return Data'!$B$7:$R$2843,16,0)</f>
        <v>7.8319000000000001</v>
      </c>
      <c r="S13" s="67">
        <f t="shared" si="0"/>
        <v>17</v>
      </c>
    </row>
    <row r="14" spans="1:19" x14ac:dyDescent="0.3">
      <c r="A14" s="82" t="s">
        <v>1084</v>
      </c>
      <c r="B14" s="64">
        <f>VLOOKUP($A14,'Return Data'!$B$7:$R$2843,3,0)</f>
        <v>44404</v>
      </c>
      <c r="C14" s="65">
        <f>VLOOKUP($A14,'Return Data'!$B$7:$R$2843,4,0)</f>
        <v>44.425199999999997</v>
      </c>
      <c r="D14" s="65">
        <f>VLOOKUP($A14,'Return Data'!$B$7:$R$2843,9,0)</f>
        <v>5.6715</v>
      </c>
      <c r="E14" s="66">
        <f t="shared" si="1"/>
        <v>17</v>
      </c>
      <c r="F14" s="65">
        <f>VLOOKUP($A14,'Return Data'!$B$7:$R$2843,10,0)</f>
        <v>6.9204999999999997</v>
      </c>
      <c r="G14" s="66">
        <f t="shared" si="2"/>
        <v>8</v>
      </c>
      <c r="H14" s="65">
        <f>VLOOKUP($A14,'Return Data'!$B$7:$R$2843,11,0)</f>
        <v>5.48</v>
      </c>
      <c r="I14" s="66">
        <f t="shared" si="3"/>
        <v>10</v>
      </c>
      <c r="J14" s="65">
        <f>VLOOKUP($A14,'Return Data'!$B$7:$R$2843,12,0)</f>
        <v>5.9362000000000004</v>
      </c>
      <c r="K14" s="66">
        <f t="shared" si="4"/>
        <v>6</v>
      </c>
      <c r="L14" s="65">
        <f>VLOOKUP($A14,'Return Data'!$B$7:$R$2843,13,0)</f>
        <v>7.2370999999999999</v>
      </c>
      <c r="M14" s="66">
        <f t="shared" si="5"/>
        <v>6</v>
      </c>
      <c r="N14" s="65">
        <f>VLOOKUP($A14,'Return Data'!$B$7:$R$2843,17,0)</f>
        <v>8.1053999999999995</v>
      </c>
      <c r="O14" s="66">
        <f t="shared" si="6"/>
        <v>7</v>
      </c>
      <c r="P14" s="65">
        <f>VLOOKUP($A14,'Return Data'!$B$7:$R$2843,14,0)</f>
        <v>8.3010000000000002</v>
      </c>
      <c r="Q14" s="66">
        <f t="shared" si="7"/>
        <v>10</v>
      </c>
      <c r="R14" s="65">
        <f>VLOOKUP($A14,'Return Data'!$B$7:$R$2843,16,0)</f>
        <v>7.9547999999999996</v>
      </c>
      <c r="S14" s="67">
        <f t="shared" si="0"/>
        <v>15</v>
      </c>
    </row>
    <row r="15" spans="1:19" x14ac:dyDescent="0.3">
      <c r="A15" s="82" t="s">
        <v>1086</v>
      </c>
      <c r="B15" s="64">
        <f>VLOOKUP($A15,'Return Data'!$B$7:$R$2843,3,0)</f>
        <v>44404</v>
      </c>
      <c r="C15" s="65">
        <f>VLOOKUP($A15,'Return Data'!$B$7:$R$2843,4,0)</f>
        <v>34.762999999999998</v>
      </c>
      <c r="D15" s="65">
        <f>VLOOKUP($A15,'Return Data'!$B$7:$R$2843,9,0)</f>
        <v>5.5457000000000001</v>
      </c>
      <c r="E15" s="66">
        <f t="shared" si="1"/>
        <v>18</v>
      </c>
      <c r="F15" s="65">
        <f>VLOOKUP($A15,'Return Data'!$B$7:$R$2843,10,0)</f>
        <v>6.4801000000000002</v>
      </c>
      <c r="G15" s="66">
        <f t="shared" si="2"/>
        <v>9</v>
      </c>
      <c r="H15" s="65">
        <f>VLOOKUP($A15,'Return Data'!$B$7:$R$2843,11,0)</f>
        <v>6.4040999999999997</v>
      </c>
      <c r="I15" s="66">
        <f t="shared" si="3"/>
        <v>7</v>
      </c>
      <c r="J15" s="65">
        <f>VLOOKUP($A15,'Return Data'!$B$7:$R$2843,12,0)</f>
        <v>6.2938999999999998</v>
      </c>
      <c r="K15" s="66">
        <f t="shared" si="4"/>
        <v>5</v>
      </c>
      <c r="L15" s="65">
        <f>VLOOKUP($A15,'Return Data'!$B$7:$R$2843,13,0)</f>
        <v>7.6787000000000001</v>
      </c>
      <c r="M15" s="66">
        <f t="shared" si="5"/>
        <v>5</v>
      </c>
      <c r="N15" s="65">
        <f>VLOOKUP($A15,'Return Data'!$B$7:$R$2843,17,0)</f>
        <v>9.1628000000000007</v>
      </c>
      <c r="O15" s="66">
        <f t="shared" si="6"/>
        <v>3</v>
      </c>
      <c r="P15" s="65">
        <f>VLOOKUP($A15,'Return Data'!$B$7:$R$2843,14,0)</f>
        <v>8.4502000000000006</v>
      </c>
      <c r="Q15" s="66">
        <f t="shared" si="7"/>
        <v>9</v>
      </c>
      <c r="R15" s="65">
        <f>VLOOKUP($A15,'Return Data'!$B$7:$R$2843,16,0)</f>
        <v>7.6634000000000002</v>
      </c>
      <c r="S15" s="67">
        <f t="shared" si="0"/>
        <v>20</v>
      </c>
    </row>
    <row r="16" spans="1:19" x14ac:dyDescent="0.3">
      <c r="A16" s="82" t="s">
        <v>1089</v>
      </c>
      <c r="B16" s="64">
        <f>VLOOKUP($A16,'Return Data'!$B$7:$R$2843,3,0)</f>
        <v>44404</v>
      </c>
      <c r="C16" s="65">
        <f>VLOOKUP($A16,'Return Data'!$B$7:$R$2843,4,0)</f>
        <v>37.253399999999999</v>
      </c>
      <c r="D16" s="65">
        <f>VLOOKUP($A16,'Return Data'!$B$7:$R$2843,9,0)</f>
        <v>6.0483000000000002</v>
      </c>
      <c r="E16" s="66">
        <f t="shared" si="1"/>
        <v>13</v>
      </c>
      <c r="F16" s="65">
        <f>VLOOKUP($A16,'Return Data'!$B$7:$R$2843,10,0)</f>
        <v>4.4008000000000003</v>
      </c>
      <c r="G16" s="66">
        <f t="shared" si="2"/>
        <v>18</v>
      </c>
      <c r="H16" s="65">
        <f>VLOOKUP($A16,'Return Data'!$B$7:$R$2843,11,0)</f>
        <v>2.7406000000000001</v>
      </c>
      <c r="I16" s="66">
        <f t="shared" si="3"/>
        <v>18</v>
      </c>
      <c r="J16" s="65">
        <f>VLOOKUP($A16,'Return Data'!$B$7:$R$2843,12,0)</f>
        <v>2.9018999999999999</v>
      </c>
      <c r="K16" s="66">
        <f t="shared" si="4"/>
        <v>15</v>
      </c>
      <c r="L16" s="65">
        <f>VLOOKUP($A16,'Return Data'!$B$7:$R$2843,13,0)</f>
        <v>3.5087000000000002</v>
      </c>
      <c r="M16" s="66">
        <f t="shared" si="5"/>
        <v>16</v>
      </c>
      <c r="N16" s="65">
        <f>VLOOKUP($A16,'Return Data'!$B$7:$R$2843,17,0)</f>
        <v>7.2828999999999997</v>
      </c>
      <c r="O16" s="66">
        <f t="shared" si="6"/>
        <v>12</v>
      </c>
      <c r="P16" s="65">
        <f>VLOOKUP($A16,'Return Data'!$B$7:$R$2843,14,0)</f>
        <v>8.2394999999999996</v>
      </c>
      <c r="Q16" s="66">
        <f t="shared" si="7"/>
        <v>11</v>
      </c>
      <c r="R16" s="65">
        <f>VLOOKUP($A16,'Return Data'!$B$7:$R$2843,16,0)</f>
        <v>7.5514000000000001</v>
      </c>
      <c r="S16" s="67">
        <f t="shared" si="0"/>
        <v>23</v>
      </c>
    </row>
    <row r="17" spans="1:19" x14ac:dyDescent="0.3">
      <c r="A17" s="82" t="s">
        <v>1092</v>
      </c>
      <c r="B17" s="64">
        <f>VLOOKUP($A17,'Return Data'!$B$7:$R$2843,3,0)</f>
        <v>44404</v>
      </c>
      <c r="C17" s="65">
        <f>VLOOKUP($A17,'Return Data'!$B$7:$R$2843,4,0)</f>
        <v>17.776</v>
      </c>
      <c r="D17" s="65">
        <f>VLOOKUP($A17,'Return Data'!$B$7:$R$2843,9,0)</f>
        <v>6.5503</v>
      </c>
      <c r="E17" s="66">
        <f t="shared" si="1"/>
        <v>9</v>
      </c>
      <c r="F17" s="65">
        <f>VLOOKUP($A17,'Return Data'!$B$7:$R$2843,10,0)</f>
        <v>7.1260000000000003</v>
      </c>
      <c r="G17" s="66">
        <f t="shared" si="2"/>
        <v>7</v>
      </c>
      <c r="H17" s="65">
        <f>VLOOKUP($A17,'Return Data'!$B$7:$R$2843,11,0)</f>
        <v>4.6148999999999996</v>
      </c>
      <c r="I17" s="66">
        <f t="shared" si="3"/>
        <v>12</v>
      </c>
      <c r="J17" s="65">
        <f>VLOOKUP($A17,'Return Data'!$B$7:$R$2843,12,0)</f>
        <v>5.2050000000000001</v>
      </c>
      <c r="K17" s="66">
        <f t="shared" si="4"/>
        <v>8</v>
      </c>
      <c r="L17" s="65">
        <f>VLOOKUP($A17,'Return Data'!$B$7:$R$2843,13,0)</f>
        <v>6.8968999999999996</v>
      </c>
      <c r="M17" s="66">
        <f t="shared" si="5"/>
        <v>8</v>
      </c>
      <c r="N17" s="65">
        <f>VLOOKUP($A17,'Return Data'!$B$7:$R$2843,17,0)</f>
        <v>7.5044000000000004</v>
      </c>
      <c r="O17" s="66">
        <f t="shared" si="6"/>
        <v>10</v>
      </c>
      <c r="P17" s="65">
        <f>VLOOKUP($A17,'Return Data'!$B$7:$R$2843,14,0)</f>
        <v>6.8531000000000004</v>
      </c>
      <c r="Q17" s="66">
        <f t="shared" si="7"/>
        <v>19</v>
      </c>
      <c r="R17" s="65">
        <f>VLOOKUP($A17,'Return Data'!$B$7:$R$2843,16,0)</f>
        <v>8.1341000000000001</v>
      </c>
      <c r="S17" s="67">
        <f t="shared" si="0"/>
        <v>11</v>
      </c>
    </row>
    <row r="18" spans="1:19" x14ac:dyDescent="0.3">
      <c r="A18" s="82" t="s">
        <v>1095</v>
      </c>
      <c r="B18" s="64">
        <f>VLOOKUP($A18,'Return Data'!$B$7:$R$2843,3,0)</f>
        <v>44404</v>
      </c>
      <c r="C18" s="65">
        <f>VLOOKUP($A18,'Return Data'!$B$7:$R$2843,4,0)</f>
        <v>16.107900000000001</v>
      </c>
      <c r="D18" s="65">
        <f>VLOOKUP($A18,'Return Data'!$B$7:$R$2843,9,0)</f>
        <v>7.2545000000000002</v>
      </c>
      <c r="E18" s="66">
        <f t="shared" si="1"/>
        <v>8</v>
      </c>
      <c r="F18" s="65">
        <f>VLOOKUP($A18,'Return Data'!$B$7:$R$2843,10,0)</f>
        <v>5.6462000000000003</v>
      </c>
      <c r="G18" s="66">
        <f t="shared" si="2"/>
        <v>14</v>
      </c>
      <c r="H18" s="65">
        <f>VLOOKUP($A18,'Return Data'!$B$7:$R$2843,11,0)</f>
        <v>5.1233000000000004</v>
      </c>
      <c r="I18" s="66">
        <f t="shared" si="3"/>
        <v>11</v>
      </c>
      <c r="J18" s="65">
        <f>VLOOKUP($A18,'Return Data'!$B$7:$R$2843,12,0)</f>
        <v>6.4470999999999998</v>
      </c>
      <c r="K18" s="66">
        <f t="shared" si="4"/>
        <v>4</v>
      </c>
      <c r="L18" s="65">
        <f>VLOOKUP($A18,'Return Data'!$B$7:$R$2843,13,0)</f>
        <v>7.8663999999999996</v>
      </c>
      <c r="M18" s="66">
        <f t="shared" si="5"/>
        <v>4</v>
      </c>
      <c r="N18" s="65">
        <f>VLOOKUP($A18,'Return Data'!$B$7:$R$2843,17,0)</f>
        <v>7.8478000000000003</v>
      </c>
      <c r="O18" s="66">
        <f t="shared" si="6"/>
        <v>9</v>
      </c>
      <c r="P18" s="65">
        <f>VLOOKUP($A18,'Return Data'!$B$7:$R$2843,14,0)</f>
        <v>7.3827999999999996</v>
      </c>
      <c r="Q18" s="66">
        <f t="shared" si="7"/>
        <v>17</v>
      </c>
      <c r="R18" s="65">
        <f>VLOOKUP($A18,'Return Data'!$B$7:$R$2843,16,0)</f>
        <v>7.6281999999999996</v>
      </c>
      <c r="S18" s="67">
        <f t="shared" si="0"/>
        <v>21</v>
      </c>
    </row>
    <row r="19" spans="1:19" x14ac:dyDescent="0.3">
      <c r="A19" s="82" t="s">
        <v>1096</v>
      </c>
      <c r="B19" s="64">
        <f>VLOOKUP($A19,'Return Data'!$B$7:$R$2843,3,0)</f>
        <v>44404</v>
      </c>
      <c r="C19" s="65">
        <f>VLOOKUP($A19,'Return Data'!$B$7:$R$2843,4,0)</f>
        <v>12.3383</v>
      </c>
      <c r="D19" s="65">
        <f>VLOOKUP($A19,'Return Data'!$B$7:$R$2843,9,0)</f>
        <v>161.8621</v>
      </c>
      <c r="E19" s="66">
        <f t="shared" si="1"/>
        <v>1</v>
      </c>
      <c r="F19" s="65">
        <f>VLOOKUP($A19,'Return Data'!$B$7:$R$2843,10,0)</f>
        <v>59.236199999999997</v>
      </c>
      <c r="G19" s="66">
        <f t="shared" si="2"/>
        <v>1</v>
      </c>
      <c r="H19" s="65">
        <f>VLOOKUP($A19,'Return Data'!$B$7:$R$2843,11,0)</f>
        <v>32.411900000000003</v>
      </c>
      <c r="I19" s="66">
        <f t="shared" si="3"/>
        <v>1</v>
      </c>
      <c r="J19" s="65">
        <f>VLOOKUP($A19,'Return Data'!$B$7:$R$2843,12,0)</f>
        <v>23.7315</v>
      </c>
      <c r="K19" s="66">
        <f t="shared" si="4"/>
        <v>1</v>
      </c>
      <c r="L19" s="65">
        <f>VLOOKUP($A19,'Return Data'!$B$7:$R$2843,13,0)</f>
        <v>17.808299999999999</v>
      </c>
      <c r="M19" s="66">
        <f t="shared" si="5"/>
        <v>1</v>
      </c>
      <c r="N19" s="65">
        <f>VLOOKUP($A19,'Return Data'!$B$7:$R$2843,17,0)</f>
        <v>-5.7702999999999998</v>
      </c>
      <c r="O19" s="66">
        <f t="shared" si="6"/>
        <v>30</v>
      </c>
      <c r="P19" s="65">
        <f>VLOOKUP($A19,'Return Data'!$B$7:$R$2843,14,0)</f>
        <v>-4.3647</v>
      </c>
      <c r="Q19" s="66">
        <f t="shared" si="7"/>
        <v>29</v>
      </c>
      <c r="R19" s="65">
        <f>VLOOKUP($A19,'Return Data'!$B$7:$R$2843,16,0)</f>
        <v>3.0078</v>
      </c>
      <c r="S19" s="67">
        <f t="shared" si="0"/>
        <v>30</v>
      </c>
    </row>
    <row r="20" spans="1:19" x14ac:dyDescent="0.3">
      <c r="A20" s="82" t="s">
        <v>1098</v>
      </c>
      <c r="B20" s="64">
        <f>VLOOKUP($A20,'Return Data'!$B$7:$R$2843,3,0)</f>
        <v>44404</v>
      </c>
      <c r="C20" s="65">
        <f>VLOOKUP($A20,'Return Data'!$B$7:$R$2843,4,0)</f>
        <v>4.3099999999999999E-2</v>
      </c>
      <c r="D20" s="65">
        <f>VLOOKUP($A20,'Return Data'!$B$7:$R$2843,9,0)</f>
        <v>10.685</v>
      </c>
      <c r="E20" s="66">
        <f t="shared" si="1"/>
        <v>4</v>
      </c>
      <c r="F20" s="65">
        <f>VLOOKUP($A20,'Return Data'!$B$7:$R$2843,10,0)</f>
        <v>11.487299999999999</v>
      </c>
      <c r="G20" s="66">
        <f t="shared" si="2"/>
        <v>3</v>
      </c>
      <c r="H20" s="65">
        <f>VLOOKUP($A20,'Return Data'!$B$7:$R$2843,11,0)</f>
        <v>11.367900000000001</v>
      </c>
      <c r="I20" s="66">
        <f t="shared" si="3"/>
        <v>4</v>
      </c>
      <c r="J20" s="65"/>
      <c r="K20" s="66"/>
      <c r="L20" s="65"/>
      <c r="M20" s="66"/>
      <c r="N20" s="65"/>
      <c r="O20" s="66"/>
      <c r="P20" s="65"/>
      <c r="Q20" s="66"/>
      <c r="R20" s="65">
        <f>VLOOKUP($A20,'Return Data'!$B$7:$R$2843,16,0)</f>
        <v>-12.330500000000001</v>
      </c>
      <c r="S20" s="67">
        <f t="shared" si="0"/>
        <v>33</v>
      </c>
    </row>
    <row r="21" spans="1:19" x14ac:dyDescent="0.3">
      <c r="A21" s="82" t="s">
        <v>1103</v>
      </c>
      <c r="B21" s="64">
        <f>VLOOKUP($A21,'Return Data'!$B$7:$R$2843,3,0)</f>
        <v>44404</v>
      </c>
      <c r="C21" s="65">
        <f>VLOOKUP($A21,'Return Data'!$B$7:$R$2843,4,0)</f>
        <v>40.157699999999998</v>
      </c>
      <c r="D21" s="65">
        <f>VLOOKUP($A21,'Return Data'!$B$7:$R$2843,9,0)</f>
        <v>6.4669999999999996</v>
      </c>
      <c r="E21" s="66">
        <f t="shared" si="1"/>
        <v>12</v>
      </c>
      <c r="F21" s="65">
        <f>VLOOKUP($A21,'Return Data'!$B$7:$R$2843,10,0)</f>
        <v>6.4093</v>
      </c>
      <c r="G21" s="66">
        <f t="shared" si="2"/>
        <v>10</v>
      </c>
      <c r="H21" s="65">
        <f>VLOOKUP($A21,'Return Data'!$B$7:$R$2843,11,0)</f>
        <v>4.3916000000000004</v>
      </c>
      <c r="I21" s="66">
        <f t="shared" si="3"/>
        <v>13</v>
      </c>
      <c r="J21" s="65">
        <f>VLOOKUP($A21,'Return Data'!$B$7:$R$2843,12,0)</f>
        <v>4.7952000000000004</v>
      </c>
      <c r="K21" s="66">
        <f>RANK(J21,J$8:J$42,0)</f>
        <v>10</v>
      </c>
      <c r="L21" s="65">
        <f>VLOOKUP($A21,'Return Data'!$B$7:$R$2843,13,0)</f>
        <v>6.4222999999999999</v>
      </c>
      <c r="M21" s="66">
        <f>RANK(L21,L$8:L$42,0)</f>
        <v>9</v>
      </c>
      <c r="N21" s="65">
        <f>VLOOKUP($A21,'Return Data'!$B$7:$R$2843,17,0)</f>
        <v>9.3322000000000003</v>
      </c>
      <c r="O21" s="66">
        <f>RANK(N21,N$8:N$42,0)</f>
        <v>1</v>
      </c>
      <c r="P21" s="65">
        <f>VLOOKUP($A21,'Return Data'!$B$7:$R$2843,14,0)</f>
        <v>9.4963999999999995</v>
      </c>
      <c r="Q21" s="66">
        <f>RANK(P21,P$8:P$42,0)</f>
        <v>2</v>
      </c>
      <c r="R21" s="65">
        <f>VLOOKUP($A21,'Return Data'!$B$7:$R$2843,16,0)</f>
        <v>8.1533999999999995</v>
      </c>
      <c r="S21" s="67">
        <f t="shared" si="0"/>
        <v>10</v>
      </c>
    </row>
    <row r="22" spans="1:19" x14ac:dyDescent="0.3">
      <c r="A22" s="82" t="s">
        <v>1104</v>
      </c>
      <c r="B22" s="64">
        <f>VLOOKUP($A22,'Return Data'!$B$7:$R$2843,3,0)</f>
        <v>44404</v>
      </c>
      <c r="C22" s="65">
        <f>VLOOKUP($A22,'Return Data'!$B$7:$R$2843,4,0)</f>
        <v>58.45</v>
      </c>
      <c r="D22" s="65">
        <f>VLOOKUP($A22,'Return Data'!$B$7:$R$2843,9,0)</f>
        <v>4.6694000000000004</v>
      </c>
      <c r="E22" s="66">
        <f t="shared" si="1"/>
        <v>21</v>
      </c>
      <c r="F22" s="65">
        <f>VLOOKUP($A22,'Return Data'!$B$7:$R$2843,10,0)</f>
        <v>2.6901000000000002</v>
      </c>
      <c r="G22" s="66">
        <f t="shared" si="2"/>
        <v>28</v>
      </c>
      <c r="H22" s="65">
        <f>VLOOKUP($A22,'Return Data'!$B$7:$R$2843,11,0)</f>
        <v>2.1619999999999999</v>
      </c>
      <c r="I22" s="66">
        <f t="shared" si="3"/>
        <v>21</v>
      </c>
      <c r="J22" s="65">
        <f>VLOOKUP($A22,'Return Data'!$B$7:$R$2843,12,0)</f>
        <v>1.8365</v>
      </c>
      <c r="K22" s="66">
        <f>RANK(J22,J$8:J$42,0)</f>
        <v>20</v>
      </c>
      <c r="L22" s="65">
        <f>VLOOKUP($A22,'Return Data'!$B$7:$R$2843,13,0)</f>
        <v>2.4235000000000002</v>
      </c>
      <c r="M22" s="66">
        <f>RANK(L22,L$8:L$42,0)</f>
        <v>22</v>
      </c>
      <c r="N22" s="65">
        <f>VLOOKUP($A22,'Return Data'!$B$7:$R$2843,17,0)</f>
        <v>4.8311000000000002</v>
      </c>
      <c r="O22" s="66">
        <f>RANK(N22,N$8:N$42,0)</f>
        <v>24</v>
      </c>
      <c r="P22" s="65">
        <f>VLOOKUP($A22,'Return Data'!$B$7:$R$2843,14,0)</f>
        <v>5.8802000000000003</v>
      </c>
      <c r="Q22" s="66">
        <f>RANK(P22,P$8:P$42,0)</f>
        <v>20</v>
      </c>
      <c r="R22" s="65">
        <f>VLOOKUP($A22,'Return Data'!$B$7:$R$2843,16,0)</f>
        <v>7.7607999999999997</v>
      </c>
      <c r="S22" s="67">
        <f t="shared" si="0"/>
        <v>18</v>
      </c>
    </row>
    <row r="23" spans="1:19" x14ac:dyDescent="0.3">
      <c r="A23" s="82" t="s">
        <v>1108</v>
      </c>
      <c r="B23" s="64">
        <f>VLOOKUP($A23,'Return Data'!$B$7:$R$2843,3,0)</f>
        <v>44404</v>
      </c>
      <c r="C23" s="65">
        <f>VLOOKUP($A23,'Return Data'!$B$7:$R$2843,4,0)</f>
        <v>28.8933</v>
      </c>
      <c r="D23" s="65">
        <f>VLOOKUP($A23,'Return Data'!$B$7:$R$2843,9,0)</f>
        <v>7.3102999999999998</v>
      </c>
      <c r="E23" s="66">
        <f t="shared" si="1"/>
        <v>7</v>
      </c>
      <c r="F23" s="65">
        <f>VLOOKUP($A23,'Return Data'!$B$7:$R$2843,10,0)</f>
        <v>7.2373000000000003</v>
      </c>
      <c r="G23" s="66">
        <f t="shared" si="2"/>
        <v>6</v>
      </c>
      <c r="H23" s="65">
        <f>VLOOKUP($A23,'Return Data'!$B$7:$R$2843,11,0)</f>
        <v>5.6311</v>
      </c>
      <c r="I23" s="66">
        <f t="shared" si="3"/>
        <v>8</v>
      </c>
      <c r="J23" s="65">
        <f>VLOOKUP($A23,'Return Data'!$B$7:$R$2843,12,0)</f>
        <v>5.1097999999999999</v>
      </c>
      <c r="K23" s="66">
        <f>RANK(J23,J$8:J$42,0)</f>
        <v>9</v>
      </c>
      <c r="L23" s="65">
        <f>VLOOKUP($A23,'Return Data'!$B$7:$R$2843,13,0)</f>
        <v>5.8090999999999999</v>
      </c>
      <c r="M23" s="66">
        <f>RANK(L23,L$8:L$42,0)</f>
        <v>10</v>
      </c>
      <c r="N23" s="65">
        <f>VLOOKUP($A23,'Return Data'!$B$7:$R$2843,17,0)</f>
        <v>8.6207999999999991</v>
      </c>
      <c r="O23" s="66">
        <f>RANK(N23,N$8:N$42,0)</f>
        <v>4</v>
      </c>
      <c r="P23" s="65">
        <f>VLOOKUP($A23,'Return Data'!$B$7:$R$2843,14,0)</f>
        <v>2.2823000000000002</v>
      </c>
      <c r="Q23" s="66">
        <f>RANK(P23,P$8:P$42,0)</f>
        <v>26</v>
      </c>
      <c r="R23" s="65">
        <f>VLOOKUP($A23,'Return Data'!$B$7:$R$2843,16,0)</f>
        <v>5.8445999999999998</v>
      </c>
      <c r="S23" s="67">
        <f t="shared" si="0"/>
        <v>27</v>
      </c>
    </row>
    <row r="24" spans="1:19" x14ac:dyDescent="0.3">
      <c r="A24" s="82" t="s">
        <v>1109</v>
      </c>
      <c r="B24" s="64">
        <f>VLOOKUP($A24,'Return Data'!$B$7:$R$2843,3,0)</f>
        <v>44404</v>
      </c>
      <c r="C24" s="65">
        <f>VLOOKUP($A24,'Return Data'!$B$7:$R$2843,4,0)</f>
        <v>0.7853</v>
      </c>
      <c r="D24" s="65">
        <f>VLOOKUP($A24,'Return Data'!$B$7:$R$2843,9,0)</f>
        <v>0</v>
      </c>
      <c r="E24" s="66">
        <f t="shared" si="1"/>
        <v>32</v>
      </c>
      <c r="F24" s="65">
        <f>VLOOKUP($A24,'Return Data'!$B$7:$R$2843,10,0)</f>
        <v>0</v>
      </c>
      <c r="G24" s="66">
        <f t="shared" si="2"/>
        <v>32</v>
      </c>
      <c r="H24" s="65">
        <f>VLOOKUP($A24,'Return Data'!$B$7:$R$2843,11,0)</f>
        <v>0</v>
      </c>
      <c r="I24" s="66">
        <f t="shared" si="3"/>
        <v>32</v>
      </c>
      <c r="J24" s="65">
        <f>VLOOKUP($A24,'Return Data'!$B$7:$R$2843,12,0)</f>
        <v>0</v>
      </c>
      <c r="K24" s="66">
        <f>RANK(J24,J$8:J$42,0)</f>
        <v>29</v>
      </c>
      <c r="L24" s="65">
        <f>VLOOKUP($A24,'Return Data'!$B$7:$R$2843,13,0)</f>
        <v>0</v>
      </c>
      <c r="M24" s="66">
        <f>RANK(L24,L$8:L$42,0)</f>
        <v>30</v>
      </c>
      <c r="N24" s="65"/>
      <c r="O24" s="66"/>
      <c r="P24" s="65"/>
      <c r="Q24" s="66"/>
      <c r="R24" s="65">
        <f>VLOOKUP($A24,'Return Data'!$B$7:$R$2843,16,0)</f>
        <v>-21.607600000000001</v>
      </c>
      <c r="S24" s="67">
        <f t="shared" si="0"/>
        <v>35</v>
      </c>
    </row>
    <row r="25" spans="1:19" x14ac:dyDescent="0.3">
      <c r="A25" s="82" t="s">
        <v>1113</v>
      </c>
      <c r="B25" s="64">
        <f>VLOOKUP($A25,'Return Data'!$B$7:$R$2843,3,0)</f>
        <v>44404</v>
      </c>
      <c r="C25" s="65">
        <f>VLOOKUP($A25,'Return Data'!$B$7:$R$2843,4,0)</f>
        <v>8.4900000000000003E-2</v>
      </c>
      <c r="D25" s="65">
        <f>VLOOKUP($A25,'Return Data'!$B$7:$R$2843,9,0)</f>
        <v>10.850199999999999</v>
      </c>
      <c r="E25" s="66">
        <f t="shared" si="1"/>
        <v>3</v>
      </c>
      <c r="F25" s="65">
        <f>VLOOKUP($A25,'Return Data'!$B$7:$R$2843,10,0)</f>
        <v>10.6701</v>
      </c>
      <c r="G25" s="66">
        <f t="shared" si="2"/>
        <v>5</v>
      </c>
      <c r="H25" s="65">
        <f>VLOOKUP($A25,'Return Data'!$B$7:$R$2843,11,0)</f>
        <v>11.286799999999999</v>
      </c>
      <c r="I25" s="66">
        <f t="shared" si="3"/>
        <v>5</v>
      </c>
      <c r="J25" s="65"/>
      <c r="K25" s="66"/>
      <c r="L25" s="65"/>
      <c r="M25" s="66"/>
      <c r="N25" s="65"/>
      <c r="O25" s="66"/>
      <c r="P25" s="65"/>
      <c r="Q25" s="66"/>
      <c r="R25" s="65">
        <f>VLOOKUP($A25,'Return Data'!$B$7:$R$2843,16,0)</f>
        <v>-9.4776000000000007</v>
      </c>
      <c r="S25" s="67">
        <f t="shared" si="0"/>
        <v>32</v>
      </c>
    </row>
    <row r="26" spans="1:19" x14ac:dyDescent="0.3">
      <c r="A26" s="82" t="s">
        <v>1115</v>
      </c>
      <c r="B26" s="64">
        <f>VLOOKUP($A26,'Return Data'!$B$7:$R$2843,3,0)</f>
        <v>44404</v>
      </c>
      <c r="C26" s="65">
        <f>VLOOKUP($A26,'Return Data'!$B$7:$R$2843,4,0)</f>
        <v>14.241400000000001</v>
      </c>
      <c r="D26" s="65">
        <f>VLOOKUP($A26,'Return Data'!$B$7:$R$2843,9,0)</f>
        <v>6.0144000000000002</v>
      </c>
      <c r="E26" s="66">
        <f t="shared" si="1"/>
        <v>14</v>
      </c>
      <c r="F26" s="65">
        <f>VLOOKUP($A26,'Return Data'!$B$7:$R$2843,10,0)</f>
        <v>4.3789999999999996</v>
      </c>
      <c r="G26" s="66">
        <f t="shared" si="2"/>
        <v>19</v>
      </c>
      <c r="H26" s="65">
        <f>VLOOKUP($A26,'Return Data'!$B$7:$R$2843,11,0)</f>
        <v>2.9510000000000001</v>
      </c>
      <c r="I26" s="66">
        <f t="shared" si="3"/>
        <v>17</v>
      </c>
      <c r="J26" s="65">
        <f>VLOOKUP($A26,'Return Data'!$B$7:$R$2843,12,0)</f>
        <v>2.9211</v>
      </c>
      <c r="K26" s="66">
        <f t="shared" ref="K26:K38" si="8">RANK(J26,J$8:J$42,0)</f>
        <v>14</v>
      </c>
      <c r="L26" s="65">
        <f>VLOOKUP($A26,'Return Data'!$B$7:$R$2843,13,0)</f>
        <v>3.9382000000000001</v>
      </c>
      <c r="M26" s="66">
        <f t="shared" ref="M26:M38" si="9">RANK(L26,L$8:L$42,0)</f>
        <v>14</v>
      </c>
      <c r="N26" s="65">
        <f>VLOOKUP($A26,'Return Data'!$B$7:$R$2843,17,0)</f>
        <v>2.0908000000000002</v>
      </c>
      <c r="O26" s="66">
        <f t="shared" ref="O26:O38" si="10">RANK(N26,N$8:N$42,0)</f>
        <v>28</v>
      </c>
      <c r="P26" s="65">
        <f>VLOOKUP($A26,'Return Data'!$B$7:$R$2843,14,0)</f>
        <v>3.3126000000000002</v>
      </c>
      <c r="Q26" s="66">
        <f t="shared" ref="Q26:Q38" si="11">RANK(P26,P$8:P$42,0)</f>
        <v>24</v>
      </c>
      <c r="R26" s="65">
        <f>VLOOKUP($A26,'Return Data'!$B$7:$R$2843,16,0)</f>
        <v>5.7457000000000003</v>
      </c>
      <c r="S26" s="67">
        <f t="shared" si="0"/>
        <v>28</v>
      </c>
    </row>
    <row r="27" spans="1:19" x14ac:dyDescent="0.3">
      <c r="A27" s="82" t="s">
        <v>1118</v>
      </c>
      <c r="B27" s="64">
        <f>VLOOKUP($A27,'Return Data'!$B$7:$R$2843,3,0)</f>
        <v>44404</v>
      </c>
      <c r="C27" s="65">
        <f>VLOOKUP($A27,'Return Data'!$B$7:$R$2843,4,0)</f>
        <v>99.676699999999997</v>
      </c>
      <c r="D27" s="65">
        <f>VLOOKUP($A27,'Return Data'!$B$7:$R$2843,9,0)</f>
        <v>4.7826000000000004</v>
      </c>
      <c r="E27" s="66">
        <f t="shared" si="1"/>
        <v>20</v>
      </c>
      <c r="F27" s="65">
        <f>VLOOKUP($A27,'Return Data'!$B$7:$R$2843,10,0)</f>
        <v>5.3433000000000002</v>
      </c>
      <c r="G27" s="66">
        <f t="shared" si="2"/>
        <v>15</v>
      </c>
      <c r="H27" s="65">
        <f>VLOOKUP($A27,'Return Data'!$B$7:$R$2843,11,0)</f>
        <v>3.5148999999999999</v>
      </c>
      <c r="I27" s="66">
        <f t="shared" si="3"/>
        <v>15</v>
      </c>
      <c r="J27" s="65">
        <f>VLOOKUP($A27,'Return Data'!$B$7:$R$2843,12,0)</f>
        <v>3.4624999999999999</v>
      </c>
      <c r="K27" s="66">
        <f t="shared" si="8"/>
        <v>13</v>
      </c>
      <c r="L27" s="65">
        <f>VLOOKUP($A27,'Return Data'!$B$7:$R$2843,13,0)</f>
        <v>4.2588999999999997</v>
      </c>
      <c r="M27" s="66">
        <f t="shared" si="9"/>
        <v>12</v>
      </c>
      <c r="N27" s="65">
        <f>VLOOKUP($A27,'Return Data'!$B$7:$R$2843,17,0)</f>
        <v>8.0058000000000007</v>
      </c>
      <c r="O27" s="66">
        <f t="shared" si="10"/>
        <v>8</v>
      </c>
      <c r="P27" s="65">
        <f>VLOOKUP($A27,'Return Data'!$B$7:$R$2843,14,0)</f>
        <v>9.5191999999999997</v>
      </c>
      <c r="Q27" s="66">
        <f t="shared" si="11"/>
        <v>1</v>
      </c>
      <c r="R27" s="65">
        <f>VLOOKUP($A27,'Return Data'!$B$7:$R$2843,16,0)</f>
        <v>9.3276000000000003</v>
      </c>
      <c r="S27" s="67">
        <f t="shared" si="0"/>
        <v>2</v>
      </c>
    </row>
    <row r="28" spans="1:19" x14ac:dyDescent="0.3">
      <c r="A28" s="82" t="s">
        <v>1121</v>
      </c>
      <c r="B28" s="64">
        <f>VLOOKUP($A28,'Return Data'!$B$7:$R$2843,3,0)</f>
        <v>44404</v>
      </c>
      <c r="C28" s="65">
        <f>VLOOKUP($A28,'Return Data'!$B$7:$R$2843,4,0)</f>
        <v>45.826500000000003</v>
      </c>
      <c r="D28" s="65">
        <f>VLOOKUP($A28,'Return Data'!$B$7:$R$2843,9,0)</f>
        <v>3.4552</v>
      </c>
      <c r="E28" s="66">
        <f t="shared" si="1"/>
        <v>24</v>
      </c>
      <c r="F28" s="65">
        <f>VLOOKUP($A28,'Return Data'!$B$7:$R$2843,10,0)</f>
        <v>2.9617</v>
      </c>
      <c r="G28" s="66">
        <f t="shared" si="2"/>
        <v>25</v>
      </c>
      <c r="H28" s="65">
        <f>VLOOKUP($A28,'Return Data'!$B$7:$R$2843,11,0)</f>
        <v>2.0792999999999999</v>
      </c>
      <c r="I28" s="66">
        <f t="shared" si="3"/>
        <v>22</v>
      </c>
      <c r="J28" s="65">
        <f>VLOOKUP($A28,'Return Data'!$B$7:$R$2843,12,0)</f>
        <v>1.7365999999999999</v>
      </c>
      <c r="K28" s="66">
        <f t="shared" si="8"/>
        <v>21</v>
      </c>
      <c r="L28" s="65">
        <f>VLOOKUP($A28,'Return Data'!$B$7:$R$2843,13,0)</f>
        <v>2.5247000000000002</v>
      </c>
      <c r="M28" s="66">
        <f t="shared" si="9"/>
        <v>21</v>
      </c>
      <c r="N28" s="65">
        <f>VLOOKUP($A28,'Return Data'!$B$7:$R$2843,17,0)</f>
        <v>6.5803000000000003</v>
      </c>
      <c r="O28" s="66">
        <f t="shared" si="10"/>
        <v>16</v>
      </c>
      <c r="P28" s="65">
        <f>VLOOKUP($A28,'Return Data'!$B$7:$R$2843,14,0)</f>
        <v>8.2045999999999992</v>
      </c>
      <c r="Q28" s="66">
        <f t="shared" si="11"/>
        <v>12</v>
      </c>
      <c r="R28" s="65">
        <f>VLOOKUP($A28,'Return Data'!$B$7:$R$2843,16,0)</f>
        <v>8.4034999999999993</v>
      </c>
      <c r="S28" s="67">
        <f t="shared" si="0"/>
        <v>8</v>
      </c>
    </row>
    <row r="29" spans="1:19" x14ac:dyDescent="0.3">
      <c r="A29" s="82" t="s">
        <v>1122</v>
      </c>
      <c r="B29" s="64">
        <f>VLOOKUP($A29,'Return Data'!$B$7:$R$2843,3,0)</f>
        <v>44404</v>
      </c>
      <c r="C29" s="65">
        <f>VLOOKUP($A29,'Return Data'!$B$7:$R$2843,4,0)</f>
        <v>47.153300000000002</v>
      </c>
      <c r="D29" s="65">
        <f>VLOOKUP($A29,'Return Data'!$B$7:$R$2843,9,0)</f>
        <v>3.0634000000000001</v>
      </c>
      <c r="E29" s="66">
        <f t="shared" si="1"/>
        <v>26</v>
      </c>
      <c r="F29" s="65">
        <f>VLOOKUP($A29,'Return Data'!$B$7:$R$2843,10,0)</f>
        <v>3.3996</v>
      </c>
      <c r="G29" s="66">
        <f t="shared" si="2"/>
        <v>22</v>
      </c>
      <c r="H29" s="65">
        <f>VLOOKUP($A29,'Return Data'!$B$7:$R$2843,11,0)</f>
        <v>1.0744</v>
      </c>
      <c r="I29" s="66">
        <f t="shared" si="3"/>
        <v>27</v>
      </c>
      <c r="J29" s="65">
        <f>VLOOKUP($A29,'Return Data'!$B$7:$R$2843,12,0)</f>
        <v>2.1501000000000001</v>
      </c>
      <c r="K29" s="66">
        <f t="shared" si="8"/>
        <v>19</v>
      </c>
      <c r="L29" s="65">
        <f>VLOOKUP($A29,'Return Data'!$B$7:$R$2843,13,0)</f>
        <v>3.1023000000000001</v>
      </c>
      <c r="M29" s="66">
        <f t="shared" si="9"/>
        <v>18</v>
      </c>
      <c r="N29" s="65">
        <f>VLOOKUP($A29,'Return Data'!$B$7:$R$2843,17,0)</f>
        <v>6.2838000000000003</v>
      </c>
      <c r="O29" s="66">
        <f t="shared" si="10"/>
        <v>18</v>
      </c>
      <c r="P29" s="65">
        <f>VLOOKUP($A29,'Return Data'!$B$7:$R$2843,14,0)</f>
        <v>7.3029999999999999</v>
      </c>
      <c r="Q29" s="66">
        <f t="shared" si="11"/>
        <v>18</v>
      </c>
      <c r="R29" s="65">
        <f>VLOOKUP($A29,'Return Data'!$B$7:$R$2843,16,0)</f>
        <v>7.7070999999999996</v>
      </c>
      <c r="S29" s="67">
        <f t="shared" si="0"/>
        <v>19</v>
      </c>
    </row>
    <row r="30" spans="1:19" x14ac:dyDescent="0.3">
      <c r="A30" s="82" t="s">
        <v>1124</v>
      </c>
      <c r="B30" s="64">
        <f>VLOOKUP($A30,'Return Data'!$B$7:$R$2843,3,0)</f>
        <v>44404</v>
      </c>
      <c r="C30" s="65">
        <f>VLOOKUP($A30,'Return Data'!$B$7:$R$2843,4,0)</f>
        <v>34.7928</v>
      </c>
      <c r="D30" s="65">
        <f>VLOOKUP($A30,'Return Data'!$B$7:$R$2843,9,0)</f>
        <v>4.6147999999999998</v>
      </c>
      <c r="E30" s="66">
        <f t="shared" si="1"/>
        <v>22</v>
      </c>
      <c r="F30" s="65">
        <f>VLOOKUP($A30,'Return Data'!$B$7:$R$2843,10,0)</f>
        <v>3.1545000000000001</v>
      </c>
      <c r="G30" s="66">
        <f t="shared" si="2"/>
        <v>23</v>
      </c>
      <c r="H30" s="65">
        <f>VLOOKUP($A30,'Return Data'!$B$7:$R$2843,11,0)</f>
        <v>0.3629</v>
      </c>
      <c r="I30" s="66">
        <f t="shared" si="3"/>
        <v>30</v>
      </c>
      <c r="J30" s="65">
        <f>VLOOKUP($A30,'Return Data'!$B$7:$R$2843,12,0)</f>
        <v>0.90759999999999996</v>
      </c>
      <c r="K30" s="66">
        <f t="shared" si="8"/>
        <v>26</v>
      </c>
      <c r="L30" s="65">
        <f>VLOOKUP($A30,'Return Data'!$B$7:$R$2843,13,0)</f>
        <v>1.9778</v>
      </c>
      <c r="M30" s="66">
        <f t="shared" si="9"/>
        <v>25</v>
      </c>
      <c r="N30" s="65">
        <f>VLOOKUP($A30,'Return Data'!$B$7:$R$2843,17,0)</f>
        <v>5.4170999999999996</v>
      </c>
      <c r="O30" s="66">
        <f t="shared" si="10"/>
        <v>21</v>
      </c>
      <c r="P30" s="65">
        <f>VLOOKUP($A30,'Return Data'!$B$7:$R$2843,14,0)</f>
        <v>7.9531999999999998</v>
      </c>
      <c r="Q30" s="66">
        <f t="shared" si="11"/>
        <v>14</v>
      </c>
      <c r="R30" s="65">
        <f>VLOOKUP($A30,'Return Data'!$B$7:$R$2843,16,0)</f>
        <v>6.9173</v>
      </c>
      <c r="S30" s="67">
        <f t="shared" si="0"/>
        <v>25</v>
      </c>
    </row>
    <row r="31" spans="1:19" x14ac:dyDescent="0.3">
      <c r="A31" s="82" t="s">
        <v>1126</v>
      </c>
      <c r="B31" s="64">
        <f>VLOOKUP($A31,'Return Data'!$B$7:$R$2843,3,0)</f>
        <v>44404</v>
      </c>
      <c r="C31" s="65">
        <f>VLOOKUP($A31,'Return Data'!$B$7:$R$2843,4,0)</f>
        <v>31.338699999999999</v>
      </c>
      <c r="D31" s="65">
        <f>VLOOKUP($A31,'Return Data'!$B$7:$R$2843,9,0)</f>
        <v>2.5608</v>
      </c>
      <c r="E31" s="66">
        <f t="shared" si="1"/>
        <v>29</v>
      </c>
      <c r="F31" s="65">
        <f>VLOOKUP($A31,'Return Data'!$B$7:$R$2843,10,0)</f>
        <v>3.0602999999999998</v>
      </c>
      <c r="G31" s="66">
        <f t="shared" si="2"/>
        <v>24</v>
      </c>
      <c r="H31" s="65">
        <f>VLOOKUP($A31,'Return Data'!$B$7:$R$2843,11,0)</f>
        <v>2.7326999999999999</v>
      </c>
      <c r="I31" s="66">
        <f t="shared" si="3"/>
        <v>19</v>
      </c>
      <c r="J31" s="65">
        <f>VLOOKUP($A31,'Return Data'!$B$7:$R$2843,12,0)</f>
        <v>2.5316999999999998</v>
      </c>
      <c r="K31" s="66">
        <f t="shared" si="8"/>
        <v>16</v>
      </c>
      <c r="L31" s="65">
        <f>VLOOKUP($A31,'Return Data'!$B$7:$R$2843,13,0)</f>
        <v>3.8892000000000002</v>
      </c>
      <c r="M31" s="66">
        <f t="shared" si="9"/>
        <v>15</v>
      </c>
      <c r="N31" s="65">
        <f>VLOOKUP($A31,'Return Data'!$B$7:$R$2843,17,0)</f>
        <v>8.3719999999999999</v>
      </c>
      <c r="O31" s="66">
        <f t="shared" si="10"/>
        <v>6</v>
      </c>
      <c r="P31" s="65">
        <f>VLOOKUP($A31,'Return Data'!$B$7:$R$2843,14,0)</f>
        <v>8.9009999999999998</v>
      </c>
      <c r="Q31" s="66">
        <f t="shared" si="11"/>
        <v>7</v>
      </c>
      <c r="R31" s="65">
        <f>VLOOKUP($A31,'Return Data'!$B$7:$R$2843,16,0)</f>
        <v>9.2227999999999994</v>
      </c>
      <c r="S31" s="67">
        <f t="shared" si="0"/>
        <v>3</v>
      </c>
    </row>
    <row r="32" spans="1:19" x14ac:dyDescent="0.3">
      <c r="A32" s="82" t="s">
        <v>1129</v>
      </c>
      <c r="B32" s="64">
        <f>VLOOKUP($A32,'Return Data'!$B$7:$R$2843,3,0)</f>
        <v>44404</v>
      </c>
      <c r="C32" s="65">
        <f>VLOOKUP($A32,'Return Data'!$B$7:$R$2843,4,0)</f>
        <v>53.842500000000001</v>
      </c>
      <c r="D32" s="65">
        <f>VLOOKUP($A32,'Return Data'!$B$7:$R$2843,9,0)</f>
        <v>5.4149000000000003</v>
      </c>
      <c r="E32" s="66">
        <f t="shared" si="1"/>
        <v>19</v>
      </c>
      <c r="F32" s="65">
        <f>VLOOKUP($A32,'Return Data'!$B$7:$R$2843,10,0)</f>
        <v>3.7597</v>
      </c>
      <c r="G32" s="66">
        <f t="shared" si="2"/>
        <v>20</v>
      </c>
      <c r="H32" s="65">
        <f>VLOOKUP($A32,'Return Data'!$B$7:$R$2843,11,0)</f>
        <v>1.0879000000000001</v>
      </c>
      <c r="I32" s="66">
        <f t="shared" si="3"/>
        <v>26</v>
      </c>
      <c r="J32" s="65">
        <f>VLOOKUP($A32,'Return Data'!$B$7:$R$2843,12,0)</f>
        <v>1.2821</v>
      </c>
      <c r="K32" s="66">
        <f t="shared" si="8"/>
        <v>25</v>
      </c>
      <c r="L32" s="65">
        <f>VLOOKUP($A32,'Return Data'!$B$7:$R$2843,13,0)</f>
        <v>2.1682999999999999</v>
      </c>
      <c r="M32" s="66">
        <f t="shared" si="9"/>
        <v>23</v>
      </c>
      <c r="N32" s="65">
        <f>VLOOKUP($A32,'Return Data'!$B$7:$R$2843,17,0)</f>
        <v>6.9542000000000002</v>
      </c>
      <c r="O32" s="66">
        <f t="shared" si="10"/>
        <v>15</v>
      </c>
      <c r="P32" s="65">
        <f>VLOOKUP($A32,'Return Data'!$B$7:$R$2843,14,0)</f>
        <v>9.11</v>
      </c>
      <c r="Q32" s="66">
        <f t="shared" si="11"/>
        <v>5</v>
      </c>
      <c r="R32" s="65">
        <f>VLOOKUP($A32,'Return Data'!$B$7:$R$2843,16,0)</f>
        <v>8.3262999999999998</v>
      </c>
      <c r="S32" s="67">
        <f t="shared" si="0"/>
        <v>9</v>
      </c>
    </row>
    <row r="33" spans="1:19" x14ac:dyDescent="0.3">
      <c r="A33" s="82" t="s">
        <v>1130</v>
      </c>
      <c r="B33" s="64">
        <f>VLOOKUP($A33,'Return Data'!$B$7:$R$2843,3,0)</f>
        <v>44404</v>
      </c>
      <c r="C33" s="65">
        <f>VLOOKUP($A33,'Return Data'!$B$7:$R$2843,4,0)</f>
        <v>50.3157</v>
      </c>
      <c r="D33" s="65">
        <f>VLOOKUP($A33,'Return Data'!$B$7:$R$2843,9,0)</f>
        <v>7.3121</v>
      </c>
      <c r="E33" s="66">
        <f t="shared" si="1"/>
        <v>6</v>
      </c>
      <c r="F33" s="65">
        <f>VLOOKUP($A33,'Return Data'!$B$7:$R$2843,10,0)</f>
        <v>2.9390000000000001</v>
      </c>
      <c r="G33" s="66">
        <f t="shared" si="2"/>
        <v>26</v>
      </c>
      <c r="H33" s="65">
        <f>VLOOKUP($A33,'Return Data'!$B$7:$R$2843,11,0)</f>
        <v>0.52680000000000005</v>
      </c>
      <c r="I33" s="66">
        <f t="shared" si="3"/>
        <v>28</v>
      </c>
      <c r="J33" s="65">
        <f>VLOOKUP($A33,'Return Data'!$B$7:$R$2843,12,0)</f>
        <v>0.75839999999999996</v>
      </c>
      <c r="K33" s="66">
        <f t="shared" si="8"/>
        <v>27</v>
      </c>
      <c r="L33" s="65">
        <f>VLOOKUP($A33,'Return Data'!$B$7:$R$2843,13,0)</f>
        <v>1.4591000000000001</v>
      </c>
      <c r="M33" s="66">
        <f t="shared" si="9"/>
        <v>28</v>
      </c>
      <c r="N33" s="65">
        <f>VLOOKUP($A33,'Return Data'!$B$7:$R$2843,17,0)</f>
        <v>3.6137000000000001</v>
      </c>
      <c r="O33" s="66">
        <f t="shared" si="10"/>
        <v>25</v>
      </c>
      <c r="P33" s="65">
        <f>VLOOKUP($A33,'Return Data'!$B$7:$R$2843,14,0)</f>
        <v>1.9619</v>
      </c>
      <c r="Q33" s="66">
        <f t="shared" si="11"/>
        <v>27</v>
      </c>
      <c r="R33" s="65">
        <f>VLOOKUP($A33,'Return Data'!$B$7:$R$2843,16,0)</f>
        <v>6.2865000000000002</v>
      </c>
      <c r="S33" s="67">
        <f t="shared" si="0"/>
        <v>26</v>
      </c>
    </row>
    <row r="34" spans="1:19" x14ac:dyDescent="0.3">
      <c r="A34" s="82" t="s">
        <v>1133</v>
      </c>
      <c r="B34" s="64">
        <f>VLOOKUP($A34,'Return Data'!$B$7:$R$2843,3,0)</f>
        <v>44404</v>
      </c>
      <c r="C34" s="65">
        <f>VLOOKUP($A34,'Return Data'!$B$7:$R$2843,4,0)</f>
        <v>61.329700000000003</v>
      </c>
      <c r="D34" s="65">
        <f>VLOOKUP($A34,'Return Data'!$B$7:$R$2843,9,0)</f>
        <v>1.0164</v>
      </c>
      <c r="E34" s="66">
        <f t="shared" si="1"/>
        <v>31</v>
      </c>
      <c r="F34" s="65">
        <f>VLOOKUP($A34,'Return Data'!$B$7:$R$2843,10,0)</f>
        <v>5.016</v>
      </c>
      <c r="G34" s="66">
        <f t="shared" si="2"/>
        <v>16</v>
      </c>
      <c r="H34" s="65">
        <f>VLOOKUP($A34,'Return Data'!$B$7:$R$2843,11,0)</f>
        <v>3.5799999999999998E-2</v>
      </c>
      <c r="I34" s="66">
        <f t="shared" si="3"/>
        <v>31</v>
      </c>
      <c r="J34" s="65">
        <f>VLOOKUP($A34,'Return Data'!$B$7:$R$2843,12,0)</f>
        <v>2.4805000000000001</v>
      </c>
      <c r="K34" s="66">
        <f t="shared" si="8"/>
        <v>17</v>
      </c>
      <c r="L34" s="65">
        <f>VLOOKUP($A34,'Return Data'!$B$7:$R$2843,13,0)</f>
        <v>3.2886000000000002</v>
      </c>
      <c r="M34" s="66">
        <f t="shared" si="9"/>
        <v>17</v>
      </c>
      <c r="N34" s="65">
        <f>VLOOKUP($A34,'Return Data'!$B$7:$R$2843,17,0)</f>
        <v>7.1893000000000002</v>
      </c>
      <c r="O34" s="66">
        <f t="shared" si="10"/>
        <v>13</v>
      </c>
      <c r="P34" s="65">
        <f>VLOOKUP($A34,'Return Data'!$B$7:$R$2843,14,0)</f>
        <v>8.7640999999999991</v>
      </c>
      <c r="Q34" s="66">
        <f t="shared" si="11"/>
        <v>8</v>
      </c>
      <c r="R34" s="65">
        <f>VLOOKUP($A34,'Return Data'!$B$7:$R$2843,16,0)</f>
        <v>8.7234999999999996</v>
      </c>
      <c r="S34" s="67">
        <f t="shared" si="0"/>
        <v>5</v>
      </c>
    </row>
    <row r="35" spans="1:19" x14ac:dyDescent="0.3">
      <c r="A35" s="82" t="s">
        <v>1134</v>
      </c>
      <c r="B35" s="64">
        <f>VLOOKUP($A35,'Return Data'!$B$7:$R$2843,3,0)</f>
        <v>44404</v>
      </c>
      <c r="C35" s="65">
        <f>VLOOKUP($A35,'Return Data'!$B$7:$R$2843,4,0)</f>
        <v>57.484499999999997</v>
      </c>
      <c r="D35" s="65">
        <f>VLOOKUP($A35,'Return Data'!$B$7:$R$2843,9,0)</f>
        <v>3.2595000000000001</v>
      </c>
      <c r="E35" s="66">
        <f t="shared" si="1"/>
        <v>25</v>
      </c>
      <c r="F35" s="65">
        <f>VLOOKUP($A35,'Return Data'!$B$7:$R$2843,10,0)</f>
        <v>2.6309</v>
      </c>
      <c r="G35" s="66">
        <f t="shared" si="2"/>
        <v>29</v>
      </c>
      <c r="H35" s="65">
        <f>VLOOKUP($A35,'Return Data'!$B$7:$R$2843,11,0)</f>
        <v>1.5668</v>
      </c>
      <c r="I35" s="66">
        <f t="shared" si="3"/>
        <v>24</v>
      </c>
      <c r="J35" s="65">
        <f>VLOOKUP($A35,'Return Data'!$B$7:$R$2843,12,0)</f>
        <v>1.4810000000000001</v>
      </c>
      <c r="K35" s="66">
        <f t="shared" si="8"/>
        <v>23</v>
      </c>
      <c r="L35" s="65">
        <f>VLOOKUP($A35,'Return Data'!$B$7:$R$2843,13,0)</f>
        <v>1.4699</v>
      </c>
      <c r="M35" s="66">
        <f t="shared" si="9"/>
        <v>27</v>
      </c>
      <c r="N35" s="65">
        <f>VLOOKUP($A35,'Return Data'!$B$7:$R$2843,17,0)</f>
        <v>5.9218000000000002</v>
      </c>
      <c r="O35" s="66">
        <f t="shared" si="10"/>
        <v>20</v>
      </c>
      <c r="P35" s="65">
        <f>VLOOKUP($A35,'Return Data'!$B$7:$R$2843,14,0)</f>
        <v>7.7123999999999997</v>
      </c>
      <c r="Q35" s="66">
        <f t="shared" si="11"/>
        <v>16</v>
      </c>
      <c r="R35" s="65">
        <f>VLOOKUP($A35,'Return Data'!$B$7:$R$2843,16,0)</f>
        <v>8.0991999999999997</v>
      </c>
      <c r="S35" s="67">
        <f t="shared" si="0"/>
        <v>12</v>
      </c>
    </row>
    <row r="36" spans="1:19" x14ac:dyDescent="0.3">
      <c r="A36" s="82" t="s">
        <v>1136</v>
      </c>
      <c r="B36" s="64">
        <f>VLOOKUP($A36,'Return Data'!$B$7:$R$2843,3,0)</f>
        <v>44404</v>
      </c>
      <c r="C36" s="65">
        <f>VLOOKUP($A36,'Return Data'!$B$7:$R$2843,4,0)</f>
        <v>71.3005</v>
      </c>
      <c r="D36" s="65">
        <f>VLOOKUP($A36,'Return Data'!$B$7:$R$2843,9,0)</f>
        <v>3.0219</v>
      </c>
      <c r="E36" s="66">
        <f t="shared" si="1"/>
        <v>27</v>
      </c>
      <c r="F36" s="65">
        <f>VLOOKUP($A36,'Return Data'!$B$7:$R$2843,10,0)</f>
        <v>1.9018999999999999</v>
      </c>
      <c r="G36" s="66">
        <f t="shared" si="2"/>
        <v>31</v>
      </c>
      <c r="H36" s="65">
        <f>VLOOKUP($A36,'Return Data'!$B$7:$R$2843,11,0)</f>
        <v>0.44419999999999998</v>
      </c>
      <c r="I36" s="66">
        <f t="shared" si="3"/>
        <v>29</v>
      </c>
      <c r="J36" s="65">
        <f>VLOOKUP($A36,'Return Data'!$B$7:$R$2843,12,0)</f>
        <v>0.74419999999999997</v>
      </c>
      <c r="K36" s="66">
        <f t="shared" si="8"/>
        <v>28</v>
      </c>
      <c r="L36" s="65">
        <f>VLOOKUP($A36,'Return Data'!$B$7:$R$2843,13,0)</f>
        <v>1.8646</v>
      </c>
      <c r="M36" s="66">
        <f t="shared" si="9"/>
        <v>26</v>
      </c>
      <c r="N36" s="65">
        <f>VLOOKUP($A36,'Return Data'!$B$7:$R$2843,17,0)</f>
        <v>6.4923000000000002</v>
      </c>
      <c r="O36" s="66">
        <f t="shared" si="10"/>
        <v>17</v>
      </c>
      <c r="P36" s="65">
        <f>VLOOKUP($A36,'Return Data'!$B$7:$R$2843,14,0)</f>
        <v>8.9910999999999994</v>
      </c>
      <c r="Q36" s="66">
        <f t="shared" si="11"/>
        <v>6</v>
      </c>
      <c r="R36" s="65">
        <f>VLOOKUP($A36,'Return Data'!$B$7:$R$2843,16,0)</f>
        <v>8.6997</v>
      </c>
      <c r="S36" s="67">
        <f t="shared" si="0"/>
        <v>6</v>
      </c>
    </row>
    <row r="37" spans="1:19" x14ac:dyDescent="0.3">
      <c r="A37" s="82" t="s">
        <v>1139</v>
      </c>
      <c r="B37" s="64">
        <f>VLOOKUP($A37,'Return Data'!$B$7:$R$2843,3,0)</f>
        <v>44404</v>
      </c>
      <c r="C37" s="65">
        <f>VLOOKUP($A37,'Return Data'!$B$7:$R$2843,4,0)</f>
        <v>55.924500000000002</v>
      </c>
      <c r="D37" s="65">
        <f>VLOOKUP($A37,'Return Data'!$B$7:$R$2843,9,0)</f>
        <v>6.4817</v>
      </c>
      <c r="E37" s="66">
        <f t="shared" si="1"/>
        <v>10</v>
      </c>
      <c r="F37" s="65">
        <f>VLOOKUP($A37,'Return Data'!$B$7:$R$2843,10,0)</f>
        <v>5.9450000000000003</v>
      </c>
      <c r="G37" s="66">
        <f t="shared" si="2"/>
        <v>13</v>
      </c>
      <c r="H37" s="65">
        <f>VLOOKUP($A37,'Return Data'!$B$7:$R$2843,11,0)</f>
        <v>4.2469999999999999</v>
      </c>
      <c r="I37" s="66">
        <f t="shared" si="3"/>
        <v>14</v>
      </c>
      <c r="J37" s="65">
        <f>VLOOKUP($A37,'Return Data'!$B$7:$R$2843,12,0)</f>
        <v>4.0655999999999999</v>
      </c>
      <c r="K37" s="66">
        <f t="shared" si="8"/>
        <v>11</v>
      </c>
      <c r="L37" s="65">
        <f>VLOOKUP($A37,'Return Data'!$B$7:$R$2843,13,0)</f>
        <v>5.4645999999999999</v>
      </c>
      <c r="M37" s="66">
        <f t="shared" si="9"/>
        <v>11</v>
      </c>
      <c r="N37" s="65">
        <f>VLOOKUP($A37,'Return Data'!$B$7:$R$2843,17,0)</f>
        <v>9.2652000000000001</v>
      </c>
      <c r="O37" s="66">
        <f t="shared" si="10"/>
        <v>2</v>
      </c>
      <c r="P37" s="65">
        <f>VLOOKUP($A37,'Return Data'!$B$7:$R$2843,14,0)</f>
        <v>9.4559999999999995</v>
      </c>
      <c r="Q37" s="66">
        <f t="shared" si="11"/>
        <v>3</v>
      </c>
      <c r="R37" s="65">
        <f>VLOOKUP($A37,'Return Data'!$B$7:$R$2843,16,0)</f>
        <v>7.8558000000000003</v>
      </c>
      <c r="S37" s="67">
        <f t="shared" si="0"/>
        <v>16</v>
      </c>
    </row>
    <row r="38" spans="1:19" x14ac:dyDescent="0.3">
      <c r="A38" s="82" t="s">
        <v>1141</v>
      </c>
      <c r="B38" s="64">
        <f>VLOOKUP($A38,'Return Data'!$B$7:$R$2843,3,0)</f>
        <v>44404</v>
      </c>
      <c r="C38" s="65">
        <f>VLOOKUP($A38,'Return Data'!$B$7:$R$2843,4,0)</f>
        <v>65.777799999999999</v>
      </c>
      <c r="D38" s="65">
        <f>VLOOKUP($A38,'Return Data'!$B$7:$R$2843,9,0)</f>
        <v>1.8967000000000001</v>
      </c>
      <c r="E38" s="66">
        <f t="shared" si="1"/>
        <v>30</v>
      </c>
      <c r="F38" s="65">
        <f>VLOOKUP($A38,'Return Data'!$B$7:$R$2843,10,0)</f>
        <v>3.6191</v>
      </c>
      <c r="G38" s="66">
        <f t="shared" si="2"/>
        <v>21</v>
      </c>
      <c r="H38" s="65">
        <f>VLOOKUP($A38,'Return Data'!$B$7:$R$2843,11,0)</f>
        <v>1.4519</v>
      </c>
      <c r="I38" s="66">
        <f t="shared" si="3"/>
        <v>25</v>
      </c>
      <c r="J38" s="65">
        <f>VLOOKUP($A38,'Return Data'!$B$7:$R$2843,12,0)</f>
        <v>1.6941999999999999</v>
      </c>
      <c r="K38" s="66">
        <f t="shared" si="8"/>
        <v>22</v>
      </c>
      <c r="L38" s="65">
        <f>VLOOKUP($A38,'Return Data'!$B$7:$R$2843,13,0)</f>
        <v>3.1011000000000002</v>
      </c>
      <c r="M38" s="66">
        <f t="shared" si="9"/>
        <v>19</v>
      </c>
      <c r="N38" s="65">
        <f>VLOOKUP($A38,'Return Data'!$B$7:$R$2843,17,0)</f>
        <v>7.4623999999999997</v>
      </c>
      <c r="O38" s="66">
        <f t="shared" si="10"/>
        <v>11</v>
      </c>
      <c r="P38" s="65">
        <f>VLOOKUP($A38,'Return Data'!$B$7:$R$2843,14,0)</f>
        <v>7.8891999999999998</v>
      </c>
      <c r="Q38" s="66">
        <f t="shared" si="11"/>
        <v>15</v>
      </c>
      <c r="R38" s="65">
        <f>VLOOKUP($A38,'Return Data'!$B$7:$R$2843,16,0)</f>
        <v>8.0730000000000004</v>
      </c>
      <c r="S38" s="67">
        <f t="shared" si="0"/>
        <v>13</v>
      </c>
    </row>
    <row r="39" spans="1:19" x14ac:dyDescent="0.3">
      <c r="A39" s="82" t="s">
        <v>1143</v>
      </c>
      <c r="B39" s="64">
        <f>VLOOKUP($A39,'Return Data'!$B$7:$R$2843,3,0)</f>
        <v>44404</v>
      </c>
      <c r="C39" s="65">
        <f>VLOOKUP($A39,'Return Data'!$B$7:$R$2843,4,0)</f>
        <v>1.6575</v>
      </c>
      <c r="D39" s="65">
        <f>VLOOKUP($A39,'Return Data'!$B$7:$R$2843,9,0)</f>
        <v>10.977600000000001</v>
      </c>
      <c r="E39" s="66">
        <f t="shared" si="1"/>
        <v>2</v>
      </c>
      <c r="F39" s="65">
        <f>VLOOKUP($A39,'Return Data'!$B$7:$R$2843,10,0)</f>
        <v>11.142300000000001</v>
      </c>
      <c r="G39" s="66">
        <f t="shared" si="2"/>
        <v>4</v>
      </c>
      <c r="H39" s="65">
        <f>VLOOKUP($A39,'Return Data'!$B$7:$R$2843,11,0)</f>
        <v>11.4968</v>
      </c>
      <c r="I39" s="66">
        <f t="shared" si="3"/>
        <v>3</v>
      </c>
      <c r="J39" s="65"/>
      <c r="K39" s="66"/>
      <c r="L39" s="65"/>
      <c r="M39" s="66"/>
      <c r="N39" s="65"/>
      <c r="O39" s="66"/>
      <c r="P39" s="65"/>
      <c r="Q39" s="66"/>
      <c r="R39" s="65">
        <f>VLOOKUP($A39,'Return Data'!$B$7:$R$2843,16,0)</f>
        <v>-9.4365000000000006</v>
      </c>
      <c r="S39" s="67">
        <f t="shared" si="0"/>
        <v>31</v>
      </c>
    </row>
    <row r="40" spans="1:19" x14ac:dyDescent="0.3">
      <c r="A40" s="82" t="s">
        <v>1145</v>
      </c>
      <c r="B40" s="64">
        <f>VLOOKUP($A40,'Return Data'!$B$7:$R$2843,3,0)</f>
        <v>44404</v>
      </c>
      <c r="C40" s="65">
        <f>VLOOKUP($A40,'Return Data'!$B$7:$R$2843,4,0)</f>
        <v>51.040799999999997</v>
      </c>
      <c r="D40" s="65">
        <f>VLOOKUP($A40,'Return Data'!$B$7:$R$2843,9,0)</f>
        <v>2.8159999999999998</v>
      </c>
      <c r="E40" s="66">
        <f t="shared" si="1"/>
        <v>28</v>
      </c>
      <c r="F40" s="65">
        <f>VLOOKUP($A40,'Return Data'!$B$7:$R$2843,10,0)</f>
        <v>2.4716999999999998</v>
      </c>
      <c r="G40" s="66">
        <f t="shared" si="2"/>
        <v>30</v>
      </c>
      <c r="H40" s="65">
        <f>VLOOKUP($A40,'Return Data'!$B$7:$R$2843,11,0)</f>
        <v>1.7435</v>
      </c>
      <c r="I40" s="66">
        <f t="shared" si="3"/>
        <v>23</v>
      </c>
      <c r="J40" s="65">
        <f>VLOOKUP($A40,'Return Data'!$B$7:$R$2843,12,0)</f>
        <v>1.4480999999999999</v>
      </c>
      <c r="K40" s="66">
        <f>RANK(J40,J$8:J$42,0)</f>
        <v>24</v>
      </c>
      <c r="L40" s="65">
        <f>VLOOKUP($A40,'Return Data'!$B$7:$R$2843,13,0)</f>
        <v>2.0585</v>
      </c>
      <c r="M40" s="66">
        <f>RANK(L40,L$8:L$42,0)</f>
        <v>24</v>
      </c>
      <c r="N40" s="65">
        <f>VLOOKUP($A40,'Return Data'!$B$7:$R$2843,17,0)</f>
        <v>0.63290000000000002</v>
      </c>
      <c r="O40" s="66">
        <f>RANK(N40,N$8:N$42,0)</f>
        <v>29</v>
      </c>
      <c r="P40" s="65">
        <f>VLOOKUP($A40,'Return Data'!$B$7:$R$2843,14,0)</f>
        <v>-0.62719999999999998</v>
      </c>
      <c r="Q40" s="66">
        <f>RANK(P40,P$8:P$42,0)</f>
        <v>28</v>
      </c>
      <c r="R40" s="65">
        <f>VLOOKUP($A40,'Return Data'!$B$7:$R$2843,16,0)</f>
        <v>7.3029000000000002</v>
      </c>
      <c r="S40" s="67">
        <f t="shared" si="0"/>
        <v>24</v>
      </c>
    </row>
    <row r="41" spans="1:19" x14ac:dyDescent="0.3">
      <c r="A41" s="82" t="s">
        <v>1006</v>
      </c>
      <c r="B41" s="64">
        <f>VLOOKUP($A41,'Return Data'!$B$7:$R$2843,3,0)</f>
        <v>44404</v>
      </c>
      <c r="C41" s="65">
        <f>VLOOKUP($A41,'Return Data'!$B$7:$R$2843,4,0)</f>
        <v>71.228099999999998</v>
      </c>
      <c r="D41" s="65">
        <f>VLOOKUP($A41,'Return Data'!$B$7:$R$2843,9,0)</f>
        <v>-2.88</v>
      </c>
      <c r="E41" s="66">
        <f t="shared" si="1"/>
        <v>33</v>
      </c>
      <c r="F41" s="65">
        <f>VLOOKUP($A41,'Return Data'!$B$7:$R$2843,10,0)</f>
        <v>-0.58699999999999997</v>
      </c>
      <c r="G41" s="66">
        <f t="shared" si="2"/>
        <v>33</v>
      </c>
      <c r="H41" s="65">
        <f>VLOOKUP($A41,'Return Data'!$B$7:$R$2843,11,0)</f>
        <v>-1.5343</v>
      </c>
      <c r="I41" s="66">
        <f t="shared" si="3"/>
        <v>33</v>
      </c>
      <c r="J41" s="65">
        <f>VLOOKUP($A41,'Return Data'!$B$7:$R$2843,12,0)</f>
        <v>-0.62480000000000002</v>
      </c>
      <c r="K41" s="66">
        <f>RANK(J41,J$8:J$42,0)</f>
        <v>31</v>
      </c>
      <c r="L41" s="65">
        <f>VLOOKUP($A41,'Return Data'!$B$7:$R$2843,13,0)</f>
        <v>0.84709999999999996</v>
      </c>
      <c r="M41" s="66">
        <f>RANK(L41,L$8:L$42,0)</f>
        <v>29</v>
      </c>
      <c r="N41" s="65">
        <f>VLOOKUP($A41,'Return Data'!$B$7:$R$2843,17,0)</f>
        <v>5.9325999999999999</v>
      </c>
      <c r="O41" s="66">
        <f>RANK(N41,N$8:N$42,0)</f>
        <v>19</v>
      </c>
      <c r="P41" s="65">
        <f>VLOOKUP($A41,'Return Data'!$B$7:$R$2843,14,0)</f>
        <v>9.1342999999999996</v>
      </c>
      <c r="Q41" s="66">
        <f>RANK(P41,P$8:P$42,0)</f>
        <v>4</v>
      </c>
      <c r="R41" s="65">
        <f>VLOOKUP($A41,'Return Data'!$B$7:$R$2843,16,0)</f>
        <v>8.8844999999999992</v>
      </c>
      <c r="S41" s="67">
        <f t="shared" si="0"/>
        <v>4</v>
      </c>
    </row>
    <row r="42" spans="1:19" x14ac:dyDescent="0.3">
      <c r="A42" s="82" t="s">
        <v>1008</v>
      </c>
      <c r="B42" s="64">
        <f>VLOOKUP($A42,'Return Data'!$B$7:$R$2843,3,0)</f>
        <v>44404</v>
      </c>
      <c r="C42" s="65">
        <f>VLOOKUP($A42,'Return Data'!$B$7:$R$2843,4,0)</f>
        <v>13.594200000000001</v>
      </c>
      <c r="D42" s="65">
        <f>VLOOKUP($A42,'Return Data'!$B$7:$R$2843,9,0)</f>
        <v>-7.7915999999999999</v>
      </c>
      <c r="E42" s="66">
        <f t="shared" si="1"/>
        <v>34</v>
      </c>
      <c r="F42" s="65">
        <f>VLOOKUP($A42,'Return Data'!$B$7:$R$2843,10,0)</f>
        <v>-6.7845000000000004</v>
      </c>
      <c r="G42" s="66">
        <f t="shared" si="2"/>
        <v>34</v>
      </c>
      <c r="H42" s="65">
        <f>VLOOKUP($A42,'Return Data'!$B$7:$R$2843,11,0)</f>
        <v>-6.0937999999999999</v>
      </c>
      <c r="I42" s="66">
        <f t="shared" si="3"/>
        <v>34</v>
      </c>
      <c r="J42" s="65">
        <f>VLOOKUP($A42,'Return Data'!$B$7:$R$2843,12,0)</f>
        <v>-0.46750000000000003</v>
      </c>
      <c r="K42" s="66">
        <f>RANK(J42,J$8:J$42,0)</f>
        <v>30</v>
      </c>
      <c r="L42" s="65">
        <f>VLOOKUP($A42,'Return Data'!$B$7:$R$2843,13,0)</f>
        <v>-1.5983000000000001</v>
      </c>
      <c r="M42" s="66">
        <f>RANK(L42,L$8:L$42,0)</f>
        <v>31</v>
      </c>
      <c r="N42" s="65">
        <f>VLOOKUP($A42,'Return Data'!$B$7:$R$2843,17,0)</f>
        <v>5.3574999999999999</v>
      </c>
      <c r="O42" s="66">
        <f>RANK(N42,N$8:N$42,0)</f>
        <v>23</v>
      </c>
      <c r="P42" s="65"/>
      <c r="Q42" s="66"/>
      <c r="R42" s="65">
        <f>VLOOKUP($A42,'Return Data'!$B$7:$R$2843,16,0)</f>
        <v>10.5543</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9.3933499999999981</v>
      </c>
      <c r="E44" s="88"/>
      <c r="F44" s="89">
        <f>AVERAGE(F8:F42)</f>
        <v>6.3331794117647062</v>
      </c>
      <c r="G44" s="88"/>
      <c r="H44" s="89">
        <f>AVERAGE(H8:H42)</f>
        <v>4.600038235294118</v>
      </c>
      <c r="I44" s="88"/>
      <c r="J44" s="89">
        <f>AVERAGE(J8:J42)</f>
        <v>4.3108258064516134</v>
      </c>
      <c r="K44" s="88"/>
      <c r="L44" s="89">
        <f>AVERAGE(L8:L42)</f>
        <v>4.4789645161290332</v>
      </c>
      <c r="M44" s="88"/>
      <c r="N44" s="89">
        <f>AVERAGE(N8:N42)</f>
        <v>5.985946666666667</v>
      </c>
      <c r="O44" s="88"/>
      <c r="P44" s="89">
        <f>AVERAGE(P8:P42)</f>
        <v>6.3432586206896531</v>
      </c>
      <c r="Q44" s="88"/>
      <c r="R44" s="89">
        <f>AVERAGE(R8:R42)</f>
        <v>4.6743114285714276</v>
      </c>
      <c r="S44" s="90"/>
    </row>
    <row r="45" spans="1:19" x14ac:dyDescent="0.3">
      <c r="A45" s="87" t="s">
        <v>28</v>
      </c>
      <c r="B45" s="88"/>
      <c r="C45" s="88"/>
      <c r="D45" s="89">
        <f>MIN(D8:D42)</f>
        <v>-7.7915999999999999</v>
      </c>
      <c r="E45" s="88"/>
      <c r="F45" s="89">
        <f>MIN(F8:F42)</f>
        <v>-6.7845000000000004</v>
      </c>
      <c r="G45" s="88"/>
      <c r="H45" s="89">
        <f>MIN(H8:H42)</f>
        <v>-6.0937999999999999</v>
      </c>
      <c r="I45" s="88"/>
      <c r="J45" s="89">
        <f>MIN(J8:J42)</f>
        <v>-0.62480000000000002</v>
      </c>
      <c r="K45" s="88"/>
      <c r="L45" s="89">
        <f>MIN(L8:L42)</f>
        <v>-1.5983000000000001</v>
      </c>
      <c r="M45" s="88"/>
      <c r="N45" s="89">
        <f>MIN(N8:N42)</f>
        <v>-5.7702999999999998</v>
      </c>
      <c r="O45" s="88"/>
      <c r="P45" s="89">
        <f>MIN(P8:P42)</f>
        <v>-4.3647</v>
      </c>
      <c r="Q45" s="88"/>
      <c r="R45" s="89">
        <f>MIN(R8:R42)</f>
        <v>-21.607600000000001</v>
      </c>
      <c r="S45" s="90"/>
    </row>
    <row r="46" spans="1:19" ht="15" thickBot="1" x14ac:dyDescent="0.35">
      <c r="A46" s="91" t="s">
        <v>29</v>
      </c>
      <c r="B46" s="92"/>
      <c r="C46" s="92"/>
      <c r="D46" s="93">
        <f>MAX(D8:D42)</f>
        <v>161.8621</v>
      </c>
      <c r="E46" s="92"/>
      <c r="F46" s="93">
        <f>MAX(F8:F42)</f>
        <v>59.236199999999997</v>
      </c>
      <c r="G46" s="92"/>
      <c r="H46" s="93">
        <f>MAX(H8:H42)</f>
        <v>32.411900000000003</v>
      </c>
      <c r="I46" s="92"/>
      <c r="J46" s="93">
        <f>MAX(J8:J42)</f>
        <v>23.7315</v>
      </c>
      <c r="K46" s="92"/>
      <c r="L46" s="93">
        <f>MAX(L8:L42)</f>
        <v>17.808299999999999</v>
      </c>
      <c r="M46" s="92"/>
      <c r="N46" s="93">
        <f>MAX(N8:N42)</f>
        <v>9.3322000000000003</v>
      </c>
      <c r="O46" s="92"/>
      <c r="P46" s="93">
        <f>MAX(P8:P42)</f>
        <v>9.5191999999999997</v>
      </c>
      <c r="Q46" s="92"/>
      <c r="R46" s="93">
        <f>MAX(R8:R42)</f>
        <v>10.5543</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44404</v>
      </c>
      <c r="C8" s="65">
        <f>VLOOKUP($A8,'Return Data'!$B$7:$R$2843,4,0)</f>
        <v>333.74</v>
      </c>
      <c r="D8" s="65">
        <f>VLOOKUP($A8,'Return Data'!$B$7:$R$2843,10,0)</f>
        <v>10.7409</v>
      </c>
      <c r="E8" s="66">
        <f t="shared" ref="E8:E36" si="0">RANK(D8,D$8:D$36,0)</f>
        <v>7</v>
      </c>
      <c r="F8" s="65">
        <f>VLOOKUP($A8,'Return Data'!$B$7:$R$2843,11,0)</f>
        <v>16.7576</v>
      </c>
      <c r="G8" s="66">
        <f t="shared" ref="G8:G36" si="1">RANK(F8,F$8:F$36,0)</f>
        <v>9</v>
      </c>
      <c r="H8" s="65">
        <f>VLOOKUP($A8,'Return Data'!$B$7:$R$2843,12,0)</f>
        <v>38.769199999999998</v>
      </c>
      <c r="I8" s="66">
        <f t="shared" ref="I8:I36" si="2">RANK(H8,H$8:H$36,0)</f>
        <v>8</v>
      </c>
      <c r="J8" s="65">
        <f>VLOOKUP($A8,'Return Data'!$B$7:$R$2843,13,0)</f>
        <v>48.718899999999998</v>
      </c>
      <c r="K8" s="66">
        <f t="shared" ref="K8:K36" si="3">RANK(J8,J$8:J$36,0)</f>
        <v>7</v>
      </c>
      <c r="L8" s="65">
        <f>VLOOKUP($A8,'Return Data'!$B$7:$R$2843,17,0)</f>
        <v>19.7379</v>
      </c>
      <c r="M8" s="66">
        <f t="shared" ref="M8:M36" si="4">RANK(L8,L$8:L$36,0)</f>
        <v>19</v>
      </c>
      <c r="N8" s="65">
        <f>VLOOKUP($A8,'Return Data'!$B$7:$R$2843,14,0)</f>
        <v>12.3041</v>
      </c>
      <c r="O8" s="66">
        <f t="shared" ref="O8:O26" si="5">RANK(N8,N$8:N$36,0)</f>
        <v>19</v>
      </c>
      <c r="P8" s="65">
        <f>VLOOKUP($A8,'Return Data'!$B$7:$R$2843,15,0)</f>
        <v>12.753399999999999</v>
      </c>
      <c r="Q8" s="66">
        <f t="shared" ref="Q8:Q26" si="6">RANK(P8,P$8:P$36,0)</f>
        <v>22</v>
      </c>
      <c r="R8" s="65">
        <f>VLOOKUP($A8,'Return Data'!$B$7:$R$2843,16,0)</f>
        <v>15.0627</v>
      </c>
      <c r="S8" s="67">
        <f t="shared" ref="S8:S36" si="7">RANK(R8,R$8:R$36,0)</f>
        <v>12</v>
      </c>
    </row>
    <row r="9" spans="1:20" x14ac:dyDescent="0.3">
      <c r="A9" s="63" t="s">
        <v>950</v>
      </c>
      <c r="B9" s="64">
        <f>VLOOKUP($A9,'Return Data'!$B$7:$R$2843,3,0)</f>
        <v>44404</v>
      </c>
      <c r="C9" s="65">
        <f>VLOOKUP($A9,'Return Data'!$B$7:$R$2843,4,0)</f>
        <v>46.92</v>
      </c>
      <c r="D9" s="65">
        <f>VLOOKUP($A9,'Return Data'!$B$7:$R$2843,10,0)</f>
        <v>10.4</v>
      </c>
      <c r="E9" s="66">
        <f t="shared" si="0"/>
        <v>10</v>
      </c>
      <c r="F9" s="65">
        <f>VLOOKUP($A9,'Return Data'!$B$7:$R$2843,11,0)</f>
        <v>13.4704</v>
      </c>
      <c r="G9" s="66">
        <f t="shared" si="1"/>
        <v>24</v>
      </c>
      <c r="H9" s="65">
        <f>VLOOKUP($A9,'Return Data'!$B$7:$R$2843,12,0)</f>
        <v>31.649799999999999</v>
      </c>
      <c r="I9" s="66">
        <f t="shared" si="2"/>
        <v>24</v>
      </c>
      <c r="J9" s="65">
        <f>VLOOKUP($A9,'Return Data'!$B$7:$R$2843,13,0)</f>
        <v>42.354399999999998</v>
      </c>
      <c r="K9" s="66">
        <f t="shared" si="3"/>
        <v>22</v>
      </c>
      <c r="L9" s="65">
        <f>VLOOKUP($A9,'Return Data'!$B$7:$R$2843,17,0)</f>
        <v>22.504300000000001</v>
      </c>
      <c r="M9" s="66">
        <f t="shared" si="4"/>
        <v>6</v>
      </c>
      <c r="N9" s="65">
        <f>VLOOKUP($A9,'Return Data'!$B$7:$R$2843,14,0)</f>
        <v>15.5502</v>
      </c>
      <c r="O9" s="66">
        <f t="shared" si="5"/>
        <v>2</v>
      </c>
      <c r="P9" s="65">
        <f>VLOOKUP($A9,'Return Data'!$B$7:$R$2843,15,0)</f>
        <v>17.410499999999999</v>
      </c>
      <c r="Q9" s="66">
        <f t="shared" si="6"/>
        <v>1</v>
      </c>
      <c r="R9" s="65">
        <f>VLOOKUP($A9,'Return Data'!$B$7:$R$2843,16,0)</f>
        <v>17.037099999999999</v>
      </c>
      <c r="S9" s="67">
        <f t="shared" si="7"/>
        <v>3</v>
      </c>
    </row>
    <row r="10" spans="1:20" x14ac:dyDescent="0.3">
      <c r="A10" s="63" t="s">
        <v>953</v>
      </c>
      <c r="B10" s="64">
        <f>VLOOKUP($A10,'Return Data'!$B$7:$R$2843,3,0)</f>
        <v>44404</v>
      </c>
      <c r="C10" s="65">
        <f>VLOOKUP($A10,'Return Data'!$B$7:$R$2843,4,0)</f>
        <v>21.48</v>
      </c>
      <c r="D10" s="65">
        <f>VLOOKUP($A10,'Return Data'!$B$7:$R$2843,10,0)</f>
        <v>9.4801000000000002</v>
      </c>
      <c r="E10" s="66">
        <f t="shared" si="0"/>
        <v>21</v>
      </c>
      <c r="F10" s="65">
        <f>VLOOKUP($A10,'Return Data'!$B$7:$R$2843,11,0)</f>
        <v>15.421799999999999</v>
      </c>
      <c r="G10" s="66">
        <f t="shared" si="1"/>
        <v>19</v>
      </c>
      <c r="H10" s="65">
        <f>VLOOKUP($A10,'Return Data'!$B$7:$R$2843,12,0)</f>
        <v>35.179400000000001</v>
      </c>
      <c r="I10" s="66">
        <f t="shared" si="2"/>
        <v>17</v>
      </c>
      <c r="J10" s="65">
        <f>VLOOKUP($A10,'Return Data'!$B$7:$R$2843,13,0)</f>
        <v>41.875799999999998</v>
      </c>
      <c r="K10" s="66">
        <f t="shared" si="3"/>
        <v>23</v>
      </c>
      <c r="L10" s="65">
        <f>VLOOKUP($A10,'Return Data'!$B$7:$R$2843,17,0)</f>
        <v>20.410799999999998</v>
      </c>
      <c r="M10" s="66">
        <f t="shared" si="4"/>
        <v>15</v>
      </c>
      <c r="N10" s="65">
        <f>VLOOKUP($A10,'Return Data'!$B$7:$R$2843,14,0)</f>
        <v>12.853</v>
      </c>
      <c r="O10" s="66">
        <f t="shared" si="5"/>
        <v>16</v>
      </c>
      <c r="P10" s="65">
        <f>VLOOKUP($A10,'Return Data'!$B$7:$R$2843,15,0)</f>
        <v>12.7776</v>
      </c>
      <c r="Q10" s="66">
        <f t="shared" si="6"/>
        <v>19</v>
      </c>
      <c r="R10" s="65">
        <f>VLOOKUP($A10,'Return Data'!$B$7:$R$2843,16,0)</f>
        <v>12.2277</v>
      </c>
      <c r="S10" s="67">
        <f t="shared" si="7"/>
        <v>26</v>
      </c>
    </row>
    <row r="11" spans="1:20" x14ac:dyDescent="0.3">
      <c r="A11" s="63" t="s">
        <v>955</v>
      </c>
      <c r="B11" s="64">
        <f>VLOOKUP($A11,'Return Data'!$B$7:$R$2843,3,0)</f>
        <v>44404</v>
      </c>
      <c r="C11" s="65">
        <f>VLOOKUP($A11,'Return Data'!$B$7:$R$2843,4,0)</f>
        <v>141.19</v>
      </c>
      <c r="D11" s="65">
        <f>VLOOKUP($A11,'Return Data'!$B$7:$R$2843,10,0)</f>
        <v>9.2547999999999995</v>
      </c>
      <c r="E11" s="66">
        <f t="shared" si="0"/>
        <v>24</v>
      </c>
      <c r="F11" s="65">
        <f>VLOOKUP($A11,'Return Data'!$B$7:$R$2843,11,0)</f>
        <v>13.515000000000001</v>
      </c>
      <c r="G11" s="66">
        <f t="shared" si="1"/>
        <v>23</v>
      </c>
      <c r="H11" s="65">
        <f>VLOOKUP($A11,'Return Data'!$B$7:$R$2843,12,0)</f>
        <v>32.262300000000003</v>
      </c>
      <c r="I11" s="66">
        <f t="shared" si="2"/>
        <v>23</v>
      </c>
      <c r="J11" s="65">
        <f>VLOOKUP($A11,'Return Data'!$B$7:$R$2843,13,0)</f>
        <v>40.389800000000001</v>
      </c>
      <c r="K11" s="66">
        <f t="shared" si="3"/>
        <v>25</v>
      </c>
      <c r="L11" s="65">
        <f>VLOOKUP($A11,'Return Data'!$B$7:$R$2843,17,0)</f>
        <v>21.386399999999998</v>
      </c>
      <c r="M11" s="66">
        <f t="shared" si="4"/>
        <v>10</v>
      </c>
      <c r="N11" s="65">
        <f>VLOOKUP($A11,'Return Data'!$B$7:$R$2843,14,0)</f>
        <v>15.352600000000001</v>
      </c>
      <c r="O11" s="66">
        <f t="shared" si="5"/>
        <v>4</v>
      </c>
      <c r="P11" s="65">
        <f>VLOOKUP($A11,'Return Data'!$B$7:$R$2843,15,0)</f>
        <v>13.97</v>
      </c>
      <c r="Q11" s="66">
        <f t="shared" si="6"/>
        <v>9</v>
      </c>
      <c r="R11" s="65">
        <f>VLOOKUP($A11,'Return Data'!$B$7:$R$2843,16,0)</f>
        <v>15.8652</v>
      </c>
      <c r="S11" s="67">
        <f t="shared" si="7"/>
        <v>5</v>
      </c>
    </row>
    <row r="12" spans="1:20" x14ac:dyDescent="0.3">
      <c r="A12" s="63" t="s">
        <v>956</v>
      </c>
      <c r="B12" s="64">
        <f>VLOOKUP($A12,'Return Data'!$B$7:$R$2843,3,0)</f>
        <v>44404</v>
      </c>
      <c r="C12" s="65">
        <f>VLOOKUP($A12,'Return Data'!$B$7:$R$2843,4,0)</f>
        <v>42.05</v>
      </c>
      <c r="D12" s="65">
        <f>VLOOKUP($A12,'Return Data'!$B$7:$R$2843,10,0)</f>
        <v>9.7338000000000005</v>
      </c>
      <c r="E12" s="66">
        <f t="shared" si="0"/>
        <v>17</v>
      </c>
      <c r="F12" s="65">
        <f>VLOOKUP($A12,'Return Data'!$B$7:$R$2843,11,0)</f>
        <v>15.649100000000001</v>
      </c>
      <c r="G12" s="66">
        <f t="shared" si="1"/>
        <v>16</v>
      </c>
      <c r="H12" s="65">
        <f>VLOOKUP($A12,'Return Data'!$B$7:$R$2843,12,0)</f>
        <v>35.252499999999998</v>
      </c>
      <c r="I12" s="66">
        <f t="shared" si="2"/>
        <v>16</v>
      </c>
      <c r="J12" s="65">
        <f>VLOOKUP($A12,'Return Data'!$B$7:$R$2843,13,0)</f>
        <v>46.464599999999997</v>
      </c>
      <c r="K12" s="66">
        <f t="shared" si="3"/>
        <v>11</v>
      </c>
      <c r="L12" s="65">
        <f>VLOOKUP($A12,'Return Data'!$B$7:$R$2843,17,0)</f>
        <v>26.629300000000001</v>
      </c>
      <c r="M12" s="66">
        <f t="shared" si="4"/>
        <v>1</v>
      </c>
      <c r="N12" s="65">
        <f>VLOOKUP($A12,'Return Data'!$B$7:$R$2843,14,0)</f>
        <v>17.742000000000001</v>
      </c>
      <c r="O12" s="66">
        <f t="shared" si="5"/>
        <v>1</v>
      </c>
      <c r="P12" s="65">
        <f>VLOOKUP($A12,'Return Data'!$B$7:$R$2843,15,0)</f>
        <v>17.3461</v>
      </c>
      <c r="Q12" s="66">
        <f t="shared" si="6"/>
        <v>2</v>
      </c>
      <c r="R12" s="65">
        <f>VLOOKUP($A12,'Return Data'!$B$7:$R$2843,16,0)</f>
        <v>15.728899999999999</v>
      </c>
      <c r="S12" s="67">
        <f t="shared" si="7"/>
        <v>7</v>
      </c>
    </row>
    <row r="13" spans="1:20" x14ac:dyDescent="0.3">
      <c r="A13" s="63" t="s">
        <v>958</v>
      </c>
      <c r="B13" s="64">
        <f>VLOOKUP($A13,'Return Data'!$B$7:$R$2843,3,0)</f>
        <v>44404</v>
      </c>
      <c r="C13" s="65">
        <f>VLOOKUP($A13,'Return Data'!$B$7:$R$2843,4,0)</f>
        <v>298.06400000000002</v>
      </c>
      <c r="D13" s="65">
        <f>VLOOKUP($A13,'Return Data'!$B$7:$R$2843,10,0)</f>
        <v>12.042299999999999</v>
      </c>
      <c r="E13" s="66">
        <f t="shared" si="0"/>
        <v>3</v>
      </c>
      <c r="F13" s="65">
        <f>VLOOKUP($A13,'Return Data'!$B$7:$R$2843,11,0)</f>
        <v>15.538500000000001</v>
      </c>
      <c r="G13" s="66">
        <f t="shared" si="1"/>
        <v>17</v>
      </c>
      <c r="H13" s="65">
        <f>VLOOKUP($A13,'Return Data'!$B$7:$R$2843,12,0)</f>
        <v>35.272100000000002</v>
      </c>
      <c r="I13" s="66">
        <f t="shared" si="2"/>
        <v>15</v>
      </c>
      <c r="J13" s="65">
        <f>VLOOKUP($A13,'Return Data'!$B$7:$R$2843,13,0)</f>
        <v>45.797499999999999</v>
      </c>
      <c r="K13" s="66">
        <f t="shared" si="3"/>
        <v>14</v>
      </c>
      <c r="L13" s="65">
        <f>VLOOKUP($A13,'Return Data'!$B$7:$R$2843,17,0)</f>
        <v>19.261500000000002</v>
      </c>
      <c r="M13" s="66">
        <f t="shared" si="4"/>
        <v>22</v>
      </c>
      <c r="N13" s="65">
        <f>VLOOKUP($A13,'Return Data'!$B$7:$R$2843,14,0)</f>
        <v>11.090199999999999</v>
      </c>
      <c r="O13" s="66">
        <f t="shared" si="5"/>
        <v>26</v>
      </c>
      <c r="P13" s="65">
        <f>VLOOKUP($A13,'Return Data'!$B$7:$R$2843,15,0)</f>
        <v>11.6149</v>
      </c>
      <c r="Q13" s="66">
        <f t="shared" si="6"/>
        <v>25</v>
      </c>
      <c r="R13" s="65">
        <f>VLOOKUP($A13,'Return Data'!$B$7:$R$2843,16,0)</f>
        <v>12.192</v>
      </c>
      <c r="S13" s="67">
        <f t="shared" si="7"/>
        <v>27</v>
      </c>
    </row>
    <row r="14" spans="1:20" x14ac:dyDescent="0.3">
      <c r="A14" s="63" t="s">
        <v>961</v>
      </c>
      <c r="B14" s="64">
        <f>VLOOKUP($A14,'Return Data'!$B$7:$R$2843,3,0)</f>
        <v>44404</v>
      </c>
      <c r="C14" s="65">
        <f>VLOOKUP($A14,'Return Data'!$B$7:$R$2843,4,0)</f>
        <v>54.38</v>
      </c>
      <c r="D14" s="65">
        <f>VLOOKUP($A14,'Return Data'!$B$7:$R$2843,10,0)</f>
        <v>10.3714</v>
      </c>
      <c r="E14" s="66">
        <f t="shared" si="0"/>
        <v>13</v>
      </c>
      <c r="F14" s="65">
        <f>VLOOKUP($A14,'Return Data'!$B$7:$R$2843,11,0)</f>
        <v>15.5055</v>
      </c>
      <c r="G14" s="66">
        <f t="shared" si="1"/>
        <v>18</v>
      </c>
      <c r="H14" s="65">
        <f>VLOOKUP($A14,'Return Data'!$B$7:$R$2843,12,0)</f>
        <v>34.106000000000002</v>
      </c>
      <c r="I14" s="66">
        <f t="shared" si="2"/>
        <v>20</v>
      </c>
      <c r="J14" s="65">
        <f>VLOOKUP($A14,'Return Data'!$B$7:$R$2843,13,0)</f>
        <v>44.589199999999998</v>
      </c>
      <c r="K14" s="66">
        <f t="shared" si="3"/>
        <v>16</v>
      </c>
      <c r="L14" s="65">
        <f>VLOOKUP($A14,'Return Data'!$B$7:$R$2843,17,0)</f>
        <v>22.260999999999999</v>
      </c>
      <c r="M14" s="66">
        <f t="shared" si="4"/>
        <v>8</v>
      </c>
      <c r="N14" s="65">
        <f>VLOOKUP($A14,'Return Data'!$B$7:$R$2843,14,0)</f>
        <v>13.3573</v>
      </c>
      <c r="O14" s="66">
        <f t="shared" si="5"/>
        <v>11</v>
      </c>
      <c r="P14" s="65">
        <f>VLOOKUP($A14,'Return Data'!$B$7:$R$2843,15,0)</f>
        <v>14.7601</v>
      </c>
      <c r="Q14" s="66">
        <f t="shared" si="6"/>
        <v>4</v>
      </c>
      <c r="R14" s="65">
        <f>VLOOKUP($A14,'Return Data'!$B$7:$R$2843,16,0)</f>
        <v>15.096399999999999</v>
      </c>
      <c r="S14" s="67">
        <f t="shared" si="7"/>
        <v>10</v>
      </c>
    </row>
    <row r="15" spans="1:20" x14ac:dyDescent="0.3">
      <c r="A15" s="63" t="s">
        <v>963</v>
      </c>
      <c r="B15" s="64">
        <f>VLOOKUP($A15,'Return Data'!$B$7:$R$2843,3,0)</f>
        <v>44404</v>
      </c>
      <c r="C15" s="65">
        <f>VLOOKUP($A15,'Return Data'!$B$7:$R$2843,4,0)</f>
        <v>710.95839999999998</v>
      </c>
      <c r="D15" s="65">
        <f>VLOOKUP($A15,'Return Data'!$B$7:$R$2843,10,0)</f>
        <v>11.4305</v>
      </c>
      <c r="E15" s="66">
        <f t="shared" si="0"/>
        <v>4</v>
      </c>
      <c r="F15" s="65">
        <f>VLOOKUP($A15,'Return Data'!$B$7:$R$2843,11,0)</f>
        <v>21.995899999999999</v>
      </c>
      <c r="G15" s="66">
        <f t="shared" si="1"/>
        <v>1</v>
      </c>
      <c r="H15" s="65">
        <f>VLOOKUP($A15,'Return Data'!$B$7:$R$2843,12,0)</f>
        <v>48.848399999999998</v>
      </c>
      <c r="I15" s="66">
        <f t="shared" si="2"/>
        <v>1</v>
      </c>
      <c r="J15" s="65">
        <f>VLOOKUP($A15,'Return Data'!$B$7:$R$2843,13,0)</f>
        <v>60.803800000000003</v>
      </c>
      <c r="K15" s="66">
        <f t="shared" si="3"/>
        <v>1</v>
      </c>
      <c r="L15" s="65">
        <f>VLOOKUP($A15,'Return Data'!$B$7:$R$2843,17,0)</f>
        <v>22.7606</v>
      </c>
      <c r="M15" s="66">
        <f t="shared" si="4"/>
        <v>5</v>
      </c>
      <c r="N15" s="65">
        <f>VLOOKUP($A15,'Return Data'!$B$7:$R$2843,14,0)</f>
        <v>13.8353</v>
      </c>
      <c r="O15" s="66">
        <f t="shared" si="5"/>
        <v>8</v>
      </c>
      <c r="P15" s="65">
        <f>VLOOKUP($A15,'Return Data'!$B$7:$R$2843,15,0)</f>
        <v>12.315300000000001</v>
      </c>
      <c r="Q15" s="66">
        <f t="shared" si="6"/>
        <v>24</v>
      </c>
      <c r="R15" s="65">
        <f>VLOOKUP($A15,'Return Data'!$B$7:$R$2843,16,0)</f>
        <v>13.597</v>
      </c>
      <c r="S15" s="67">
        <f t="shared" si="7"/>
        <v>20</v>
      </c>
    </row>
    <row r="16" spans="1:20" x14ac:dyDescent="0.3">
      <c r="A16" s="63" t="s">
        <v>965</v>
      </c>
      <c r="B16" s="64">
        <f>VLOOKUP($A16,'Return Data'!$B$7:$R$2843,3,0)</f>
        <v>44404</v>
      </c>
      <c r="C16" s="65">
        <f>VLOOKUP($A16,'Return Data'!$B$7:$R$2843,4,0)</f>
        <v>658.97799999999995</v>
      </c>
      <c r="D16" s="65">
        <f>VLOOKUP($A16,'Return Data'!$B$7:$R$2843,10,0)</f>
        <v>9.3230000000000004</v>
      </c>
      <c r="E16" s="66">
        <f t="shared" si="0"/>
        <v>23</v>
      </c>
      <c r="F16" s="65">
        <f>VLOOKUP($A16,'Return Data'!$B$7:$R$2843,11,0)</f>
        <v>16.3279</v>
      </c>
      <c r="G16" s="66">
        <f t="shared" si="1"/>
        <v>11</v>
      </c>
      <c r="H16" s="65">
        <f>VLOOKUP($A16,'Return Data'!$B$7:$R$2843,12,0)</f>
        <v>42.075899999999997</v>
      </c>
      <c r="I16" s="66">
        <f t="shared" si="2"/>
        <v>3</v>
      </c>
      <c r="J16" s="65">
        <f>VLOOKUP($A16,'Return Data'!$B$7:$R$2843,13,0)</f>
        <v>46.746400000000001</v>
      </c>
      <c r="K16" s="66">
        <f t="shared" si="3"/>
        <v>10</v>
      </c>
      <c r="L16" s="65">
        <f>VLOOKUP($A16,'Return Data'!$B$7:$R$2843,17,0)</f>
        <v>13.865500000000001</v>
      </c>
      <c r="M16" s="66">
        <f t="shared" si="4"/>
        <v>29</v>
      </c>
      <c r="N16" s="65">
        <f>VLOOKUP($A16,'Return Data'!$B$7:$R$2843,14,0)</f>
        <v>11.3771</v>
      </c>
      <c r="O16" s="66">
        <f t="shared" si="5"/>
        <v>25</v>
      </c>
      <c r="P16" s="65">
        <f>VLOOKUP($A16,'Return Data'!$B$7:$R$2843,15,0)</f>
        <v>12.3703</v>
      </c>
      <c r="Q16" s="66">
        <f t="shared" si="6"/>
        <v>23</v>
      </c>
      <c r="R16" s="65">
        <f>VLOOKUP($A16,'Return Data'!$B$7:$R$2843,16,0)</f>
        <v>13.2775</v>
      </c>
      <c r="S16" s="67">
        <f t="shared" si="7"/>
        <v>21</v>
      </c>
    </row>
    <row r="17" spans="1:19" x14ac:dyDescent="0.3">
      <c r="A17" s="63" t="s">
        <v>967</v>
      </c>
      <c r="B17" s="64">
        <f>VLOOKUP($A17,'Return Data'!$B$7:$R$2843,3,0)</f>
        <v>44404</v>
      </c>
      <c r="C17" s="65">
        <f>VLOOKUP($A17,'Return Data'!$B$7:$R$2843,4,0)</f>
        <v>311.59640000000002</v>
      </c>
      <c r="D17" s="65">
        <f>VLOOKUP($A17,'Return Data'!$B$7:$R$2843,10,0)</f>
        <v>8.8640000000000008</v>
      </c>
      <c r="E17" s="66">
        <f t="shared" si="0"/>
        <v>26</v>
      </c>
      <c r="F17" s="65">
        <f>VLOOKUP($A17,'Return Data'!$B$7:$R$2843,11,0)</f>
        <v>11.795500000000001</v>
      </c>
      <c r="G17" s="66">
        <f t="shared" si="1"/>
        <v>29</v>
      </c>
      <c r="H17" s="65">
        <f>VLOOKUP($A17,'Return Data'!$B$7:$R$2843,12,0)</f>
        <v>31.1999</v>
      </c>
      <c r="I17" s="66">
        <f t="shared" si="2"/>
        <v>25</v>
      </c>
      <c r="J17" s="65">
        <f>VLOOKUP($A17,'Return Data'!$B$7:$R$2843,13,0)</f>
        <v>41.5777</v>
      </c>
      <c r="K17" s="66">
        <f t="shared" si="3"/>
        <v>24</v>
      </c>
      <c r="L17" s="65">
        <f>VLOOKUP($A17,'Return Data'!$B$7:$R$2843,17,0)</f>
        <v>19.0745</v>
      </c>
      <c r="M17" s="66">
        <f t="shared" si="4"/>
        <v>23</v>
      </c>
      <c r="N17" s="65">
        <f>VLOOKUP($A17,'Return Data'!$B$7:$R$2843,14,0)</f>
        <v>12.2095</v>
      </c>
      <c r="O17" s="66">
        <f t="shared" si="5"/>
        <v>21</v>
      </c>
      <c r="P17" s="65">
        <f>VLOOKUP($A17,'Return Data'!$B$7:$R$2843,15,0)</f>
        <v>13.6586</v>
      </c>
      <c r="Q17" s="66">
        <f t="shared" si="6"/>
        <v>11</v>
      </c>
      <c r="R17" s="65">
        <f>VLOOKUP($A17,'Return Data'!$B$7:$R$2843,16,0)</f>
        <v>13.254799999999999</v>
      </c>
      <c r="S17" s="67">
        <f t="shared" si="7"/>
        <v>22</v>
      </c>
    </row>
    <row r="18" spans="1:19" x14ac:dyDescent="0.3">
      <c r="A18" s="63" t="s">
        <v>969</v>
      </c>
      <c r="B18" s="64">
        <f>VLOOKUP($A18,'Return Data'!$B$7:$R$2843,3,0)</f>
        <v>44404</v>
      </c>
      <c r="C18" s="65">
        <f>VLOOKUP($A18,'Return Data'!$B$7:$R$2843,4,0)</f>
        <v>62.87</v>
      </c>
      <c r="D18" s="65">
        <f>VLOOKUP($A18,'Return Data'!$B$7:$R$2843,10,0)</f>
        <v>9.5678000000000001</v>
      </c>
      <c r="E18" s="66">
        <f t="shared" si="0"/>
        <v>20</v>
      </c>
      <c r="F18" s="65">
        <f>VLOOKUP($A18,'Return Data'!$B$7:$R$2843,11,0)</f>
        <v>15.6975</v>
      </c>
      <c r="G18" s="66">
        <f t="shared" si="1"/>
        <v>15</v>
      </c>
      <c r="H18" s="65">
        <f>VLOOKUP($A18,'Return Data'!$B$7:$R$2843,12,0)</f>
        <v>38.084800000000001</v>
      </c>
      <c r="I18" s="66">
        <f t="shared" si="2"/>
        <v>10</v>
      </c>
      <c r="J18" s="65">
        <f>VLOOKUP($A18,'Return Data'!$B$7:$R$2843,13,0)</f>
        <v>45.599800000000002</v>
      </c>
      <c r="K18" s="66">
        <f t="shared" si="3"/>
        <v>15</v>
      </c>
      <c r="L18" s="65">
        <f>VLOOKUP($A18,'Return Data'!$B$7:$R$2843,17,0)</f>
        <v>19.639600000000002</v>
      </c>
      <c r="M18" s="66">
        <f t="shared" si="4"/>
        <v>20</v>
      </c>
      <c r="N18" s="65">
        <f>VLOOKUP($A18,'Return Data'!$B$7:$R$2843,14,0)</f>
        <v>13.127700000000001</v>
      </c>
      <c r="O18" s="66">
        <f t="shared" si="5"/>
        <v>15</v>
      </c>
      <c r="P18" s="65">
        <f>VLOOKUP($A18,'Return Data'!$B$7:$R$2843,15,0)</f>
        <v>14.021599999999999</v>
      </c>
      <c r="Q18" s="66">
        <f t="shared" si="6"/>
        <v>8</v>
      </c>
      <c r="R18" s="65">
        <f>VLOOKUP($A18,'Return Data'!$B$7:$R$2843,16,0)</f>
        <v>15.3019</v>
      </c>
      <c r="S18" s="67">
        <f t="shared" si="7"/>
        <v>9</v>
      </c>
    </row>
    <row r="19" spans="1:19" x14ac:dyDescent="0.3">
      <c r="A19" s="63" t="s">
        <v>971</v>
      </c>
      <c r="B19" s="64">
        <f>VLOOKUP($A19,'Return Data'!$B$7:$R$2843,3,0)</f>
        <v>44404</v>
      </c>
      <c r="C19" s="65">
        <f>VLOOKUP($A19,'Return Data'!$B$7:$R$2843,4,0)</f>
        <v>39.29</v>
      </c>
      <c r="D19" s="65">
        <f>VLOOKUP($A19,'Return Data'!$B$7:$R$2843,10,0)</f>
        <v>12.9023</v>
      </c>
      <c r="E19" s="66">
        <f t="shared" si="0"/>
        <v>2</v>
      </c>
      <c r="F19" s="65">
        <f>VLOOKUP($A19,'Return Data'!$B$7:$R$2843,11,0)</f>
        <v>20.0428</v>
      </c>
      <c r="G19" s="66">
        <f t="shared" si="1"/>
        <v>4</v>
      </c>
      <c r="H19" s="65">
        <f>VLOOKUP($A19,'Return Data'!$B$7:$R$2843,12,0)</f>
        <v>38.932099999999998</v>
      </c>
      <c r="I19" s="66">
        <f t="shared" si="2"/>
        <v>7</v>
      </c>
      <c r="J19" s="65">
        <f>VLOOKUP($A19,'Return Data'!$B$7:$R$2843,13,0)</f>
        <v>50.019100000000002</v>
      </c>
      <c r="K19" s="66">
        <f t="shared" si="3"/>
        <v>3</v>
      </c>
      <c r="L19" s="65">
        <f>VLOOKUP($A19,'Return Data'!$B$7:$R$2843,17,0)</f>
        <v>24.863399999999999</v>
      </c>
      <c r="M19" s="66">
        <f t="shared" si="4"/>
        <v>2</v>
      </c>
      <c r="N19" s="65">
        <f>VLOOKUP($A19,'Return Data'!$B$7:$R$2843,14,0)</f>
        <v>15.1098</v>
      </c>
      <c r="O19" s="66">
        <f t="shared" si="5"/>
        <v>6</v>
      </c>
      <c r="P19" s="65">
        <f>VLOOKUP($A19,'Return Data'!$B$7:$R$2843,15,0)</f>
        <v>13.5678</v>
      </c>
      <c r="Q19" s="66">
        <f t="shared" si="6"/>
        <v>12</v>
      </c>
      <c r="R19" s="65">
        <f>VLOOKUP($A19,'Return Data'!$B$7:$R$2843,16,0)</f>
        <v>14.6831</v>
      </c>
      <c r="S19" s="67">
        <f t="shared" si="7"/>
        <v>14</v>
      </c>
    </row>
    <row r="20" spans="1:19" x14ac:dyDescent="0.3">
      <c r="A20" s="63" t="s">
        <v>972</v>
      </c>
      <c r="B20" s="64">
        <f>VLOOKUP($A20,'Return Data'!$B$7:$R$2843,3,0)</f>
        <v>44404</v>
      </c>
      <c r="C20" s="65">
        <f>VLOOKUP($A20,'Return Data'!$B$7:$R$2843,4,0)</f>
        <v>49.48</v>
      </c>
      <c r="D20" s="65">
        <f>VLOOKUP($A20,'Return Data'!$B$7:$R$2843,10,0)</f>
        <v>9.8823000000000008</v>
      </c>
      <c r="E20" s="66">
        <f t="shared" si="0"/>
        <v>16</v>
      </c>
      <c r="F20" s="65">
        <f>VLOOKUP($A20,'Return Data'!$B$7:$R$2843,11,0)</f>
        <v>12.7621</v>
      </c>
      <c r="G20" s="66">
        <f t="shared" si="1"/>
        <v>25</v>
      </c>
      <c r="H20" s="65">
        <f>VLOOKUP($A20,'Return Data'!$B$7:$R$2843,12,0)</f>
        <v>29.7666</v>
      </c>
      <c r="I20" s="66">
        <f t="shared" si="2"/>
        <v>26</v>
      </c>
      <c r="J20" s="65">
        <f>VLOOKUP($A20,'Return Data'!$B$7:$R$2843,13,0)</f>
        <v>40.249400000000001</v>
      </c>
      <c r="K20" s="66">
        <f t="shared" si="3"/>
        <v>26</v>
      </c>
      <c r="L20" s="65">
        <f>VLOOKUP($A20,'Return Data'!$B$7:$R$2843,17,0)</f>
        <v>20.982500000000002</v>
      </c>
      <c r="M20" s="66">
        <f t="shared" si="4"/>
        <v>13</v>
      </c>
      <c r="N20" s="65">
        <f>VLOOKUP($A20,'Return Data'!$B$7:$R$2843,14,0)</f>
        <v>12.2746</v>
      </c>
      <c r="O20" s="66">
        <f t="shared" si="5"/>
        <v>20</v>
      </c>
      <c r="P20" s="65">
        <f>VLOOKUP($A20,'Return Data'!$B$7:$R$2843,15,0)</f>
        <v>13.950799999999999</v>
      </c>
      <c r="Q20" s="66">
        <f t="shared" si="6"/>
        <v>10</v>
      </c>
      <c r="R20" s="65">
        <f>VLOOKUP($A20,'Return Data'!$B$7:$R$2843,16,0)</f>
        <v>13.113899999999999</v>
      </c>
      <c r="S20" s="67">
        <f t="shared" si="7"/>
        <v>23</v>
      </c>
    </row>
    <row r="21" spans="1:19" x14ac:dyDescent="0.3">
      <c r="A21" s="63" t="s">
        <v>975</v>
      </c>
      <c r="B21" s="64">
        <f>VLOOKUP($A21,'Return Data'!$B$7:$R$2843,3,0)</f>
        <v>44404</v>
      </c>
      <c r="C21" s="65">
        <f>VLOOKUP($A21,'Return Data'!$B$7:$R$2843,4,0)</f>
        <v>30.2</v>
      </c>
      <c r="D21" s="65">
        <f>VLOOKUP($A21,'Return Data'!$B$7:$R$2843,10,0)</f>
        <v>7.0541999999999998</v>
      </c>
      <c r="E21" s="66">
        <f t="shared" si="0"/>
        <v>29</v>
      </c>
      <c r="F21" s="65">
        <f>VLOOKUP($A21,'Return Data'!$B$7:$R$2843,11,0)</f>
        <v>12.602499999999999</v>
      </c>
      <c r="G21" s="66">
        <f t="shared" si="1"/>
        <v>26</v>
      </c>
      <c r="H21" s="65">
        <f>VLOOKUP($A21,'Return Data'!$B$7:$R$2843,12,0)</f>
        <v>27.533799999999999</v>
      </c>
      <c r="I21" s="66">
        <f t="shared" si="2"/>
        <v>28</v>
      </c>
      <c r="J21" s="65">
        <f>VLOOKUP($A21,'Return Data'!$B$7:$R$2843,13,0)</f>
        <v>37.4602</v>
      </c>
      <c r="K21" s="66">
        <f t="shared" si="3"/>
        <v>28</v>
      </c>
      <c r="L21" s="65">
        <f>VLOOKUP($A21,'Return Data'!$B$7:$R$2843,17,0)</f>
        <v>15.070600000000001</v>
      </c>
      <c r="M21" s="66">
        <f t="shared" si="4"/>
        <v>28</v>
      </c>
      <c r="N21" s="65">
        <f>VLOOKUP($A21,'Return Data'!$B$7:$R$2843,14,0)</f>
        <v>10.2332</v>
      </c>
      <c r="O21" s="66">
        <f t="shared" si="5"/>
        <v>27</v>
      </c>
      <c r="P21" s="65">
        <f>VLOOKUP($A21,'Return Data'!$B$7:$R$2843,15,0)</f>
        <v>12.7615</v>
      </c>
      <c r="Q21" s="66">
        <f t="shared" si="6"/>
        <v>20</v>
      </c>
      <c r="R21" s="65">
        <f>VLOOKUP($A21,'Return Data'!$B$7:$R$2843,16,0)</f>
        <v>12.8543</v>
      </c>
      <c r="S21" s="67">
        <f t="shared" si="7"/>
        <v>24</v>
      </c>
    </row>
    <row r="22" spans="1:19" x14ac:dyDescent="0.3">
      <c r="A22" s="63" t="s">
        <v>977</v>
      </c>
      <c r="B22" s="64">
        <f>VLOOKUP($A22,'Return Data'!$B$7:$R$2843,3,0)</f>
        <v>44404</v>
      </c>
      <c r="C22" s="65">
        <f>VLOOKUP($A22,'Return Data'!$B$7:$R$2843,4,0)</f>
        <v>45.95</v>
      </c>
      <c r="D22" s="65">
        <f>VLOOKUP($A22,'Return Data'!$B$7:$R$2843,10,0)</f>
        <v>14.7029</v>
      </c>
      <c r="E22" s="66">
        <f t="shared" si="0"/>
        <v>1</v>
      </c>
      <c r="F22" s="65">
        <f>VLOOKUP($A22,'Return Data'!$B$7:$R$2843,11,0)</f>
        <v>20.225000000000001</v>
      </c>
      <c r="G22" s="66">
        <f t="shared" si="1"/>
        <v>3</v>
      </c>
      <c r="H22" s="65">
        <f>VLOOKUP($A22,'Return Data'!$B$7:$R$2843,12,0)</f>
        <v>36.552700000000002</v>
      </c>
      <c r="I22" s="66">
        <f t="shared" si="2"/>
        <v>13</v>
      </c>
      <c r="J22" s="65">
        <f>VLOOKUP($A22,'Return Data'!$B$7:$R$2843,13,0)</f>
        <v>44.134300000000003</v>
      </c>
      <c r="K22" s="66">
        <f t="shared" si="3"/>
        <v>17</v>
      </c>
      <c r="L22" s="65">
        <f>VLOOKUP($A22,'Return Data'!$B$7:$R$2843,17,0)</f>
        <v>22.0364</v>
      </c>
      <c r="M22" s="66">
        <f t="shared" si="4"/>
        <v>9</v>
      </c>
      <c r="N22" s="65">
        <f>VLOOKUP($A22,'Return Data'!$B$7:$R$2843,14,0)</f>
        <v>13.243399999999999</v>
      </c>
      <c r="O22" s="66">
        <f t="shared" si="5"/>
        <v>12</v>
      </c>
      <c r="P22" s="65">
        <f>VLOOKUP($A22,'Return Data'!$B$7:$R$2843,15,0)</f>
        <v>14.4704</v>
      </c>
      <c r="Q22" s="66">
        <f t="shared" si="6"/>
        <v>6</v>
      </c>
      <c r="R22" s="65">
        <f>VLOOKUP($A22,'Return Data'!$B$7:$R$2843,16,0)</f>
        <v>15.8475</v>
      </c>
      <c r="S22" s="67">
        <f t="shared" si="7"/>
        <v>6</v>
      </c>
    </row>
    <row r="23" spans="1:19" x14ac:dyDescent="0.3">
      <c r="A23" s="63" t="s">
        <v>979</v>
      </c>
      <c r="B23" s="64">
        <f>VLOOKUP($A23,'Return Data'!$B$7:$R$2843,3,0)</f>
        <v>44404</v>
      </c>
      <c r="C23" s="65">
        <f>VLOOKUP($A23,'Return Data'!$B$7:$R$2843,4,0)</f>
        <v>98.414199999999994</v>
      </c>
      <c r="D23" s="65">
        <f>VLOOKUP($A23,'Return Data'!$B$7:$R$2843,10,0)</f>
        <v>8.8603000000000005</v>
      </c>
      <c r="E23" s="66">
        <f t="shared" si="0"/>
        <v>27</v>
      </c>
      <c r="F23" s="65">
        <f>VLOOKUP($A23,'Return Data'!$B$7:$R$2843,11,0)</f>
        <v>12.0672</v>
      </c>
      <c r="G23" s="66">
        <f t="shared" si="1"/>
        <v>28</v>
      </c>
      <c r="H23" s="65">
        <f>VLOOKUP($A23,'Return Data'!$B$7:$R$2843,12,0)</f>
        <v>25.249099999999999</v>
      </c>
      <c r="I23" s="66">
        <f t="shared" si="2"/>
        <v>29</v>
      </c>
      <c r="J23" s="65">
        <f>VLOOKUP($A23,'Return Data'!$B$7:$R$2843,13,0)</f>
        <v>31.077400000000001</v>
      </c>
      <c r="K23" s="66">
        <f t="shared" si="3"/>
        <v>29</v>
      </c>
      <c r="L23" s="65">
        <f>VLOOKUP($A23,'Return Data'!$B$7:$R$2843,17,0)</f>
        <v>17.988099999999999</v>
      </c>
      <c r="M23" s="66">
        <f t="shared" si="4"/>
        <v>25</v>
      </c>
      <c r="N23" s="65">
        <f>VLOOKUP($A23,'Return Data'!$B$7:$R$2843,14,0)</f>
        <v>12.009</v>
      </c>
      <c r="O23" s="66">
        <f t="shared" si="5"/>
        <v>23</v>
      </c>
      <c r="P23" s="65">
        <f>VLOOKUP($A23,'Return Data'!$B$7:$R$2843,15,0)</f>
        <v>11.156000000000001</v>
      </c>
      <c r="Q23" s="66">
        <f t="shared" si="6"/>
        <v>26</v>
      </c>
      <c r="R23" s="65">
        <f>VLOOKUP($A23,'Return Data'!$B$7:$R$2843,16,0)</f>
        <v>12.376899999999999</v>
      </c>
      <c r="S23" s="67">
        <f t="shared" si="7"/>
        <v>25</v>
      </c>
    </row>
    <row r="24" spans="1:19" x14ac:dyDescent="0.3">
      <c r="A24" s="63" t="s">
        <v>1910</v>
      </c>
      <c r="B24" s="64">
        <f>VLOOKUP($A24,'Return Data'!$B$7:$R$2843,3,0)</f>
        <v>44404</v>
      </c>
      <c r="C24" s="65">
        <f>VLOOKUP($A24,'Return Data'!$B$7:$R$2843,4,0)</f>
        <v>378.84899999999999</v>
      </c>
      <c r="D24" s="65">
        <f>VLOOKUP($A24,'Return Data'!$B$7:$R$2843,10,0)</f>
        <v>11.1076</v>
      </c>
      <c r="E24" s="66">
        <f t="shared" si="0"/>
        <v>6</v>
      </c>
      <c r="F24" s="65">
        <f>VLOOKUP($A24,'Return Data'!$B$7:$R$2843,11,0)</f>
        <v>17.708300000000001</v>
      </c>
      <c r="G24" s="66">
        <f t="shared" si="1"/>
        <v>7</v>
      </c>
      <c r="H24" s="65">
        <f>VLOOKUP($A24,'Return Data'!$B$7:$R$2843,12,0)</f>
        <v>37.680700000000002</v>
      </c>
      <c r="I24" s="66">
        <f t="shared" si="2"/>
        <v>11</v>
      </c>
      <c r="J24" s="65">
        <f>VLOOKUP($A24,'Return Data'!$B$7:$R$2843,13,0)</f>
        <v>48.340800000000002</v>
      </c>
      <c r="K24" s="66">
        <f t="shared" si="3"/>
        <v>9</v>
      </c>
      <c r="L24" s="65">
        <f>VLOOKUP($A24,'Return Data'!$B$7:$R$2843,17,0)</f>
        <v>24.613199999999999</v>
      </c>
      <c r="M24" s="66">
        <f t="shared" si="4"/>
        <v>3</v>
      </c>
      <c r="N24" s="65">
        <f>VLOOKUP($A24,'Return Data'!$B$7:$R$2843,14,0)</f>
        <v>15.4206</v>
      </c>
      <c r="O24" s="66">
        <f t="shared" si="5"/>
        <v>3</v>
      </c>
      <c r="P24" s="65">
        <f>VLOOKUP($A24,'Return Data'!$B$7:$R$2843,15,0)</f>
        <v>14.630699999999999</v>
      </c>
      <c r="Q24" s="66">
        <f t="shared" si="6"/>
        <v>5</v>
      </c>
      <c r="R24" s="65">
        <f>VLOOKUP($A24,'Return Data'!$B$7:$R$2843,16,0)</f>
        <v>15.383699999999999</v>
      </c>
      <c r="S24" s="67">
        <f t="shared" si="7"/>
        <v>8</v>
      </c>
    </row>
    <row r="25" spans="1:19" x14ac:dyDescent="0.3">
      <c r="A25" s="63" t="s">
        <v>980</v>
      </c>
      <c r="B25" s="64">
        <f>VLOOKUP($A25,'Return Data'!$B$7:$R$2843,3,0)</f>
        <v>44404</v>
      </c>
      <c r="C25" s="65">
        <f>VLOOKUP($A25,'Return Data'!$B$7:$R$2843,4,0)</f>
        <v>40.073</v>
      </c>
      <c r="D25" s="65">
        <f>VLOOKUP($A25,'Return Data'!$B$7:$R$2843,10,0)</f>
        <v>9.6569000000000003</v>
      </c>
      <c r="E25" s="66">
        <f t="shared" si="0"/>
        <v>19</v>
      </c>
      <c r="F25" s="65">
        <f>VLOOKUP($A25,'Return Data'!$B$7:$R$2843,11,0)</f>
        <v>16.295200000000001</v>
      </c>
      <c r="G25" s="66">
        <f t="shared" si="1"/>
        <v>12</v>
      </c>
      <c r="H25" s="65">
        <f>VLOOKUP($A25,'Return Data'!$B$7:$R$2843,12,0)</f>
        <v>34.095199999999998</v>
      </c>
      <c r="I25" s="66">
        <f t="shared" si="2"/>
        <v>21</v>
      </c>
      <c r="J25" s="65">
        <f>VLOOKUP($A25,'Return Data'!$B$7:$R$2843,13,0)</f>
        <v>44.085299999999997</v>
      </c>
      <c r="K25" s="66">
        <f t="shared" si="3"/>
        <v>19</v>
      </c>
      <c r="L25" s="65">
        <f>VLOOKUP($A25,'Return Data'!$B$7:$R$2843,17,0)</f>
        <v>19.293199999999999</v>
      </c>
      <c r="M25" s="66">
        <f t="shared" si="4"/>
        <v>21</v>
      </c>
      <c r="N25" s="65">
        <f>VLOOKUP($A25,'Return Data'!$B$7:$R$2843,14,0)</f>
        <v>12.685</v>
      </c>
      <c r="O25" s="66">
        <f t="shared" si="5"/>
        <v>18</v>
      </c>
      <c r="P25" s="65">
        <f>VLOOKUP($A25,'Return Data'!$B$7:$R$2843,15,0)</f>
        <v>12.760199999999999</v>
      </c>
      <c r="Q25" s="66">
        <f t="shared" si="6"/>
        <v>21</v>
      </c>
      <c r="R25" s="65">
        <f>VLOOKUP($A25,'Return Data'!$B$7:$R$2843,16,0)</f>
        <v>14.0609</v>
      </c>
      <c r="S25" s="67">
        <f t="shared" si="7"/>
        <v>16</v>
      </c>
    </row>
    <row r="26" spans="1:19" x14ac:dyDescent="0.3">
      <c r="A26" s="63" t="s">
        <v>983</v>
      </c>
      <c r="B26" s="64">
        <f>VLOOKUP($A26,'Return Data'!$B$7:$R$2843,3,0)</f>
        <v>44404</v>
      </c>
      <c r="C26" s="65">
        <f>VLOOKUP($A26,'Return Data'!$B$7:$R$2843,4,0)</f>
        <v>40.212899999999998</v>
      </c>
      <c r="D26" s="65">
        <f>VLOOKUP($A26,'Return Data'!$B$7:$R$2843,10,0)</f>
        <v>10.5175</v>
      </c>
      <c r="E26" s="66">
        <f t="shared" si="0"/>
        <v>9</v>
      </c>
      <c r="F26" s="65">
        <f>VLOOKUP($A26,'Return Data'!$B$7:$R$2843,11,0)</f>
        <v>13.529400000000001</v>
      </c>
      <c r="G26" s="66">
        <f t="shared" si="1"/>
        <v>22</v>
      </c>
      <c r="H26" s="65">
        <f>VLOOKUP($A26,'Return Data'!$B$7:$R$2843,12,0)</f>
        <v>33.538200000000003</v>
      </c>
      <c r="I26" s="66">
        <f t="shared" si="2"/>
        <v>22</v>
      </c>
      <c r="J26" s="65">
        <f>VLOOKUP($A26,'Return Data'!$B$7:$R$2843,13,0)</f>
        <v>42.883200000000002</v>
      </c>
      <c r="K26" s="66">
        <f t="shared" si="3"/>
        <v>21</v>
      </c>
      <c r="L26" s="65">
        <f>VLOOKUP($A26,'Return Data'!$B$7:$R$2843,17,0)</f>
        <v>20.517099999999999</v>
      </c>
      <c r="M26" s="66">
        <f t="shared" si="4"/>
        <v>14</v>
      </c>
      <c r="N26" s="65">
        <f>VLOOKUP($A26,'Return Data'!$B$7:$R$2843,14,0)</f>
        <v>13.437900000000001</v>
      </c>
      <c r="O26" s="66">
        <f t="shared" si="5"/>
        <v>10</v>
      </c>
      <c r="P26" s="65">
        <f>VLOOKUP($A26,'Return Data'!$B$7:$R$2843,15,0)</f>
        <v>13.261100000000001</v>
      </c>
      <c r="Q26" s="66">
        <f t="shared" si="6"/>
        <v>16</v>
      </c>
      <c r="R26" s="65">
        <f>VLOOKUP($A26,'Return Data'!$B$7:$R$2843,16,0)</f>
        <v>13.6585</v>
      </c>
      <c r="S26" s="67">
        <f t="shared" si="7"/>
        <v>19</v>
      </c>
    </row>
    <row r="27" spans="1:19" x14ac:dyDescent="0.3">
      <c r="A27" s="63" t="s">
        <v>984</v>
      </c>
      <c r="B27" s="64">
        <f>VLOOKUP($A27,'Return Data'!$B$7:$R$2843,3,0)</f>
        <v>44404</v>
      </c>
      <c r="C27" s="65">
        <f>VLOOKUP($A27,'Return Data'!$B$7:$R$2843,4,0)</f>
        <v>14.990500000000001</v>
      </c>
      <c r="D27" s="65">
        <f>VLOOKUP($A27,'Return Data'!$B$7:$R$2843,10,0)</f>
        <v>10.3216</v>
      </c>
      <c r="E27" s="66">
        <f t="shared" si="0"/>
        <v>14</v>
      </c>
      <c r="F27" s="65">
        <f>VLOOKUP($A27,'Return Data'!$B$7:$R$2843,11,0)</f>
        <v>18.052199999999999</v>
      </c>
      <c r="G27" s="66">
        <f t="shared" si="1"/>
        <v>6</v>
      </c>
      <c r="H27" s="65">
        <f>VLOOKUP($A27,'Return Data'!$B$7:$R$2843,12,0)</f>
        <v>41.455800000000004</v>
      </c>
      <c r="I27" s="66">
        <f t="shared" si="2"/>
        <v>5</v>
      </c>
      <c r="J27" s="65">
        <f>VLOOKUP($A27,'Return Data'!$B$7:$R$2843,13,0)</f>
        <v>49.735799999999998</v>
      </c>
      <c r="K27" s="66">
        <f t="shared" si="3"/>
        <v>5</v>
      </c>
      <c r="L27" s="65">
        <f>VLOOKUP($A27,'Return Data'!$B$7:$R$2843,17,0)</f>
        <v>22.4651</v>
      </c>
      <c r="M27" s="66">
        <f t="shared" si="4"/>
        <v>7</v>
      </c>
      <c r="N27" s="65"/>
      <c r="O27" s="66"/>
      <c r="P27" s="65"/>
      <c r="Q27" s="66"/>
      <c r="R27" s="65">
        <f>VLOOKUP($A27,'Return Data'!$B$7:$R$2843,16,0)</f>
        <v>18.628299999999999</v>
      </c>
      <c r="S27" s="67">
        <f t="shared" si="7"/>
        <v>1</v>
      </c>
    </row>
    <row r="28" spans="1:19" x14ac:dyDescent="0.3">
      <c r="A28" s="63" t="s">
        <v>986</v>
      </c>
      <c r="B28" s="64">
        <f>VLOOKUP($A28,'Return Data'!$B$7:$R$2843,3,0)</f>
        <v>44404</v>
      </c>
      <c r="C28" s="65">
        <f>VLOOKUP($A28,'Return Data'!$B$7:$R$2843,4,0)</f>
        <v>78.058999999999997</v>
      </c>
      <c r="D28" s="65">
        <f>VLOOKUP($A28,'Return Data'!$B$7:$R$2843,10,0)</f>
        <v>10.569900000000001</v>
      </c>
      <c r="E28" s="66">
        <f t="shared" si="0"/>
        <v>8</v>
      </c>
      <c r="F28" s="65">
        <f>VLOOKUP($A28,'Return Data'!$B$7:$R$2843,11,0)</f>
        <v>16.460799999999999</v>
      </c>
      <c r="G28" s="66">
        <f t="shared" si="1"/>
        <v>10</v>
      </c>
      <c r="H28" s="65">
        <f>VLOOKUP($A28,'Return Data'!$B$7:$R$2843,12,0)</f>
        <v>35.924999999999997</v>
      </c>
      <c r="I28" s="66">
        <f t="shared" si="2"/>
        <v>14</v>
      </c>
      <c r="J28" s="65">
        <f>VLOOKUP($A28,'Return Data'!$B$7:$R$2843,13,0)</f>
        <v>46.3917</v>
      </c>
      <c r="K28" s="66">
        <f t="shared" si="3"/>
        <v>12</v>
      </c>
      <c r="L28" s="65">
        <f>VLOOKUP($A28,'Return Data'!$B$7:$R$2843,17,0)</f>
        <v>21.0166</v>
      </c>
      <c r="M28" s="66">
        <f t="shared" si="4"/>
        <v>12</v>
      </c>
      <c r="N28" s="65">
        <f>VLOOKUP($A28,'Return Data'!$B$7:$R$2843,14,0)</f>
        <v>15.259</v>
      </c>
      <c r="O28" s="66">
        <f t="shared" ref="O28:O36" si="8">RANK(N28,N$8:N$36,0)</f>
        <v>5</v>
      </c>
      <c r="P28" s="65">
        <f>VLOOKUP($A28,'Return Data'!$B$7:$R$2843,15,0)</f>
        <v>16.1509</v>
      </c>
      <c r="Q28" s="66">
        <f t="shared" ref="Q28:Q36" si="9">RANK(P28,P$8:P$36,0)</f>
        <v>3</v>
      </c>
      <c r="R28" s="65">
        <f>VLOOKUP($A28,'Return Data'!$B$7:$R$2843,16,0)</f>
        <v>18.055399999999999</v>
      </c>
      <c r="S28" s="67">
        <f t="shared" si="7"/>
        <v>2</v>
      </c>
    </row>
    <row r="29" spans="1:19" x14ac:dyDescent="0.3">
      <c r="A29" s="63" t="s">
        <v>2020</v>
      </c>
      <c r="B29" s="64">
        <f>VLOOKUP($A29,'Return Data'!$B$7:$R$2843,3,0)</f>
        <v>44404</v>
      </c>
      <c r="C29" s="65">
        <f>VLOOKUP($A29,'Return Data'!$B$7:$R$2843,4,0)</f>
        <v>35.505899999999997</v>
      </c>
      <c r="D29" s="65">
        <f>VLOOKUP($A29,'Return Data'!$B$7:$R$2843,10,0)</f>
        <v>10.392899999999999</v>
      </c>
      <c r="E29" s="66">
        <f t="shared" si="0"/>
        <v>11</v>
      </c>
      <c r="F29" s="65">
        <f>VLOOKUP($A29,'Return Data'!$B$7:$R$2843,11,0)</f>
        <v>16.9161</v>
      </c>
      <c r="G29" s="66">
        <f t="shared" si="1"/>
        <v>8</v>
      </c>
      <c r="H29" s="65">
        <f>VLOOKUP($A29,'Return Data'!$B$7:$R$2843,12,0)</f>
        <v>38.174100000000003</v>
      </c>
      <c r="I29" s="66">
        <f t="shared" si="2"/>
        <v>9</v>
      </c>
      <c r="J29" s="65">
        <f>VLOOKUP($A29,'Return Data'!$B$7:$R$2843,13,0)</f>
        <v>44.1004</v>
      </c>
      <c r="K29" s="66">
        <f t="shared" si="3"/>
        <v>18</v>
      </c>
      <c r="L29" s="65">
        <f>VLOOKUP($A29,'Return Data'!$B$7:$R$2843,17,0)</f>
        <v>20.125900000000001</v>
      </c>
      <c r="M29" s="66">
        <f t="shared" si="4"/>
        <v>16</v>
      </c>
      <c r="N29" s="65">
        <f>VLOOKUP($A29,'Return Data'!$B$7:$R$2843,14,0)</f>
        <v>12.7422</v>
      </c>
      <c r="O29" s="66">
        <f t="shared" si="8"/>
        <v>17</v>
      </c>
      <c r="P29" s="65">
        <f>VLOOKUP($A29,'Return Data'!$B$7:$R$2843,15,0)</f>
        <v>13.293699999999999</v>
      </c>
      <c r="Q29" s="66">
        <f t="shared" si="9"/>
        <v>15</v>
      </c>
      <c r="R29" s="65">
        <f>VLOOKUP($A29,'Return Data'!$B$7:$R$2843,16,0)</f>
        <v>13.664099999999999</v>
      </c>
      <c r="S29" s="67">
        <f t="shared" si="7"/>
        <v>18</v>
      </c>
    </row>
    <row r="30" spans="1:19" x14ac:dyDescent="0.3">
      <c r="A30" s="63" t="s">
        <v>989</v>
      </c>
      <c r="B30" s="64">
        <f>VLOOKUP($A30,'Return Data'!$B$7:$R$2843,3,0)</f>
        <v>44404</v>
      </c>
      <c r="C30" s="65">
        <f>VLOOKUP($A30,'Return Data'!$B$7:$R$2843,4,0)</f>
        <v>48.2348</v>
      </c>
      <c r="D30" s="65">
        <f>VLOOKUP($A30,'Return Data'!$B$7:$R$2843,10,0)</f>
        <v>11.2667</v>
      </c>
      <c r="E30" s="66">
        <f t="shared" si="0"/>
        <v>5</v>
      </c>
      <c r="F30" s="65">
        <f>VLOOKUP($A30,'Return Data'!$B$7:$R$2843,11,0)</f>
        <v>19.0242</v>
      </c>
      <c r="G30" s="66">
        <f t="shared" si="1"/>
        <v>5</v>
      </c>
      <c r="H30" s="65">
        <f>VLOOKUP($A30,'Return Data'!$B$7:$R$2843,12,0)</f>
        <v>45.6633</v>
      </c>
      <c r="I30" s="66">
        <f t="shared" si="2"/>
        <v>2</v>
      </c>
      <c r="J30" s="65">
        <f>VLOOKUP($A30,'Return Data'!$B$7:$R$2843,13,0)</f>
        <v>52.380899999999997</v>
      </c>
      <c r="K30" s="66">
        <f t="shared" si="3"/>
        <v>2</v>
      </c>
      <c r="L30" s="65">
        <f>VLOOKUP($A30,'Return Data'!$B$7:$R$2843,17,0)</f>
        <v>15.753299999999999</v>
      </c>
      <c r="M30" s="66">
        <f t="shared" si="4"/>
        <v>26</v>
      </c>
      <c r="N30" s="65">
        <f>VLOOKUP($A30,'Return Data'!$B$7:$R$2843,14,0)</f>
        <v>11.405799999999999</v>
      </c>
      <c r="O30" s="66">
        <f t="shared" si="8"/>
        <v>24</v>
      </c>
      <c r="P30" s="65">
        <f>VLOOKUP($A30,'Return Data'!$B$7:$R$2843,15,0)</f>
        <v>13.5098</v>
      </c>
      <c r="Q30" s="66">
        <f t="shared" si="9"/>
        <v>13</v>
      </c>
      <c r="R30" s="65">
        <f>VLOOKUP($A30,'Return Data'!$B$7:$R$2843,16,0)</f>
        <v>14.9757</v>
      </c>
      <c r="S30" s="67">
        <f t="shared" si="7"/>
        <v>13</v>
      </c>
    </row>
    <row r="31" spans="1:19" x14ac:dyDescent="0.3">
      <c r="A31" s="63" t="s">
        <v>991</v>
      </c>
      <c r="B31" s="64">
        <f>VLOOKUP($A31,'Return Data'!$B$7:$R$2843,3,0)</f>
        <v>44404</v>
      </c>
      <c r="C31" s="65">
        <f>VLOOKUP($A31,'Return Data'!$B$7:$R$2843,4,0)</f>
        <v>259.93</v>
      </c>
      <c r="D31" s="65">
        <f>VLOOKUP($A31,'Return Data'!$B$7:$R$2843,10,0)</f>
        <v>9.2050999999999998</v>
      </c>
      <c r="E31" s="66">
        <f t="shared" si="0"/>
        <v>25</v>
      </c>
      <c r="F31" s="65">
        <f>VLOOKUP($A31,'Return Data'!$B$7:$R$2843,11,0)</f>
        <v>14.627800000000001</v>
      </c>
      <c r="G31" s="66">
        <f t="shared" si="1"/>
        <v>21</v>
      </c>
      <c r="H31" s="65">
        <f>VLOOKUP($A31,'Return Data'!$B$7:$R$2843,12,0)</f>
        <v>34.979500000000002</v>
      </c>
      <c r="I31" s="66">
        <f t="shared" si="2"/>
        <v>18</v>
      </c>
      <c r="J31" s="65">
        <f>VLOOKUP($A31,'Return Data'!$B$7:$R$2843,13,0)</f>
        <v>46.184100000000001</v>
      </c>
      <c r="K31" s="66">
        <f t="shared" si="3"/>
        <v>13</v>
      </c>
      <c r="L31" s="65">
        <f>VLOOKUP($A31,'Return Data'!$B$7:$R$2843,17,0)</f>
        <v>19.9923</v>
      </c>
      <c r="M31" s="66">
        <f t="shared" si="4"/>
        <v>17</v>
      </c>
      <c r="N31" s="65">
        <f>VLOOKUP($A31,'Return Data'!$B$7:$R$2843,14,0)</f>
        <v>13.1707</v>
      </c>
      <c r="O31" s="66">
        <f t="shared" si="8"/>
        <v>14</v>
      </c>
      <c r="P31" s="65">
        <f>VLOOKUP($A31,'Return Data'!$B$7:$R$2843,15,0)</f>
        <v>13.315300000000001</v>
      </c>
      <c r="Q31" s="66">
        <f t="shared" si="9"/>
        <v>14</v>
      </c>
      <c r="R31" s="65">
        <f>VLOOKUP($A31,'Return Data'!$B$7:$R$2843,16,0)</f>
        <v>15.095499999999999</v>
      </c>
      <c r="S31" s="67">
        <f t="shared" si="7"/>
        <v>11</v>
      </c>
    </row>
    <row r="32" spans="1:19" x14ac:dyDescent="0.3">
      <c r="A32" s="63" t="s">
        <v>992</v>
      </c>
      <c r="B32" s="64">
        <f>VLOOKUP($A32,'Return Data'!$B$7:$R$2843,3,0)</f>
        <v>44404</v>
      </c>
      <c r="C32" s="65">
        <f>VLOOKUP($A32,'Return Data'!$B$7:$R$2843,4,0)</f>
        <v>60.177599999999998</v>
      </c>
      <c r="D32" s="65">
        <f>VLOOKUP($A32,'Return Data'!$B$7:$R$2843,10,0)</f>
        <v>8.6237999999999992</v>
      </c>
      <c r="E32" s="66">
        <f t="shared" si="0"/>
        <v>28</v>
      </c>
      <c r="F32" s="65">
        <f>VLOOKUP($A32,'Return Data'!$B$7:$R$2843,11,0)</f>
        <v>16.1873</v>
      </c>
      <c r="G32" s="66">
        <f t="shared" si="1"/>
        <v>13</v>
      </c>
      <c r="H32" s="65">
        <f>VLOOKUP($A32,'Return Data'!$B$7:$R$2843,12,0)</f>
        <v>39.668900000000001</v>
      </c>
      <c r="I32" s="66">
        <f t="shared" si="2"/>
        <v>6</v>
      </c>
      <c r="J32" s="65">
        <f>VLOOKUP($A32,'Return Data'!$B$7:$R$2843,13,0)</f>
        <v>49.060699999999997</v>
      </c>
      <c r="K32" s="66">
        <f t="shared" si="3"/>
        <v>6</v>
      </c>
      <c r="L32" s="65">
        <f>VLOOKUP($A32,'Return Data'!$B$7:$R$2843,17,0)</f>
        <v>21.024799999999999</v>
      </c>
      <c r="M32" s="66">
        <f t="shared" si="4"/>
        <v>11</v>
      </c>
      <c r="N32" s="65">
        <f>VLOOKUP($A32,'Return Data'!$B$7:$R$2843,14,0)</f>
        <v>13.5534</v>
      </c>
      <c r="O32" s="66">
        <f t="shared" si="8"/>
        <v>9</v>
      </c>
      <c r="P32" s="65">
        <f>VLOOKUP($A32,'Return Data'!$B$7:$R$2843,15,0)</f>
        <v>13.1326</v>
      </c>
      <c r="Q32" s="66">
        <f t="shared" si="9"/>
        <v>17</v>
      </c>
      <c r="R32" s="65">
        <f>VLOOKUP($A32,'Return Data'!$B$7:$R$2843,16,0)</f>
        <v>16.113</v>
      </c>
      <c r="S32" s="67">
        <f t="shared" si="7"/>
        <v>4</v>
      </c>
    </row>
    <row r="33" spans="1:19" x14ac:dyDescent="0.3">
      <c r="A33" s="63" t="s">
        <v>995</v>
      </c>
      <c r="B33" s="64">
        <f>VLOOKUP($A33,'Return Data'!$B$7:$R$2843,3,0)</f>
        <v>44404</v>
      </c>
      <c r="C33" s="65">
        <f>VLOOKUP($A33,'Return Data'!$B$7:$R$2843,4,0)</f>
        <v>333.53089999999997</v>
      </c>
      <c r="D33" s="65">
        <f>VLOOKUP($A33,'Return Data'!$B$7:$R$2843,10,0)</f>
        <v>10.2918</v>
      </c>
      <c r="E33" s="66">
        <f t="shared" si="0"/>
        <v>15</v>
      </c>
      <c r="F33" s="65">
        <f>VLOOKUP($A33,'Return Data'!$B$7:$R$2843,11,0)</f>
        <v>20.6555</v>
      </c>
      <c r="G33" s="66">
        <f t="shared" si="1"/>
        <v>2</v>
      </c>
      <c r="H33" s="65">
        <f>VLOOKUP($A33,'Return Data'!$B$7:$R$2843,12,0)</f>
        <v>42.066800000000001</v>
      </c>
      <c r="I33" s="66">
        <f t="shared" si="2"/>
        <v>4</v>
      </c>
      <c r="J33" s="65">
        <f>VLOOKUP($A33,'Return Data'!$B$7:$R$2843,13,0)</f>
        <v>48.403399999999998</v>
      </c>
      <c r="K33" s="66">
        <f t="shared" si="3"/>
        <v>8</v>
      </c>
      <c r="L33" s="65">
        <f>VLOOKUP($A33,'Return Data'!$B$7:$R$2843,17,0)</f>
        <v>18.411000000000001</v>
      </c>
      <c r="M33" s="66">
        <f t="shared" si="4"/>
        <v>24</v>
      </c>
      <c r="N33" s="65">
        <f>VLOOKUP($A33,'Return Data'!$B$7:$R$2843,14,0)</f>
        <v>13.235799999999999</v>
      </c>
      <c r="O33" s="66">
        <f t="shared" si="8"/>
        <v>13</v>
      </c>
      <c r="P33" s="65">
        <f>VLOOKUP($A33,'Return Data'!$B$7:$R$2843,15,0)</f>
        <v>13.031599999999999</v>
      </c>
      <c r="Q33" s="66">
        <f t="shared" si="9"/>
        <v>18</v>
      </c>
      <c r="R33" s="65">
        <f>VLOOKUP($A33,'Return Data'!$B$7:$R$2843,16,0)</f>
        <v>13.985200000000001</v>
      </c>
      <c r="S33" s="67">
        <f t="shared" si="7"/>
        <v>17</v>
      </c>
    </row>
    <row r="34" spans="1:19" x14ac:dyDescent="0.3">
      <c r="A34" s="63" t="s">
        <v>996</v>
      </c>
      <c r="B34" s="64">
        <f>VLOOKUP($A34,'Return Data'!$B$7:$R$2843,3,0)</f>
        <v>44404</v>
      </c>
      <c r="C34" s="65">
        <f>VLOOKUP($A34,'Return Data'!$B$7:$R$2843,4,0)</f>
        <v>101.06</v>
      </c>
      <c r="D34" s="65">
        <f>VLOOKUP($A34,'Return Data'!$B$7:$R$2843,10,0)</f>
        <v>9.3722999999999992</v>
      </c>
      <c r="E34" s="66">
        <f t="shared" si="0"/>
        <v>22</v>
      </c>
      <c r="F34" s="65">
        <f>VLOOKUP($A34,'Return Data'!$B$7:$R$2843,11,0)</f>
        <v>12.526400000000001</v>
      </c>
      <c r="G34" s="66">
        <f t="shared" si="1"/>
        <v>27</v>
      </c>
      <c r="H34" s="65">
        <f>VLOOKUP($A34,'Return Data'!$B$7:$R$2843,12,0)</f>
        <v>28.346499999999999</v>
      </c>
      <c r="I34" s="66">
        <f t="shared" si="2"/>
        <v>27</v>
      </c>
      <c r="J34" s="65">
        <f>VLOOKUP($A34,'Return Data'!$B$7:$R$2843,13,0)</f>
        <v>38.135599999999997</v>
      </c>
      <c r="K34" s="66">
        <f t="shared" si="3"/>
        <v>27</v>
      </c>
      <c r="L34" s="65">
        <f>VLOOKUP($A34,'Return Data'!$B$7:$R$2843,17,0)</f>
        <v>15.352600000000001</v>
      </c>
      <c r="M34" s="66">
        <f t="shared" si="4"/>
        <v>27</v>
      </c>
      <c r="N34" s="65">
        <f>VLOOKUP($A34,'Return Data'!$B$7:$R$2843,14,0)</f>
        <v>9.2141000000000002</v>
      </c>
      <c r="O34" s="66">
        <f t="shared" si="8"/>
        <v>28</v>
      </c>
      <c r="P34" s="65">
        <f>VLOOKUP($A34,'Return Data'!$B$7:$R$2843,15,0)</f>
        <v>8.8501999999999992</v>
      </c>
      <c r="Q34" s="66">
        <f t="shared" si="9"/>
        <v>27</v>
      </c>
      <c r="R34" s="65">
        <f>VLOOKUP($A34,'Return Data'!$B$7:$R$2843,16,0)</f>
        <v>10.1159</v>
      </c>
      <c r="S34" s="67">
        <f t="shared" si="7"/>
        <v>29</v>
      </c>
    </row>
    <row r="35" spans="1:19" x14ac:dyDescent="0.3">
      <c r="A35" s="63" t="s">
        <v>998</v>
      </c>
      <c r="B35" s="64">
        <f>VLOOKUP($A35,'Return Data'!$B$7:$R$2843,3,0)</f>
        <v>44404</v>
      </c>
      <c r="C35" s="65">
        <f>VLOOKUP($A35,'Return Data'!$B$7:$R$2843,4,0)</f>
        <v>15.43</v>
      </c>
      <c r="D35" s="65">
        <f>VLOOKUP($A35,'Return Data'!$B$7:$R$2843,10,0)</f>
        <v>10.372</v>
      </c>
      <c r="E35" s="66">
        <f t="shared" si="0"/>
        <v>12</v>
      </c>
      <c r="F35" s="65">
        <f>VLOOKUP($A35,'Return Data'!$B$7:$R$2843,11,0)</f>
        <v>14.977600000000001</v>
      </c>
      <c r="G35" s="66">
        <f t="shared" si="1"/>
        <v>20</v>
      </c>
      <c r="H35" s="65">
        <f>VLOOKUP($A35,'Return Data'!$B$7:$R$2843,12,0)</f>
        <v>34.759799999999998</v>
      </c>
      <c r="I35" s="66">
        <f t="shared" si="2"/>
        <v>19</v>
      </c>
      <c r="J35" s="65">
        <f>VLOOKUP($A35,'Return Data'!$B$7:$R$2843,13,0)</f>
        <v>43.268300000000004</v>
      </c>
      <c r="K35" s="66">
        <f t="shared" si="3"/>
        <v>20</v>
      </c>
      <c r="L35" s="65">
        <f>VLOOKUP($A35,'Return Data'!$B$7:$R$2843,17,0)</f>
        <v>19.913900000000002</v>
      </c>
      <c r="M35" s="66">
        <f t="shared" si="4"/>
        <v>18</v>
      </c>
      <c r="N35" s="65">
        <f>VLOOKUP($A35,'Return Data'!$B$7:$R$2843,14,0)</f>
        <v>12.134</v>
      </c>
      <c r="O35" s="66">
        <f t="shared" si="8"/>
        <v>22</v>
      </c>
      <c r="P35" s="65">
        <f>VLOOKUP($A35,'Return Data'!$B$7:$R$2843,15,0)</f>
        <v>0</v>
      </c>
      <c r="Q35" s="66">
        <f t="shared" si="9"/>
        <v>28</v>
      </c>
      <c r="R35" s="65">
        <f>VLOOKUP($A35,'Return Data'!$B$7:$R$2843,16,0)</f>
        <v>10.841699999999999</v>
      </c>
      <c r="S35" s="67">
        <f t="shared" si="7"/>
        <v>28</v>
      </c>
    </row>
    <row r="36" spans="1:19" x14ac:dyDescent="0.3">
      <c r="A36" s="63" t="s">
        <v>1915</v>
      </c>
      <c r="B36" s="64">
        <f>VLOOKUP($A36,'Return Data'!$B$7:$R$2843,3,0)</f>
        <v>44404</v>
      </c>
      <c r="C36" s="65">
        <f>VLOOKUP($A36,'Return Data'!$B$7:$R$2843,4,0)</f>
        <v>187.06</v>
      </c>
      <c r="D36" s="65">
        <f>VLOOKUP($A36,'Return Data'!$B$7:$R$2843,10,0)</f>
        <v>9.6607000000000003</v>
      </c>
      <c r="E36" s="66">
        <f t="shared" si="0"/>
        <v>18</v>
      </c>
      <c r="F36" s="65">
        <f>VLOOKUP($A36,'Return Data'!$B$7:$R$2843,11,0)</f>
        <v>16.110900000000001</v>
      </c>
      <c r="G36" s="66">
        <f t="shared" si="1"/>
        <v>14</v>
      </c>
      <c r="H36" s="65">
        <f>VLOOKUP($A36,'Return Data'!$B$7:$R$2843,12,0)</f>
        <v>37.157400000000003</v>
      </c>
      <c r="I36" s="66">
        <f t="shared" si="2"/>
        <v>12</v>
      </c>
      <c r="J36" s="65">
        <f>VLOOKUP($A36,'Return Data'!$B$7:$R$2843,13,0)</f>
        <v>49.9544</v>
      </c>
      <c r="K36" s="66">
        <f t="shared" si="3"/>
        <v>4</v>
      </c>
      <c r="L36" s="65">
        <f>VLOOKUP($A36,'Return Data'!$B$7:$R$2843,17,0)</f>
        <v>22.988800000000001</v>
      </c>
      <c r="M36" s="66">
        <f t="shared" si="4"/>
        <v>4</v>
      </c>
      <c r="N36" s="65">
        <f>VLOOKUP($A36,'Return Data'!$B$7:$R$2843,14,0)</f>
        <v>14.3696</v>
      </c>
      <c r="O36" s="66">
        <f t="shared" si="8"/>
        <v>7</v>
      </c>
      <c r="P36" s="65">
        <f>VLOOKUP($A36,'Return Data'!$B$7:$R$2843,15,0)</f>
        <v>14.332100000000001</v>
      </c>
      <c r="Q36" s="66">
        <f t="shared" si="9"/>
        <v>7</v>
      </c>
      <c r="R36" s="65">
        <f>VLOOKUP($A36,'Return Data'!$B$7:$R$2843,16,0)</f>
        <v>14.6435</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10.205841379310344</v>
      </c>
      <c r="E38" s="74"/>
      <c r="F38" s="75">
        <f>AVERAGE(F8:F36)</f>
        <v>15.946413793103451</v>
      </c>
      <c r="G38" s="74"/>
      <c r="H38" s="75">
        <f>AVERAGE(H8:H36)</f>
        <v>36.008475862068956</v>
      </c>
      <c r="I38" s="74"/>
      <c r="J38" s="75">
        <f>AVERAGE(J8:J36)</f>
        <v>45.199410344827591</v>
      </c>
      <c r="K38" s="74"/>
      <c r="L38" s="75">
        <f>AVERAGE(L8:L36)</f>
        <v>20.342765517241379</v>
      </c>
      <c r="M38" s="74"/>
      <c r="N38" s="75">
        <f>AVERAGE(N8:N36)</f>
        <v>13.153467857142859</v>
      </c>
      <c r="O38" s="74"/>
      <c r="P38" s="75">
        <f>AVERAGE(P8:P36)</f>
        <v>13.04189642857143</v>
      </c>
      <c r="Q38" s="74"/>
      <c r="R38" s="75">
        <f>AVERAGE(R8:R36)</f>
        <v>14.370286206896555</v>
      </c>
      <c r="S38" s="76"/>
    </row>
    <row r="39" spans="1:19" x14ac:dyDescent="0.3">
      <c r="A39" s="73" t="s">
        <v>28</v>
      </c>
      <c r="B39" s="74"/>
      <c r="C39" s="74"/>
      <c r="D39" s="75">
        <f>MIN(D8:D36)</f>
        <v>7.0541999999999998</v>
      </c>
      <c r="E39" s="74"/>
      <c r="F39" s="75">
        <f>MIN(F8:F36)</f>
        <v>11.795500000000001</v>
      </c>
      <c r="G39" s="74"/>
      <c r="H39" s="75">
        <f>MIN(H8:H36)</f>
        <v>25.249099999999999</v>
      </c>
      <c r="I39" s="74"/>
      <c r="J39" s="75">
        <f>MIN(J8:J36)</f>
        <v>31.077400000000001</v>
      </c>
      <c r="K39" s="74"/>
      <c r="L39" s="75">
        <f>MIN(L8:L36)</f>
        <v>13.865500000000001</v>
      </c>
      <c r="M39" s="74"/>
      <c r="N39" s="75">
        <f>MIN(N8:N36)</f>
        <v>9.2141000000000002</v>
      </c>
      <c r="O39" s="74"/>
      <c r="P39" s="75">
        <f>MIN(P8:P36)</f>
        <v>0</v>
      </c>
      <c r="Q39" s="74"/>
      <c r="R39" s="75">
        <f>MIN(R8:R36)</f>
        <v>10.1159</v>
      </c>
      <c r="S39" s="76"/>
    </row>
    <row r="40" spans="1:19" ht="15" thickBot="1" x14ac:dyDescent="0.35">
      <c r="A40" s="77" t="s">
        <v>29</v>
      </c>
      <c r="B40" s="78"/>
      <c r="C40" s="78"/>
      <c r="D40" s="79">
        <f>MAX(D8:D36)</f>
        <v>14.7029</v>
      </c>
      <c r="E40" s="78"/>
      <c r="F40" s="79">
        <f>MAX(F8:F36)</f>
        <v>21.995899999999999</v>
      </c>
      <c r="G40" s="78"/>
      <c r="H40" s="79">
        <f>MAX(H8:H36)</f>
        <v>48.848399999999998</v>
      </c>
      <c r="I40" s="78"/>
      <c r="J40" s="79">
        <f>MAX(J8:J36)</f>
        <v>60.803800000000003</v>
      </c>
      <c r="K40" s="78"/>
      <c r="L40" s="79">
        <f>MAX(L8:L36)</f>
        <v>26.629300000000001</v>
      </c>
      <c r="M40" s="78"/>
      <c r="N40" s="79">
        <f>MAX(N8:N36)</f>
        <v>17.742000000000001</v>
      </c>
      <c r="O40" s="78"/>
      <c r="P40" s="79">
        <f>MAX(P8:P36)</f>
        <v>17.410499999999999</v>
      </c>
      <c r="Q40" s="78"/>
      <c r="R40" s="79">
        <f>MAX(R8:R36)</f>
        <v>18.628299999999999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44404</v>
      </c>
      <c r="C8" s="65">
        <f>VLOOKUP($A8,'Return Data'!$B$7:$R$2843,4,0)</f>
        <v>67.500500000000002</v>
      </c>
      <c r="D8" s="65">
        <f>VLOOKUP($A8,'Return Data'!$B$7:$R$2843,9,0)</f>
        <v>2.2789999999999999</v>
      </c>
      <c r="E8" s="66">
        <f t="shared" ref="E8:E31" si="0">RANK(D8,D$8:D$31,0)</f>
        <v>21</v>
      </c>
      <c r="F8" s="65">
        <f>VLOOKUP($A8,'Return Data'!$B$7:$R$2843,10,0)</f>
        <v>5.9709000000000003</v>
      </c>
      <c r="G8" s="66">
        <f t="shared" ref="G8:G31" si="1">RANK(F8,F$8:F$31,0)</f>
        <v>1</v>
      </c>
      <c r="H8" s="65">
        <f>VLOOKUP($A8,'Return Data'!$B$7:$R$2843,11,0)</f>
        <v>3.4552999999999998</v>
      </c>
      <c r="I8" s="66">
        <f t="shared" ref="I8:I31" si="2">RANK(H8,H$8:H$31,0)</f>
        <v>3</v>
      </c>
      <c r="J8" s="65">
        <f>VLOOKUP($A8,'Return Data'!$B$7:$R$2843,12,0)</f>
        <v>3.286</v>
      </c>
      <c r="K8" s="66">
        <f t="shared" ref="K8:K31" si="3">RANK(J8,J$8:J$31,0)</f>
        <v>4</v>
      </c>
      <c r="L8" s="65">
        <f>VLOOKUP($A8,'Return Data'!$B$7:$R$2843,13,0)</f>
        <v>4.0419</v>
      </c>
      <c r="M8" s="66">
        <f t="shared" ref="M8:M31" si="4">RANK(L8,L$8:L$31,0)</f>
        <v>6</v>
      </c>
      <c r="N8" s="65">
        <f>VLOOKUP($A8,'Return Data'!$B$7:$R$2843,17,0)</f>
        <v>8.0065000000000008</v>
      </c>
      <c r="O8" s="66">
        <f t="shared" ref="O8:O31" si="5">RANK(N8,N$8:N$31,0)</f>
        <v>11</v>
      </c>
      <c r="P8" s="65">
        <f>VLOOKUP($A8,'Return Data'!$B$7:$R$2843,14,0)</f>
        <v>10.5449</v>
      </c>
      <c r="Q8" s="66">
        <f t="shared" ref="Q8:Q31" si="6">RANK(P8,P$8:P$31,0)</f>
        <v>10</v>
      </c>
      <c r="R8" s="65">
        <f>VLOOKUP($A8,'Return Data'!$B$7:$R$2843,16,0)</f>
        <v>9.8498999999999999</v>
      </c>
      <c r="S8" s="67">
        <f t="shared" ref="S8:S31" si="7">RANK(R8,R$8:R$31,0)</f>
        <v>7</v>
      </c>
    </row>
    <row r="9" spans="1:19" x14ac:dyDescent="0.3">
      <c r="A9" s="82" t="s">
        <v>1345</v>
      </c>
      <c r="B9" s="64">
        <f>VLOOKUP($A9,'Return Data'!$B$7:$R$2843,3,0)</f>
        <v>44404</v>
      </c>
      <c r="C9" s="65">
        <f>VLOOKUP($A9,'Return Data'!$B$7:$R$2843,4,0)</f>
        <v>20.933</v>
      </c>
      <c r="D9" s="65">
        <f>VLOOKUP($A9,'Return Data'!$B$7:$R$2843,9,0)</f>
        <v>3.6789999999999998</v>
      </c>
      <c r="E9" s="66">
        <f t="shared" si="0"/>
        <v>18</v>
      </c>
      <c r="F9" s="65">
        <f>VLOOKUP($A9,'Return Data'!$B$7:$R$2843,10,0)</f>
        <v>2.8384999999999998</v>
      </c>
      <c r="G9" s="66">
        <f t="shared" si="1"/>
        <v>22</v>
      </c>
      <c r="H9" s="65">
        <f>VLOOKUP($A9,'Return Data'!$B$7:$R$2843,11,0)</f>
        <v>1.962</v>
      </c>
      <c r="I9" s="66">
        <f t="shared" si="2"/>
        <v>12</v>
      </c>
      <c r="J9" s="65">
        <f>VLOOKUP($A9,'Return Data'!$B$7:$R$2843,12,0)</f>
        <v>2.7069000000000001</v>
      </c>
      <c r="K9" s="66">
        <f t="shared" si="3"/>
        <v>10</v>
      </c>
      <c r="L9" s="65">
        <f>VLOOKUP($A9,'Return Data'!$B$7:$R$2843,13,0)</f>
        <v>4.4523999999999999</v>
      </c>
      <c r="M9" s="66">
        <f t="shared" si="4"/>
        <v>3</v>
      </c>
      <c r="N9" s="65">
        <f>VLOOKUP($A9,'Return Data'!$B$7:$R$2843,17,0)</f>
        <v>8.6348000000000003</v>
      </c>
      <c r="O9" s="66">
        <f t="shared" si="5"/>
        <v>5</v>
      </c>
      <c r="P9" s="65">
        <f>VLOOKUP($A9,'Return Data'!$B$7:$R$2843,14,0)</f>
        <v>10.754300000000001</v>
      </c>
      <c r="Q9" s="66">
        <f t="shared" si="6"/>
        <v>7</v>
      </c>
      <c r="R9" s="65">
        <f>VLOOKUP($A9,'Return Data'!$B$7:$R$2843,16,0)</f>
        <v>8.1593999999999998</v>
      </c>
      <c r="S9" s="67">
        <f t="shared" si="7"/>
        <v>21</v>
      </c>
    </row>
    <row r="10" spans="1:19" x14ac:dyDescent="0.3">
      <c r="A10" s="82" t="s">
        <v>1348</v>
      </c>
      <c r="B10" s="64">
        <f>VLOOKUP($A10,'Return Data'!$B$7:$R$2843,3,0)</f>
        <v>44404</v>
      </c>
      <c r="C10" s="65">
        <f>VLOOKUP($A10,'Return Data'!$B$7:$R$2843,4,0)</f>
        <v>36.140900000000002</v>
      </c>
      <c r="D10" s="65">
        <f>VLOOKUP($A10,'Return Data'!$B$7:$R$2843,9,0)</f>
        <v>5.0212000000000003</v>
      </c>
      <c r="E10" s="66">
        <f t="shared" si="0"/>
        <v>8</v>
      </c>
      <c r="F10" s="65">
        <f>VLOOKUP($A10,'Return Data'!$B$7:$R$2843,10,0)</f>
        <v>4.6116000000000001</v>
      </c>
      <c r="G10" s="66">
        <f t="shared" si="1"/>
        <v>6</v>
      </c>
      <c r="H10" s="65">
        <f>VLOOKUP($A10,'Return Data'!$B$7:$R$2843,11,0)</f>
        <v>1.7430000000000001</v>
      </c>
      <c r="I10" s="66">
        <f t="shared" si="2"/>
        <v>16</v>
      </c>
      <c r="J10" s="65">
        <f>VLOOKUP($A10,'Return Data'!$B$7:$R$2843,12,0)</f>
        <v>2.1692</v>
      </c>
      <c r="K10" s="66">
        <f t="shared" si="3"/>
        <v>14</v>
      </c>
      <c r="L10" s="65">
        <f>VLOOKUP($A10,'Return Data'!$B$7:$R$2843,13,0)</f>
        <v>2.8397999999999999</v>
      </c>
      <c r="M10" s="66">
        <f t="shared" si="4"/>
        <v>17</v>
      </c>
      <c r="N10" s="65">
        <f>VLOOKUP($A10,'Return Data'!$B$7:$R$2843,17,0)</f>
        <v>6.5724999999999998</v>
      </c>
      <c r="O10" s="66">
        <f t="shared" si="5"/>
        <v>20</v>
      </c>
      <c r="P10" s="65">
        <f>VLOOKUP($A10,'Return Data'!$B$7:$R$2843,14,0)</f>
        <v>9.0399999999999991</v>
      </c>
      <c r="Q10" s="66">
        <f t="shared" si="6"/>
        <v>19</v>
      </c>
      <c r="R10" s="65">
        <f>VLOOKUP($A10,'Return Data'!$B$7:$R$2843,16,0)</f>
        <v>8.4641999999999999</v>
      </c>
      <c r="S10" s="67">
        <f t="shared" si="7"/>
        <v>17</v>
      </c>
    </row>
    <row r="11" spans="1:19" x14ac:dyDescent="0.3">
      <c r="A11" s="82" t="s">
        <v>2027</v>
      </c>
      <c r="B11" s="64">
        <f>VLOOKUP($A11,'Return Data'!$B$7:$R$2843,3,0)</f>
        <v>44404</v>
      </c>
      <c r="C11" s="65">
        <f>VLOOKUP($A11,'Return Data'!$B$7:$R$2843,4,0)</f>
        <v>63.477899999999998</v>
      </c>
      <c r="D11" s="65">
        <f>VLOOKUP($A11,'Return Data'!$B$7:$R$2843,9,0)</f>
        <v>3.8763999999999998</v>
      </c>
      <c r="E11" s="66">
        <f t="shared" si="0"/>
        <v>15</v>
      </c>
      <c r="F11" s="65">
        <f>VLOOKUP($A11,'Return Data'!$B$7:$R$2843,10,0)</f>
        <v>3.8222999999999998</v>
      </c>
      <c r="G11" s="66">
        <f t="shared" si="1"/>
        <v>14</v>
      </c>
      <c r="H11" s="65">
        <f>VLOOKUP($A11,'Return Data'!$B$7:$R$2843,11,0)</f>
        <v>1.8773</v>
      </c>
      <c r="I11" s="66">
        <f t="shared" si="2"/>
        <v>14</v>
      </c>
      <c r="J11" s="65">
        <f>VLOOKUP($A11,'Return Data'!$B$7:$R$2843,12,0)</f>
        <v>2.0991</v>
      </c>
      <c r="K11" s="66">
        <f t="shared" si="3"/>
        <v>16</v>
      </c>
      <c r="L11" s="65">
        <f>VLOOKUP($A11,'Return Data'!$B$7:$R$2843,13,0)</f>
        <v>2.8967000000000001</v>
      </c>
      <c r="M11" s="66">
        <f t="shared" si="4"/>
        <v>16</v>
      </c>
      <c r="N11" s="65">
        <f>VLOOKUP($A11,'Return Data'!$B$7:$R$2843,17,0)</f>
        <v>6.6914999999999996</v>
      </c>
      <c r="O11" s="66">
        <f t="shared" si="5"/>
        <v>18</v>
      </c>
      <c r="P11" s="65">
        <f>VLOOKUP($A11,'Return Data'!$B$7:$R$2843,14,0)</f>
        <v>8.8510000000000009</v>
      </c>
      <c r="Q11" s="66">
        <f t="shared" si="6"/>
        <v>20</v>
      </c>
      <c r="R11" s="65">
        <f>VLOOKUP($A11,'Return Data'!$B$7:$R$2843,16,0)</f>
        <v>8.9441000000000006</v>
      </c>
      <c r="S11" s="67">
        <f t="shared" si="7"/>
        <v>13</v>
      </c>
    </row>
    <row r="12" spans="1:19" x14ac:dyDescent="0.3">
      <c r="A12" s="82" t="s">
        <v>1349</v>
      </c>
      <c r="B12" s="64">
        <f>VLOOKUP($A12,'Return Data'!$B$7:$R$2843,3,0)</f>
        <v>44404</v>
      </c>
      <c r="C12" s="65">
        <f>VLOOKUP($A12,'Return Data'!$B$7:$R$2843,4,0)</f>
        <v>77.823999999999998</v>
      </c>
      <c r="D12" s="65">
        <f>VLOOKUP($A12,'Return Data'!$B$7:$R$2843,9,0)</f>
        <v>4.4390999999999998</v>
      </c>
      <c r="E12" s="66">
        <f t="shared" si="0"/>
        <v>11</v>
      </c>
      <c r="F12" s="65">
        <f>VLOOKUP($A12,'Return Data'!$B$7:$R$2843,10,0)</f>
        <v>4.3285999999999998</v>
      </c>
      <c r="G12" s="66">
        <f t="shared" si="1"/>
        <v>7</v>
      </c>
      <c r="H12" s="65">
        <f>VLOOKUP($A12,'Return Data'!$B$7:$R$2843,11,0)</f>
        <v>2.6684999999999999</v>
      </c>
      <c r="I12" s="66">
        <f t="shared" si="2"/>
        <v>8</v>
      </c>
      <c r="J12" s="65">
        <f>VLOOKUP($A12,'Return Data'!$B$7:$R$2843,12,0)</f>
        <v>2.8471000000000002</v>
      </c>
      <c r="K12" s="66">
        <f t="shared" si="3"/>
        <v>9</v>
      </c>
      <c r="L12" s="65">
        <f>VLOOKUP($A12,'Return Data'!$B$7:$R$2843,13,0)</f>
        <v>4.1135999999999999</v>
      </c>
      <c r="M12" s="66">
        <f t="shared" si="4"/>
        <v>5</v>
      </c>
      <c r="N12" s="65">
        <f>VLOOKUP($A12,'Return Data'!$B$7:$R$2843,17,0)</f>
        <v>8.9501000000000008</v>
      </c>
      <c r="O12" s="66">
        <f t="shared" si="5"/>
        <v>2</v>
      </c>
      <c r="P12" s="65">
        <f>VLOOKUP($A12,'Return Data'!$B$7:$R$2843,14,0)</f>
        <v>11.2775</v>
      </c>
      <c r="Q12" s="66">
        <f t="shared" si="6"/>
        <v>4</v>
      </c>
      <c r="R12" s="65">
        <f>VLOOKUP($A12,'Return Data'!$B$7:$R$2843,16,0)</f>
        <v>8.9271999999999991</v>
      </c>
      <c r="S12" s="67">
        <f t="shared" si="7"/>
        <v>14</v>
      </c>
    </row>
    <row r="13" spans="1:19" x14ac:dyDescent="0.3">
      <c r="A13" s="82" t="s">
        <v>1351</v>
      </c>
      <c r="B13" s="64">
        <f>VLOOKUP($A13,'Return Data'!$B$7:$R$2843,3,0)</f>
        <v>44404</v>
      </c>
      <c r="C13" s="65">
        <f>VLOOKUP($A13,'Return Data'!$B$7:$R$2843,4,0)</f>
        <v>20.124600000000001</v>
      </c>
      <c r="D13" s="65">
        <f>VLOOKUP($A13,'Return Data'!$B$7:$R$2843,9,0)</f>
        <v>5.4786000000000001</v>
      </c>
      <c r="E13" s="66">
        <f t="shared" si="0"/>
        <v>6</v>
      </c>
      <c r="F13" s="65">
        <f>VLOOKUP($A13,'Return Data'!$B$7:$R$2843,10,0)</f>
        <v>4.1440999999999999</v>
      </c>
      <c r="G13" s="66">
        <f t="shared" si="1"/>
        <v>8</v>
      </c>
      <c r="H13" s="65">
        <f>VLOOKUP($A13,'Return Data'!$B$7:$R$2843,11,0)</f>
        <v>5.5739999999999998</v>
      </c>
      <c r="I13" s="66">
        <f t="shared" si="2"/>
        <v>1</v>
      </c>
      <c r="J13" s="65">
        <f>VLOOKUP($A13,'Return Data'!$B$7:$R$2843,12,0)</f>
        <v>5.2523</v>
      </c>
      <c r="K13" s="66">
        <f t="shared" si="3"/>
        <v>1</v>
      </c>
      <c r="L13" s="65">
        <f>VLOOKUP($A13,'Return Data'!$B$7:$R$2843,13,0)</f>
        <v>6.8377999999999997</v>
      </c>
      <c r="M13" s="66">
        <f t="shared" si="4"/>
        <v>1</v>
      </c>
      <c r="N13" s="65">
        <f>VLOOKUP($A13,'Return Data'!$B$7:$R$2843,17,0)</f>
        <v>8.8391000000000002</v>
      </c>
      <c r="O13" s="66">
        <f t="shared" si="5"/>
        <v>3</v>
      </c>
      <c r="P13" s="65">
        <f>VLOOKUP($A13,'Return Data'!$B$7:$R$2843,14,0)</f>
        <v>10.901</v>
      </c>
      <c r="Q13" s="66">
        <f t="shared" si="6"/>
        <v>5</v>
      </c>
      <c r="R13" s="65">
        <f>VLOOKUP($A13,'Return Data'!$B$7:$R$2843,16,0)</f>
        <v>9.8354999999999997</v>
      </c>
      <c r="S13" s="67">
        <f t="shared" si="7"/>
        <v>8</v>
      </c>
    </row>
    <row r="14" spans="1:19" x14ac:dyDescent="0.3">
      <c r="A14" s="82" t="s">
        <v>1354</v>
      </c>
      <c r="B14" s="64">
        <f>VLOOKUP($A14,'Return Data'!$B$7:$R$2843,3,0)</f>
        <v>44404</v>
      </c>
      <c r="C14" s="65">
        <f>VLOOKUP($A14,'Return Data'!$B$7:$R$2843,4,0)</f>
        <v>51.3795</v>
      </c>
      <c r="D14" s="65">
        <f>VLOOKUP($A14,'Return Data'!$B$7:$R$2843,9,0)</f>
        <v>6.093</v>
      </c>
      <c r="E14" s="66">
        <f t="shared" si="0"/>
        <v>3</v>
      </c>
      <c r="F14" s="65">
        <f>VLOOKUP($A14,'Return Data'!$B$7:$R$2843,10,0)</f>
        <v>3.0861000000000001</v>
      </c>
      <c r="G14" s="66">
        <f t="shared" si="1"/>
        <v>20</v>
      </c>
      <c r="H14" s="65">
        <f>VLOOKUP($A14,'Return Data'!$B$7:$R$2843,11,0)</f>
        <v>2.0594000000000001</v>
      </c>
      <c r="I14" s="66">
        <f t="shared" si="2"/>
        <v>10</v>
      </c>
      <c r="J14" s="65">
        <f>VLOOKUP($A14,'Return Data'!$B$7:$R$2843,12,0)</f>
        <v>2.0019999999999998</v>
      </c>
      <c r="K14" s="66">
        <f t="shared" si="3"/>
        <v>17</v>
      </c>
      <c r="L14" s="65">
        <f>VLOOKUP($A14,'Return Data'!$B$7:$R$2843,13,0)</f>
        <v>2.0428999999999999</v>
      </c>
      <c r="M14" s="66">
        <f t="shared" si="4"/>
        <v>22</v>
      </c>
      <c r="N14" s="65">
        <f>VLOOKUP($A14,'Return Data'!$B$7:$R$2843,17,0)</f>
        <v>5.3465999999999996</v>
      </c>
      <c r="O14" s="66">
        <f t="shared" si="5"/>
        <v>23</v>
      </c>
      <c r="P14" s="65">
        <f>VLOOKUP($A14,'Return Data'!$B$7:$R$2843,14,0)</f>
        <v>8.2271000000000001</v>
      </c>
      <c r="Q14" s="66">
        <f t="shared" si="6"/>
        <v>23</v>
      </c>
      <c r="R14" s="65">
        <f>VLOOKUP($A14,'Return Data'!$B$7:$R$2843,16,0)</f>
        <v>7.8760000000000003</v>
      </c>
      <c r="S14" s="67">
        <f t="shared" si="7"/>
        <v>23</v>
      </c>
    </row>
    <row r="15" spans="1:19" x14ac:dyDescent="0.3">
      <c r="A15" s="82" t="s">
        <v>1356</v>
      </c>
      <c r="B15" s="64">
        <f>VLOOKUP($A15,'Return Data'!$B$7:$R$2843,3,0)</f>
        <v>44404</v>
      </c>
      <c r="C15" s="65">
        <f>VLOOKUP($A15,'Return Data'!$B$7:$R$2843,4,0)</f>
        <v>45.532899999999998</v>
      </c>
      <c r="D15" s="65">
        <f>VLOOKUP($A15,'Return Data'!$B$7:$R$2843,9,0)</f>
        <v>5.5202</v>
      </c>
      <c r="E15" s="66">
        <f t="shared" si="0"/>
        <v>5</v>
      </c>
      <c r="F15" s="65">
        <f>VLOOKUP($A15,'Return Data'!$B$7:$R$2843,10,0)</f>
        <v>3.9317000000000002</v>
      </c>
      <c r="G15" s="66">
        <f t="shared" si="1"/>
        <v>12</v>
      </c>
      <c r="H15" s="65">
        <f>VLOOKUP($A15,'Return Data'!$B$7:$R$2843,11,0)</f>
        <v>1.4547000000000001</v>
      </c>
      <c r="I15" s="66">
        <f t="shared" si="2"/>
        <v>17</v>
      </c>
      <c r="J15" s="65">
        <f>VLOOKUP($A15,'Return Data'!$B$7:$R$2843,12,0)</f>
        <v>2.1048</v>
      </c>
      <c r="K15" s="66">
        <f t="shared" si="3"/>
        <v>15</v>
      </c>
      <c r="L15" s="65">
        <f>VLOOKUP($A15,'Return Data'!$B$7:$R$2843,13,0)</f>
        <v>3.0670999999999999</v>
      </c>
      <c r="M15" s="66">
        <f t="shared" si="4"/>
        <v>14</v>
      </c>
      <c r="N15" s="65">
        <f>VLOOKUP($A15,'Return Data'!$B$7:$R$2843,17,0)</f>
        <v>6.9741999999999997</v>
      </c>
      <c r="O15" s="66">
        <f t="shared" si="5"/>
        <v>15</v>
      </c>
      <c r="P15" s="65">
        <f>VLOOKUP($A15,'Return Data'!$B$7:$R$2843,14,0)</f>
        <v>8.3414000000000001</v>
      </c>
      <c r="Q15" s="66">
        <f t="shared" si="6"/>
        <v>21</v>
      </c>
      <c r="R15" s="65">
        <f>VLOOKUP($A15,'Return Data'!$B$7:$R$2843,16,0)</f>
        <v>8.3779000000000003</v>
      </c>
      <c r="S15" s="67">
        <f t="shared" si="7"/>
        <v>19</v>
      </c>
    </row>
    <row r="16" spans="1:19" x14ac:dyDescent="0.3">
      <c r="A16" s="82" t="s">
        <v>1358</v>
      </c>
      <c r="B16" s="64">
        <f>VLOOKUP($A16,'Return Data'!$B$7:$R$2843,3,0)</f>
        <v>44404</v>
      </c>
      <c r="C16" s="65">
        <f>VLOOKUP($A16,'Return Data'!$B$7:$R$2843,4,0)</f>
        <v>83.039199999999994</v>
      </c>
      <c r="D16" s="65">
        <f>VLOOKUP($A16,'Return Data'!$B$7:$R$2843,9,0)</f>
        <v>0.81930000000000003</v>
      </c>
      <c r="E16" s="66">
        <f t="shared" si="0"/>
        <v>22</v>
      </c>
      <c r="F16" s="65">
        <f>VLOOKUP($A16,'Return Data'!$B$7:$R$2843,10,0)</f>
        <v>4.0594000000000001</v>
      </c>
      <c r="G16" s="66">
        <f t="shared" si="1"/>
        <v>11</v>
      </c>
      <c r="H16" s="65">
        <f>VLOOKUP($A16,'Return Data'!$B$7:$R$2843,11,0)</f>
        <v>2.7768000000000002</v>
      </c>
      <c r="I16" s="66">
        <f t="shared" si="2"/>
        <v>6</v>
      </c>
      <c r="J16" s="65">
        <f>VLOOKUP($A16,'Return Data'!$B$7:$R$2843,12,0)</f>
        <v>3.1133999999999999</v>
      </c>
      <c r="K16" s="66">
        <f t="shared" si="3"/>
        <v>5</v>
      </c>
      <c r="L16" s="65">
        <f>VLOOKUP($A16,'Return Data'!$B$7:$R$2843,13,0)</f>
        <v>3.7326999999999999</v>
      </c>
      <c r="M16" s="66">
        <f t="shared" si="4"/>
        <v>10</v>
      </c>
      <c r="N16" s="65">
        <f>VLOOKUP($A16,'Return Data'!$B$7:$R$2843,17,0)</f>
        <v>8.7047000000000008</v>
      </c>
      <c r="O16" s="66">
        <f t="shared" si="5"/>
        <v>4</v>
      </c>
      <c r="P16" s="65">
        <f>VLOOKUP($A16,'Return Data'!$B$7:$R$2843,14,0)</f>
        <v>9.9837000000000007</v>
      </c>
      <c r="Q16" s="66">
        <f t="shared" si="6"/>
        <v>13</v>
      </c>
      <c r="R16" s="65">
        <f>VLOOKUP($A16,'Return Data'!$B$7:$R$2843,16,0)</f>
        <v>9.2230000000000008</v>
      </c>
      <c r="S16" s="67">
        <f t="shared" si="7"/>
        <v>11</v>
      </c>
    </row>
    <row r="17" spans="1:19" x14ac:dyDescent="0.3">
      <c r="A17" s="82" t="s">
        <v>1360</v>
      </c>
      <c r="B17" s="64">
        <f>VLOOKUP($A17,'Return Data'!$B$7:$R$2843,3,0)</f>
        <v>44404</v>
      </c>
      <c r="C17" s="65">
        <f>VLOOKUP($A17,'Return Data'!$B$7:$R$2843,4,0)</f>
        <v>18.365600000000001</v>
      </c>
      <c r="D17" s="65">
        <f>VLOOKUP($A17,'Return Data'!$B$7:$R$2843,9,0)</f>
        <v>5.0278999999999998</v>
      </c>
      <c r="E17" s="66">
        <f t="shared" si="0"/>
        <v>7</v>
      </c>
      <c r="F17" s="65">
        <f>VLOOKUP($A17,'Return Data'!$B$7:$R$2843,10,0)</f>
        <v>3.1808999999999998</v>
      </c>
      <c r="G17" s="66">
        <f t="shared" si="1"/>
        <v>19</v>
      </c>
      <c r="H17" s="65">
        <f>VLOOKUP($A17,'Return Data'!$B$7:$R$2843,11,0)</f>
        <v>2.6916000000000002</v>
      </c>
      <c r="I17" s="66">
        <f t="shared" si="2"/>
        <v>7</v>
      </c>
      <c r="J17" s="65">
        <f>VLOOKUP($A17,'Return Data'!$B$7:$R$2843,12,0)</f>
        <v>3.0392000000000001</v>
      </c>
      <c r="K17" s="66">
        <f t="shared" si="3"/>
        <v>7</v>
      </c>
      <c r="L17" s="65">
        <f>VLOOKUP($A17,'Return Data'!$B$7:$R$2843,13,0)</f>
        <v>3.2035999999999998</v>
      </c>
      <c r="M17" s="66">
        <f t="shared" si="4"/>
        <v>12</v>
      </c>
      <c r="N17" s="65">
        <f>VLOOKUP($A17,'Return Data'!$B$7:$R$2843,17,0)</f>
        <v>5.8361000000000001</v>
      </c>
      <c r="O17" s="66">
        <f t="shared" si="5"/>
        <v>21</v>
      </c>
      <c r="P17" s="65">
        <f>VLOOKUP($A17,'Return Data'!$B$7:$R$2843,14,0)</f>
        <v>8.1537000000000006</v>
      </c>
      <c r="Q17" s="66">
        <f t="shared" si="6"/>
        <v>24</v>
      </c>
      <c r="R17" s="65">
        <f>VLOOKUP($A17,'Return Data'!$B$7:$R$2843,16,0)</f>
        <v>7.2729999999999997</v>
      </c>
      <c r="S17" s="67">
        <f t="shared" si="7"/>
        <v>24</v>
      </c>
    </row>
    <row r="18" spans="1:19" x14ac:dyDescent="0.3">
      <c r="A18" s="82" t="s">
        <v>1361</v>
      </c>
      <c r="B18" s="64">
        <f>VLOOKUP($A18,'Return Data'!$B$7:$R$2843,3,0)</f>
        <v>44404</v>
      </c>
      <c r="C18" s="65">
        <f>VLOOKUP($A18,'Return Data'!$B$7:$R$2843,4,0)</f>
        <v>29.6236</v>
      </c>
      <c r="D18" s="65">
        <f>VLOOKUP($A18,'Return Data'!$B$7:$R$2843,9,0)</f>
        <v>7.2148000000000003</v>
      </c>
      <c r="E18" s="66">
        <f t="shared" si="0"/>
        <v>1</v>
      </c>
      <c r="F18" s="65">
        <f>VLOOKUP($A18,'Return Data'!$B$7:$R$2843,10,0)</f>
        <v>5.3662999999999998</v>
      </c>
      <c r="G18" s="66">
        <f t="shared" si="1"/>
        <v>2</v>
      </c>
      <c r="H18" s="65">
        <f>VLOOKUP($A18,'Return Data'!$B$7:$R$2843,11,0)</f>
        <v>2.4403000000000001</v>
      </c>
      <c r="I18" s="66">
        <f t="shared" si="2"/>
        <v>9</v>
      </c>
      <c r="J18" s="65">
        <f>VLOOKUP($A18,'Return Data'!$B$7:$R$2843,12,0)</f>
        <v>2.5283000000000002</v>
      </c>
      <c r="K18" s="66">
        <f t="shared" si="3"/>
        <v>11</v>
      </c>
      <c r="L18" s="65">
        <f>VLOOKUP($A18,'Return Data'!$B$7:$R$2843,13,0)</f>
        <v>3.4954000000000001</v>
      </c>
      <c r="M18" s="66">
        <f t="shared" si="4"/>
        <v>11</v>
      </c>
      <c r="N18" s="65">
        <f>VLOOKUP($A18,'Return Data'!$B$7:$R$2843,17,0)</f>
        <v>9.2251999999999992</v>
      </c>
      <c r="O18" s="66">
        <f t="shared" si="5"/>
        <v>1</v>
      </c>
      <c r="P18" s="65">
        <f>VLOOKUP($A18,'Return Data'!$B$7:$R$2843,14,0)</f>
        <v>11.8177</v>
      </c>
      <c r="Q18" s="66">
        <f t="shared" si="6"/>
        <v>2</v>
      </c>
      <c r="R18" s="65">
        <f>VLOOKUP($A18,'Return Data'!$B$7:$R$2843,16,0)</f>
        <v>9.9458000000000002</v>
      </c>
      <c r="S18" s="67">
        <f t="shared" si="7"/>
        <v>6</v>
      </c>
    </row>
    <row r="19" spans="1:19" x14ac:dyDescent="0.3">
      <c r="A19" s="82" t="s">
        <v>1364</v>
      </c>
      <c r="B19" s="64">
        <f>VLOOKUP($A19,'Return Data'!$B$7:$R$2843,3,0)</f>
        <v>44404</v>
      </c>
      <c r="C19" s="65">
        <f>VLOOKUP($A19,'Return Data'!$B$7:$R$2843,4,0)</f>
        <v>2413.9553999999998</v>
      </c>
      <c r="D19" s="65">
        <f>VLOOKUP($A19,'Return Data'!$B$7:$R$2843,9,0)</f>
        <v>7.9899999999999999E-2</v>
      </c>
      <c r="E19" s="66">
        <f t="shared" si="0"/>
        <v>23</v>
      </c>
      <c r="F19" s="65">
        <f>VLOOKUP($A19,'Return Data'!$B$7:$R$2843,10,0)</f>
        <v>0.95050000000000001</v>
      </c>
      <c r="G19" s="66">
        <f t="shared" si="1"/>
        <v>23</v>
      </c>
      <c r="H19" s="65">
        <f>VLOOKUP($A19,'Return Data'!$B$7:$R$2843,11,0)</f>
        <v>-0.34320000000000001</v>
      </c>
      <c r="I19" s="66">
        <f t="shared" si="2"/>
        <v>24</v>
      </c>
      <c r="J19" s="65">
        <f>VLOOKUP($A19,'Return Data'!$B$7:$R$2843,12,0)</f>
        <v>0.3705</v>
      </c>
      <c r="K19" s="66">
        <f t="shared" si="3"/>
        <v>24</v>
      </c>
      <c r="L19" s="65">
        <f>VLOOKUP($A19,'Return Data'!$B$7:$R$2843,13,0)</f>
        <v>0.98450000000000004</v>
      </c>
      <c r="M19" s="66">
        <f t="shared" si="4"/>
        <v>24</v>
      </c>
      <c r="N19" s="65">
        <f>VLOOKUP($A19,'Return Data'!$B$7:$R$2843,17,0)</f>
        <v>4.9656000000000002</v>
      </c>
      <c r="O19" s="66">
        <f t="shared" si="5"/>
        <v>24</v>
      </c>
      <c r="P19" s="65">
        <f>VLOOKUP($A19,'Return Data'!$B$7:$R$2843,14,0)</f>
        <v>8.2906999999999993</v>
      </c>
      <c r="Q19" s="66">
        <f t="shared" si="6"/>
        <v>22</v>
      </c>
      <c r="R19" s="65">
        <f>VLOOKUP($A19,'Return Data'!$B$7:$R$2843,16,0)</f>
        <v>8.0289000000000001</v>
      </c>
      <c r="S19" s="67">
        <f t="shared" si="7"/>
        <v>22</v>
      </c>
    </row>
    <row r="20" spans="1:19" x14ac:dyDescent="0.3">
      <c r="A20" s="82" t="s">
        <v>1365</v>
      </c>
      <c r="B20" s="64">
        <f>VLOOKUP($A20,'Return Data'!$B$7:$R$2843,3,0)</f>
        <v>44404</v>
      </c>
      <c r="C20" s="65">
        <f>VLOOKUP($A20,'Return Data'!$B$7:$R$2843,4,0)</f>
        <v>85.675399999999996</v>
      </c>
      <c r="D20" s="65">
        <f>VLOOKUP($A20,'Return Data'!$B$7:$R$2843,9,0)</f>
        <v>3.9115000000000002</v>
      </c>
      <c r="E20" s="66">
        <f t="shared" si="0"/>
        <v>14</v>
      </c>
      <c r="F20" s="65">
        <f>VLOOKUP($A20,'Return Data'!$B$7:$R$2843,10,0)</f>
        <v>4.6822999999999997</v>
      </c>
      <c r="G20" s="66">
        <f t="shared" si="1"/>
        <v>4</v>
      </c>
      <c r="H20" s="65">
        <f>VLOOKUP($A20,'Return Data'!$B$7:$R$2843,11,0)</f>
        <v>1.3112999999999999</v>
      </c>
      <c r="I20" s="66">
        <f t="shared" si="2"/>
        <v>18</v>
      </c>
      <c r="J20" s="65">
        <f>VLOOKUP($A20,'Return Data'!$B$7:$R$2843,12,0)</f>
        <v>3.3677000000000001</v>
      </c>
      <c r="K20" s="66">
        <f t="shared" si="3"/>
        <v>2</v>
      </c>
      <c r="L20" s="65">
        <f>VLOOKUP($A20,'Return Data'!$B$7:$R$2843,13,0)</f>
        <v>4.2747999999999999</v>
      </c>
      <c r="M20" s="66">
        <f t="shared" si="4"/>
        <v>4</v>
      </c>
      <c r="N20" s="65">
        <f>VLOOKUP($A20,'Return Data'!$B$7:$R$2843,17,0)</f>
        <v>8.0803999999999991</v>
      </c>
      <c r="O20" s="66">
        <f t="shared" si="5"/>
        <v>8</v>
      </c>
      <c r="P20" s="65">
        <f>VLOOKUP($A20,'Return Data'!$B$7:$R$2843,14,0)</f>
        <v>10.629200000000001</v>
      </c>
      <c r="Q20" s="66">
        <f t="shared" si="6"/>
        <v>8</v>
      </c>
      <c r="R20" s="65">
        <f>VLOOKUP($A20,'Return Data'!$B$7:$R$2843,16,0)</f>
        <v>9.0546000000000006</v>
      </c>
      <c r="S20" s="67">
        <f t="shared" si="7"/>
        <v>12</v>
      </c>
    </row>
    <row r="21" spans="1:19" x14ac:dyDescent="0.3">
      <c r="A21" s="82" t="s">
        <v>1367</v>
      </c>
      <c r="B21" s="64">
        <f>VLOOKUP($A21,'Return Data'!$B$7:$R$2843,3,0)</f>
        <v>44404</v>
      </c>
      <c r="C21" s="65">
        <f>VLOOKUP($A21,'Return Data'!$B$7:$R$2843,4,0)</f>
        <v>59.247599999999998</v>
      </c>
      <c r="D21" s="65">
        <f>VLOOKUP($A21,'Return Data'!$B$7:$R$2843,9,0)</f>
        <v>6.9984000000000002</v>
      </c>
      <c r="E21" s="66">
        <f t="shared" si="0"/>
        <v>2</v>
      </c>
      <c r="F21" s="65">
        <f>VLOOKUP($A21,'Return Data'!$B$7:$R$2843,10,0)</f>
        <v>4.1311</v>
      </c>
      <c r="G21" s="66">
        <f t="shared" si="1"/>
        <v>9</v>
      </c>
      <c r="H21" s="65">
        <f>VLOOKUP($A21,'Return Data'!$B$7:$R$2843,11,0)</f>
        <v>0.63639999999999997</v>
      </c>
      <c r="I21" s="66">
        <f t="shared" si="2"/>
        <v>21</v>
      </c>
      <c r="J21" s="65">
        <f>VLOOKUP($A21,'Return Data'!$B$7:$R$2843,12,0)</f>
        <v>1.6293</v>
      </c>
      <c r="K21" s="66">
        <f t="shared" si="3"/>
        <v>19</v>
      </c>
      <c r="L21" s="65">
        <f>VLOOKUP($A21,'Return Data'!$B$7:$R$2843,13,0)</f>
        <v>3.0918000000000001</v>
      </c>
      <c r="M21" s="66">
        <f t="shared" si="4"/>
        <v>13</v>
      </c>
      <c r="N21" s="65">
        <f>VLOOKUP($A21,'Return Data'!$B$7:$R$2843,17,0)</f>
        <v>7.3167999999999997</v>
      </c>
      <c r="O21" s="66">
        <f t="shared" si="5"/>
        <v>14</v>
      </c>
      <c r="P21" s="65">
        <f>VLOOKUP($A21,'Return Data'!$B$7:$R$2843,14,0)</f>
        <v>9.3315000000000001</v>
      </c>
      <c r="Q21" s="66">
        <f t="shared" si="6"/>
        <v>15</v>
      </c>
      <c r="R21" s="65">
        <f>VLOOKUP($A21,'Return Data'!$B$7:$R$2843,16,0)</f>
        <v>9.7849000000000004</v>
      </c>
      <c r="S21" s="67">
        <f t="shared" si="7"/>
        <v>9</v>
      </c>
    </row>
    <row r="22" spans="1:19" x14ac:dyDescent="0.3">
      <c r="A22" s="82" t="s">
        <v>1369</v>
      </c>
      <c r="B22" s="64">
        <f>VLOOKUP($A22,'Return Data'!$B$7:$R$2843,3,0)</f>
        <v>44404</v>
      </c>
      <c r="C22" s="65">
        <f>VLOOKUP($A22,'Return Data'!$B$7:$R$2843,4,0)</f>
        <v>52.1616</v>
      </c>
      <c r="D22" s="65">
        <f>VLOOKUP($A22,'Return Data'!$B$7:$R$2843,9,0)</f>
        <v>4.7561999999999998</v>
      </c>
      <c r="E22" s="66">
        <f t="shared" si="0"/>
        <v>9</v>
      </c>
      <c r="F22" s="65">
        <f>VLOOKUP($A22,'Return Data'!$B$7:$R$2843,10,0)</f>
        <v>4.1212</v>
      </c>
      <c r="G22" s="66">
        <f t="shared" si="1"/>
        <v>10</v>
      </c>
      <c r="H22" s="65">
        <f>VLOOKUP($A22,'Return Data'!$B$7:$R$2843,11,0)</f>
        <v>3.3313999999999999</v>
      </c>
      <c r="I22" s="66">
        <f t="shared" si="2"/>
        <v>4</v>
      </c>
      <c r="J22" s="65">
        <f>VLOOKUP($A22,'Return Data'!$B$7:$R$2843,12,0)</f>
        <v>3.1021000000000001</v>
      </c>
      <c r="K22" s="66">
        <f t="shared" si="3"/>
        <v>6</v>
      </c>
      <c r="L22" s="65">
        <f>VLOOKUP($A22,'Return Data'!$B$7:$R$2843,13,0)</f>
        <v>4.0014000000000003</v>
      </c>
      <c r="M22" s="66">
        <f t="shared" si="4"/>
        <v>7</v>
      </c>
      <c r="N22" s="65">
        <f>VLOOKUP($A22,'Return Data'!$B$7:$R$2843,17,0)</f>
        <v>7.6138000000000003</v>
      </c>
      <c r="O22" s="66">
        <f t="shared" si="5"/>
        <v>12</v>
      </c>
      <c r="P22" s="65">
        <f>VLOOKUP($A22,'Return Data'!$B$7:$R$2843,14,0)</f>
        <v>10.387700000000001</v>
      </c>
      <c r="Q22" s="66">
        <f t="shared" si="6"/>
        <v>11</v>
      </c>
      <c r="R22" s="65">
        <f>VLOOKUP($A22,'Return Data'!$B$7:$R$2843,16,0)</f>
        <v>8.3885000000000005</v>
      </c>
      <c r="S22" s="67">
        <f t="shared" si="7"/>
        <v>18</v>
      </c>
    </row>
    <row r="23" spans="1:19" x14ac:dyDescent="0.3">
      <c r="A23" s="82" t="s">
        <v>1372</v>
      </c>
      <c r="B23" s="64">
        <f>VLOOKUP($A23,'Return Data'!$B$7:$R$2843,3,0)</f>
        <v>44404</v>
      </c>
      <c r="C23" s="65">
        <f>VLOOKUP($A23,'Return Data'!$B$7:$R$2843,4,0)</f>
        <v>33.290300000000002</v>
      </c>
      <c r="D23" s="65">
        <f>VLOOKUP($A23,'Return Data'!$B$7:$R$2843,9,0)</f>
        <v>5.5396999999999998</v>
      </c>
      <c r="E23" s="66">
        <f t="shared" si="0"/>
        <v>4</v>
      </c>
      <c r="F23" s="65">
        <f>VLOOKUP($A23,'Return Data'!$B$7:$R$2843,10,0)</f>
        <v>3.7639999999999998</v>
      </c>
      <c r="G23" s="66">
        <f t="shared" si="1"/>
        <v>16</v>
      </c>
      <c r="H23" s="65">
        <f>VLOOKUP($A23,'Return Data'!$B$7:$R$2843,11,0)</f>
        <v>1.9602999999999999</v>
      </c>
      <c r="I23" s="66">
        <f t="shared" si="2"/>
        <v>13</v>
      </c>
      <c r="J23" s="65">
        <f>VLOOKUP($A23,'Return Data'!$B$7:$R$2843,12,0)</f>
        <v>2.3382000000000001</v>
      </c>
      <c r="K23" s="66">
        <f t="shared" si="3"/>
        <v>12</v>
      </c>
      <c r="L23" s="65">
        <f>VLOOKUP($A23,'Return Data'!$B$7:$R$2843,13,0)</f>
        <v>3.0133000000000001</v>
      </c>
      <c r="M23" s="66">
        <f t="shared" si="4"/>
        <v>15</v>
      </c>
      <c r="N23" s="65">
        <f>VLOOKUP($A23,'Return Data'!$B$7:$R$2843,17,0)</f>
        <v>8.0137999999999998</v>
      </c>
      <c r="O23" s="66">
        <f t="shared" si="5"/>
        <v>10</v>
      </c>
      <c r="P23" s="65">
        <f>VLOOKUP($A23,'Return Data'!$B$7:$R$2843,14,0)</f>
        <v>10.8759</v>
      </c>
      <c r="Q23" s="66">
        <f t="shared" si="6"/>
        <v>6</v>
      </c>
      <c r="R23" s="65">
        <f>VLOOKUP($A23,'Return Data'!$B$7:$R$2843,16,0)</f>
        <v>10.6088</v>
      </c>
      <c r="S23" s="67">
        <f t="shared" si="7"/>
        <v>1</v>
      </c>
    </row>
    <row r="24" spans="1:19" x14ac:dyDescent="0.3">
      <c r="A24" s="82" t="s">
        <v>1374</v>
      </c>
      <c r="B24" s="64">
        <f>VLOOKUP($A24,'Return Data'!$B$7:$R$2843,3,0)</f>
        <v>44404</v>
      </c>
      <c r="C24" s="65">
        <f>VLOOKUP($A24,'Return Data'!$B$7:$R$2843,4,0)</f>
        <v>25.1753</v>
      </c>
      <c r="D24" s="65">
        <f>VLOOKUP($A24,'Return Data'!$B$7:$R$2843,9,0)</f>
        <v>4.1562000000000001</v>
      </c>
      <c r="E24" s="66">
        <f t="shared" si="0"/>
        <v>12</v>
      </c>
      <c r="F24" s="65">
        <f>VLOOKUP($A24,'Return Data'!$B$7:$R$2843,10,0)</f>
        <v>4.6595000000000004</v>
      </c>
      <c r="G24" s="66">
        <f t="shared" si="1"/>
        <v>5</v>
      </c>
      <c r="H24" s="65">
        <f>VLOOKUP($A24,'Return Data'!$B$7:$R$2843,11,0)</f>
        <v>3.6918000000000002</v>
      </c>
      <c r="I24" s="66">
        <f t="shared" si="2"/>
        <v>2</v>
      </c>
      <c r="J24" s="65">
        <f>VLOOKUP($A24,'Return Data'!$B$7:$R$2843,12,0)</f>
        <v>3.3178000000000001</v>
      </c>
      <c r="K24" s="66">
        <f t="shared" si="3"/>
        <v>3</v>
      </c>
      <c r="L24" s="65">
        <f>VLOOKUP($A24,'Return Data'!$B$7:$R$2843,13,0)</f>
        <v>4.4935</v>
      </c>
      <c r="M24" s="66">
        <f t="shared" si="4"/>
        <v>2</v>
      </c>
      <c r="N24" s="65">
        <f>VLOOKUP($A24,'Return Data'!$B$7:$R$2843,17,0)</f>
        <v>6.9531000000000001</v>
      </c>
      <c r="O24" s="66">
        <f t="shared" si="5"/>
        <v>16</v>
      </c>
      <c r="P24" s="65">
        <f>VLOOKUP($A24,'Return Data'!$B$7:$R$2843,14,0)</f>
        <v>9.3111999999999995</v>
      </c>
      <c r="Q24" s="66">
        <f t="shared" si="6"/>
        <v>16</v>
      </c>
      <c r="R24" s="65">
        <f>VLOOKUP($A24,'Return Data'!$B$7:$R$2843,16,0)</f>
        <v>8.3278999999999996</v>
      </c>
      <c r="S24" s="67">
        <f t="shared" si="7"/>
        <v>20</v>
      </c>
    </row>
    <row r="25" spans="1:19" x14ac:dyDescent="0.3">
      <c r="A25" s="82" t="s">
        <v>1375</v>
      </c>
      <c r="B25" s="64">
        <f>VLOOKUP($A25,'Return Data'!$B$7:$R$2843,3,0)</f>
        <v>44404</v>
      </c>
      <c r="C25" s="65">
        <f>VLOOKUP($A25,'Return Data'!$B$7:$R$2843,4,0)</f>
        <v>53.058399999999999</v>
      </c>
      <c r="D25" s="65">
        <f>VLOOKUP($A25,'Return Data'!$B$7:$R$2843,9,0)</f>
        <v>3.0672999999999999</v>
      </c>
      <c r="E25" s="66">
        <f t="shared" si="0"/>
        <v>20</v>
      </c>
      <c r="F25" s="65">
        <f>VLOOKUP($A25,'Return Data'!$B$7:$R$2843,10,0)</f>
        <v>3.4148000000000001</v>
      </c>
      <c r="G25" s="66">
        <f t="shared" si="1"/>
        <v>18</v>
      </c>
      <c r="H25" s="65">
        <f>VLOOKUP($A25,'Return Data'!$B$7:$R$2843,11,0)</f>
        <v>3.302</v>
      </c>
      <c r="I25" s="66">
        <f t="shared" si="2"/>
        <v>5</v>
      </c>
      <c r="J25" s="65">
        <f>VLOOKUP($A25,'Return Data'!$B$7:$R$2843,12,0)</f>
        <v>2.8610000000000002</v>
      </c>
      <c r="K25" s="66">
        <f t="shared" si="3"/>
        <v>8</v>
      </c>
      <c r="L25" s="65">
        <f>VLOOKUP($A25,'Return Data'!$B$7:$R$2843,13,0)</f>
        <v>3.8288000000000002</v>
      </c>
      <c r="M25" s="66">
        <f t="shared" si="4"/>
        <v>8</v>
      </c>
      <c r="N25" s="65">
        <f>VLOOKUP($A25,'Return Data'!$B$7:$R$2843,17,0)</f>
        <v>8.0546000000000006</v>
      </c>
      <c r="O25" s="66">
        <f t="shared" si="5"/>
        <v>9</v>
      </c>
      <c r="P25" s="65">
        <f>VLOOKUP($A25,'Return Data'!$B$7:$R$2843,14,0)</f>
        <v>10.577299999999999</v>
      </c>
      <c r="Q25" s="66">
        <f t="shared" si="6"/>
        <v>9</v>
      </c>
      <c r="R25" s="65">
        <f>VLOOKUP($A25,'Return Data'!$B$7:$R$2843,16,0)</f>
        <v>10.177</v>
      </c>
      <c r="S25" s="67">
        <f t="shared" si="7"/>
        <v>4</v>
      </c>
    </row>
    <row r="26" spans="1:19" x14ac:dyDescent="0.3">
      <c r="A26" s="82" t="s">
        <v>1377</v>
      </c>
      <c r="B26" s="64">
        <f>VLOOKUP($A26,'Return Data'!$B$7:$R$2843,3,0)</f>
        <v>44404</v>
      </c>
      <c r="C26" s="65">
        <f>VLOOKUP($A26,'Return Data'!$B$7:$R$2843,4,0)</f>
        <v>66.897300000000001</v>
      </c>
      <c r="D26" s="65">
        <f>VLOOKUP($A26,'Return Data'!$B$7:$R$2843,9,0)</f>
        <v>4.7323000000000004</v>
      </c>
      <c r="E26" s="66">
        <f t="shared" si="0"/>
        <v>10</v>
      </c>
      <c r="F26" s="65">
        <f>VLOOKUP($A26,'Return Data'!$B$7:$R$2843,10,0)</f>
        <v>3.7136999999999998</v>
      </c>
      <c r="G26" s="66">
        <f t="shared" si="1"/>
        <v>17</v>
      </c>
      <c r="H26" s="65">
        <f>VLOOKUP($A26,'Return Data'!$B$7:$R$2843,11,0)</f>
        <v>0.2127</v>
      </c>
      <c r="I26" s="66">
        <f t="shared" si="2"/>
        <v>23</v>
      </c>
      <c r="J26" s="65">
        <f>VLOOKUP($A26,'Return Data'!$B$7:$R$2843,12,0)</f>
        <v>0.94310000000000005</v>
      </c>
      <c r="K26" s="66">
        <f t="shared" si="3"/>
        <v>23</v>
      </c>
      <c r="L26" s="65">
        <f>VLOOKUP($A26,'Return Data'!$B$7:$R$2843,13,0)</f>
        <v>1.7456</v>
      </c>
      <c r="M26" s="66">
        <f t="shared" si="4"/>
        <v>23</v>
      </c>
      <c r="N26" s="65">
        <f>VLOOKUP($A26,'Return Data'!$B$7:$R$2843,17,0)</f>
        <v>5.6779999999999999</v>
      </c>
      <c r="O26" s="66">
        <f t="shared" si="5"/>
        <v>22</v>
      </c>
      <c r="P26" s="65">
        <f>VLOOKUP($A26,'Return Data'!$B$7:$R$2843,14,0)</f>
        <v>9.1866000000000003</v>
      </c>
      <c r="Q26" s="66">
        <f t="shared" si="6"/>
        <v>18</v>
      </c>
      <c r="R26" s="65">
        <f>VLOOKUP($A26,'Return Data'!$B$7:$R$2843,16,0)</f>
        <v>8.7776999999999994</v>
      </c>
      <c r="S26" s="67">
        <f t="shared" si="7"/>
        <v>16</v>
      </c>
    </row>
    <row r="27" spans="1:19" x14ac:dyDescent="0.3">
      <c r="A27" s="82" t="s">
        <v>1379</v>
      </c>
      <c r="B27" s="64">
        <f>VLOOKUP($A27,'Return Data'!$B$7:$R$2843,3,0)</f>
        <v>44404</v>
      </c>
      <c r="C27" s="65">
        <f>VLOOKUP($A27,'Return Data'!$B$7:$R$2843,4,0)</f>
        <v>50.933700000000002</v>
      </c>
      <c r="D27" s="65">
        <f>VLOOKUP($A27,'Return Data'!$B$7:$R$2843,9,0)</f>
        <v>3.5493000000000001</v>
      </c>
      <c r="E27" s="66">
        <f t="shared" si="0"/>
        <v>19</v>
      </c>
      <c r="F27" s="65">
        <f>VLOOKUP($A27,'Return Data'!$B$7:$R$2843,10,0)</f>
        <v>2.9215</v>
      </c>
      <c r="G27" s="66">
        <f t="shared" si="1"/>
        <v>21</v>
      </c>
      <c r="H27" s="65">
        <f>VLOOKUP($A27,'Return Data'!$B$7:$R$2843,11,0)</f>
        <v>2.0348000000000002</v>
      </c>
      <c r="I27" s="66">
        <f t="shared" si="2"/>
        <v>11</v>
      </c>
      <c r="J27" s="65">
        <f>VLOOKUP($A27,'Return Data'!$B$7:$R$2843,12,0)</f>
        <v>1.7468999999999999</v>
      </c>
      <c r="K27" s="66">
        <f t="shared" si="3"/>
        <v>18</v>
      </c>
      <c r="L27" s="65">
        <f>VLOOKUP($A27,'Return Data'!$B$7:$R$2843,13,0)</f>
        <v>2.1682000000000001</v>
      </c>
      <c r="M27" s="66">
        <f t="shared" si="4"/>
        <v>21</v>
      </c>
      <c r="N27" s="65">
        <f>VLOOKUP($A27,'Return Data'!$B$7:$R$2843,17,0)</f>
        <v>6.6642000000000001</v>
      </c>
      <c r="O27" s="66">
        <f t="shared" si="5"/>
        <v>19</v>
      </c>
      <c r="P27" s="65">
        <f>VLOOKUP($A27,'Return Data'!$B$7:$R$2843,14,0)</f>
        <v>9.2396999999999991</v>
      </c>
      <c r="Q27" s="66">
        <f t="shared" si="6"/>
        <v>17</v>
      </c>
      <c r="R27" s="65">
        <f>VLOOKUP($A27,'Return Data'!$B$7:$R$2843,16,0)</f>
        <v>9.2622</v>
      </c>
      <c r="S27" s="67">
        <f t="shared" si="7"/>
        <v>10</v>
      </c>
    </row>
    <row r="28" spans="1:19" x14ac:dyDescent="0.3">
      <c r="A28" s="82" t="s">
        <v>866</v>
      </c>
      <c r="B28" s="64">
        <f>VLOOKUP($A28,'Return Data'!$B$7:$R$2843,3,0)</f>
        <v>44404</v>
      </c>
      <c r="C28" s="65">
        <f>VLOOKUP($A28,'Return Data'!$B$7:$R$2843,4,0)</f>
        <v>17.901599999999998</v>
      </c>
      <c r="D28" s="65">
        <f>VLOOKUP($A28,'Return Data'!$B$7:$R$2843,9,0)</f>
        <v>-14.4627</v>
      </c>
      <c r="E28" s="66">
        <f t="shared" si="0"/>
        <v>24</v>
      </c>
      <c r="F28" s="65">
        <f>VLOOKUP($A28,'Return Data'!$B$7:$R$2843,10,0)</f>
        <v>-0.65539999999999998</v>
      </c>
      <c r="G28" s="66">
        <f t="shared" si="1"/>
        <v>24</v>
      </c>
      <c r="H28" s="65">
        <f>VLOOKUP($A28,'Return Data'!$B$7:$R$2843,11,0)</f>
        <v>0.46289999999999998</v>
      </c>
      <c r="I28" s="66">
        <f t="shared" si="2"/>
        <v>22</v>
      </c>
      <c r="J28" s="65">
        <f>VLOOKUP($A28,'Return Data'!$B$7:$R$2843,12,0)</f>
        <v>1.3251999999999999</v>
      </c>
      <c r="K28" s="66">
        <f t="shared" si="3"/>
        <v>22</v>
      </c>
      <c r="L28" s="65">
        <f>VLOOKUP($A28,'Return Data'!$B$7:$R$2843,13,0)</f>
        <v>2.2925</v>
      </c>
      <c r="M28" s="66">
        <f t="shared" si="4"/>
        <v>20</v>
      </c>
      <c r="N28" s="65">
        <f>VLOOKUP($A28,'Return Data'!$B$7:$R$2843,17,0)</f>
        <v>6.8475999999999999</v>
      </c>
      <c r="O28" s="66">
        <f t="shared" si="5"/>
        <v>17</v>
      </c>
      <c r="P28" s="65">
        <f>VLOOKUP($A28,'Return Data'!$B$7:$R$2843,14,0)</f>
        <v>9.7268000000000008</v>
      </c>
      <c r="Q28" s="66">
        <f t="shared" si="6"/>
        <v>14</v>
      </c>
      <c r="R28" s="65">
        <f>VLOOKUP($A28,'Return Data'!$B$7:$R$2843,16,0)</f>
        <v>8.8882999999999992</v>
      </c>
      <c r="S28" s="67">
        <f t="shared" si="7"/>
        <v>15</v>
      </c>
    </row>
    <row r="29" spans="1:19" x14ac:dyDescent="0.3">
      <c r="A29" s="82" t="s">
        <v>869</v>
      </c>
      <c r="B29" s="64">
        <f>VLOOKUP($A29,'Return Data'!$B$7:$R$2843,3,0)</f>
        <v>44404</v>
      </c>
      <c r="C29" s="65">
        <f>VLOOKUP($A29,'Return Data'!$B$7:$R$2843,4,0)</f>
        <v>19.601199999999999</v>
      </c>
      <c r="D29" s="65">
        <f>VLOOKUP($A29,'Return Data'!$B$7:$R$2843,9,0)</f>
        <v>3.9180999999999999</v>
      </c>
      <c r="E29" s="66">
        <f t="shared" si="0"/>
        <v>13</v>
      </c>
      <c r="F29" s="65">
        <f>VLOOKUP($A29,'Return Data'!$B$7:$R$2843,10,0)</f>
        <v>5.0517000000000003</v>
      </c>
      <c r="G29" s="66">
        <f t="shared" si="1"/>
        <v>3</v>
      </c>
      <c r="H29" s="65">
        <f>VLOOKUP($A29,'Return Data'!$B$7:$R$2843,11,0)</f>
        <v>1.7632000000000001</v>
      </c>
      <c r="I29" s="66">
        <f t="shared" si="2"/>
        <v>15</v>
      </c>
      <c r="J29" s="65">
        <f>VLOOKUP($A29,'Return Data'!$B$7:$R$2843,12,0)</f>
        <v>2.2978999999999998</v>
      </c>
      <c r="K29" s="66">
        <f t="shared" si="3"/>
        <v>13</v>
      </c>
      <c r="L29" s="65">
        <f>VLOOKUP($A29,'Return Data'!$B$7:$R$2843,13,0)</f>
        <v>3.7721</v>
      </c>
      <c r="M29" s="66">
        <f t="shared" si="4"/>
        <v>9</v>
      </c>
      <c r="N29" s="65">
        <f>VLOOKUP($A29,'Return Data'!$B$7:$R$2843,17,0)</f>
        <v>8.6029</v>
      </c>
      <c r="O29" s="66">
        <f t="shared" si="5"/>
        <v>6</v>
      </c>
      <c r="P29" s="65">
        <f>VLOOKUP($A29,'Return Data'!$B$7:$R$2843,14,0)</f>
        <v>11.4697</v>
      </c>
      <c r="Q29" s="66">
        <f t="shared" si="6"/>
        <v>3</v>
      </c>
      <c r="R29" s="65">
        <f>VLOOKUP($A29,'Return Data'!$B$7:$R$2843,16,0)</f>
        <v>10.281700000000001</v>
      </c>
      <c r="S29" s="67">
        <f t="shared" si="7"/>
        <v>2</v>
      </c>
    </row>
    <row r="30" spans="1:19" x14ac:dyDescent="0.3">
      <c r="A30" s="82" t="s">
        <v>870</v>
      </c>
      <c r="B30" s="64">
        <f>VLOOKUP($A30,'Return Data'!$B$7:$R$2843,3,0)</f>
        <v>44404</v>
      </c>
      <c r="C30" s="65">
        <f>VLOOKUP($A30,'Return Data'!$B$7:$R$2843,4,0)</f>
        <v>36.374499999999998</v>
      </c>
      <c r="D30" s="65">
        <f>VLOOKUP($A30,'Return Data'!$B$7:$R$2843,9,0)</f>
        <v>3.8163999999999998</v>
      </c>
      <c r="E30" s="66">
        <f t="shared" si="0"/>
        <v>16</v>
      </c>
      <c r="F30" s="65">
        <f>VLOOKUP($A30,'Return Data'!$B$7:$R$2843,10,0)</f>
        <v>3.8980000000000001</v>
      </c>
      <c r="G30" s="66">
        <f t="shared" si="1"/>
        <v>13</v>
      </c>
      <c r="H30" s="65">
        <f>VLOOKUP($A30,'Return Data'!$B$7:$R$2843,11,0)</f>
        <v>0.72440000000000004</v>
      </c>
      <c r="I30" s="66">
        <f t="shared" si="2"/>
        <v>20</v>
      </c>
      <c r="J30" s="65">
        <f>VLOOKUP($A30,'Return Data'!$B$7:$R$2843,12,0)</f>
        <v>1.4703999999999999</v>
      </c>
      <c r="K30" s="66">
        <f t="shared" si="3"/>
        <v>21</v>
      </c>
      <c r="L30" s="65">
        <f>VLOOKUP($A30,'Return Data'!$B$7:$R$2843,13,0)</f>
        <v>2.5956999999999999</v>
      </c>
      <c r="M30" s="66">
        <f t="shared" si="4"/>
        <v>19</v>
      </c>
      <c r="N30" s="65">
        <f>VLOOKUP($A30,'Return Data'!$B$7:$R$2843,17,0)</f>
        <v>8.2111000000000001</v>
      </c>
      <c r="O30" s="66">
        <f t="shared" si="5"/>
        <v>7</v>
      </c>
      <c r="P30" s="65">
        <f>VLOOKUP($A30,'Return Data'!$B$7:$R$2843,14,0)</f>
        <v>12.023400000000001</v>
      </c>
      <c r="Q30" s="66">
        <f t="shared" si="6"/>
        <v>1</v>
      </c>
      <c r="R30" s="65">
        <f>VLOOKUP($A30,'Return Data'!$B$7:$R$2843,16,0)</f>
        <v>10.276400000000001</v>
      </c>
      <c r="S30" s="67">
        <f t="shared" si="7"/>
        <v>3</v>
      </c>
    </row>
    <row r="31" spans="1:19" x14ac:dyDescent="0.3">
      <c r="A31" s="82" t="s">
        <v>873</v>
      </c>
      <c r="B31" s="64">
        <f>VLOOKUP($A31,'Return Data'!$B$7:$R$2843,3,0)</f>
        <v>44404</v>
      </c>
      <c r="C31" s="65">
        <f>VLOOKUP($A31,'Return Data'!$B$7:$R$2843,4,0)</f>
        <v>51.317500000000003</v>
      </c>
      <c r="D31" s="65">
        <f>VLOOKUP($A31,'Return Data'!$B$7:$R$2843,9,0)</f>
        <v>3.7844000000000002</v>
      </c>
      <c r="E31" s="66">
        <f t="shared" si="0"/>
        <v>17</v>
      </c>
      <c r="F31" s="65">
        <f>VLOOKUP($A31,'Return Data'!$B$7:$R$2843,10,0)</f>
        <v>3.7711999999999999</v>
      </c>
      <c r="G31" s="66">
        <f t="shared" si="1"/>
        <v>15</v>
      </c>
      <c r="H31" s="65">
        <f>VLOOKUP($A31,'Return Data'!$B$7:$R$2843,11,0)</f>
        <v>0.83809999999999996</v>
      </c>
      <c r="I31" s="66">
        <f t="shared" si="2"/>
        <v>19</v>
      </c>
      <c r="J31" s="65">
        <f>VLOOKUP($A31,'Return Data'!$B$7:$R$2843,12,0)</f>
        <v>1.5849</v>
      </c>
      <c r="K31" s="66">
        <f t="shared" si="3"/>
        <v>20</v>
      </c>
      <c r="L31" s="65">
        <f>VLOOKUP($A31,'Return Data'!$B$7:$R$2843,13,0)</f>
        <v>2.8113999999999999</v>
      </c>
      <c r="M31" s="66">
        <f t="shared" si="4"/>
        <v>18</v>
      </c>
      <c r="N31" s="65">
        <f>VLOOKUP($A31,'Return Data'!$B$7:$R$2843,17,0)</f>
        <v>7.3228999999999997</v>
      </c>
      <c r="O31" s="66">
        <f t="shared" si="5"/>
        <v>13</v>
      </c>
      <c r="P31" s="65">
        <f>VLOOKUP($A31,'Return Data'!$B$7:$R$2843,14,0)</f>
        <v>10.176500000000001</v>
      </c>
      <c r="Q31" s="66">
        <f t="shared" si="6"/>
        <v>12</v>
      </c>
      <c r="R31" s="65">
        <f>VLOOKUP($A31,'Return Data'!$B$7:$R$2843,16,0)</f>
        <v>9.9619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3.4706458333333337</v>
      </c>
      <c r="E33" s="88"/>
      <c r="F33" s="89">
        <f>AVERAGE(F8:F31)</f>
        <v>3.7401874999999993</v>
      </c>
      <c r="G33" s="88"/>
      <c r="H33" s="89">
        <f>AVERAGE(H8:H31)</f>
        <v>2.0262083333333329</v>
      </c>
      <c r="I33" s="88"/>
      <c r="J33" s="89">
        <f>AVERAGE(J8:J31)</f>
        <v>2.3959708333333327</v>
      </c>
      <c r="K33" s="88"/>
      <c r="L33" s="89">
        <f>AVERAGE(L8:L31)</f>
        <v>3.3248958333333327</v>
      </c>
      <c r="M33" s="88"/>
      <c r="N33" s="89">
        <f>AVERAGE(N8:N31)</f>
        <v>7.4210874999999996</v>
      </c>
      <c r="O33" s="88"/>
      <c r="P33" s="89">
        <f>AVERAGE(P8:P31)</f>
        <v>9.9632708333333344</v>
      </c>
      <c r="Q33" s="88"/>
      <c r="R33" s="89">
        <f>AVERAGE(R8:R31)</f>
        <v>9.1122833333333322</v>
      </c>
      <c r="S33" s="90"/>
    </row>
    <row r="34" spans="1:19" x14ac:dyDescent="0.3">
      <c r="A34" s="87" t="s">
        <v>28</v>
      </c>
      <c r="B34" s="88"/>
      <c r="C34" s="88"/>
      <c r="D34" s="89">
        <f>MIN(D8:D31)</f>
        <v>-14.4627</v>
      </c>
      <c r="E34" s="88"/>
      <c r="F34" s="89">
        <f>MIN(F8:F31)</f>
        <v>-0.65539999999999998</v>
      </c>
      <c r="G34" s="88"/>
      <c r="H34" s="89">
        <f>MIN(H8:H31)</f>
        <v>-0.34320000000000001</v>
      </c>
      <c r="I34" s="88"/>
      <c r="J34" s="89">
        <f>MIN(J8:J31)</f>
        <v>0.3705</v>
      </c>
      <c r="K34" s="88"/>
      <c r="L34" s="89">
        <f>MIN(L8:L31)</f>
        <v>0.98450000000000004</v>
      </c>
      <c r="M34" s="88"/>
      <c r="N34" s="89">
        <f>MIN(N8:N31)</f>
        <v>4.9656000000000002</v>
      </c>
      <c r="O34" s="88"/>
      <c r="P34" s="89">
        <f>MIN(P8:P31)</f>
        <v>8.1537000000000006</v>
      </c>
      <c r="Q34" s="88"/>
      <c r="R34" s="89">
        <f>MIN(R8:R31)</f>
        <v>7.2729999999999997</v>
      </c>
      <c r="S34" s="90"/>
    </row>
    <row r="35" spans="1:19" ht="15" thickBot="1" x14ac:dyDescent="0.35">
      <c r="A35" s="91" t="s">
        <v>29</v>
      </c>
      <c r="B35" s="92"/>
      <c r="C35" s="92"/>
      <c r="D35" s="93">
        <f>MAX(D8:D31)</f>
        <v>7.2148000000000003</v>
      </c>
      <c r="E35" s="92"/>
      <c r="F35" s="93">
        <f>MAX(F8:F31)</f>
        <v>5.9709000000000003</v>
      </c>
      <c r="G35" s="92"/>
      <c r="H35" s="93">
        <f>MAX(H8:H31)</f>
        <v>5.5739999999999998</v>
      </c>
      <c r="I35" s="92"/>
      <c r="J35" s="93">
        <f>MAX(J8:J31)</f>
        <v>5.2523</v>
      </c>
      <c r="K35" s="92"/>
      <c r="L35" s="93">
        <f>MAX(L8:L31)</f>
        <v>6.8377999999999997</v>
      </c>
      <c r="M35" s="92"/>
      <c r="N35" s="93">
        <f>MAX(N8:N31)</f>
        <v>9.2251999999999992</v>
      </c>
      <c r="O35" s="92"/>
      <c r="P35" s="93">
        <f>MAX(P8:P31)</f>
        <v>12.023400000000001</v>
      </c>
      <c r="Q35" s="92"/>
      <c r="R35" s="93">
        <f>MAX(R8:R31)</f>
        <v>10.6088</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44404</v>
      </c>
      <c r="C8" s="65">
        <f>VLOOKUP($A8,'Return Data'!$B$7:$R$2843,4,0)</f>
        <v>64.444500000000005</v>
      </c>
      <c r="D8" s="65">
        <f>VLOOKUP($A8,'Return Data'!$B$7:$R$2843,9,0)</f>
        <v>1.6271</v>
      </c>
      <c r="E8" s="66">
        <f>RANK(D8,D$8:D$34,0)</f>
        <v>21</v>
      </c>
      <c r="F8" s="65">
        <f>VLOOKUP($A8,'Return Data'!$B$7:$R$2843,10,0)</f>
        <v>5.2582000000000004</v>
      </c>
      <c r="G8" s="66">
        <f>RANK(F8,F$8:F$34,0)</f>
        <v>1</v>
      </c>
      <c r="H8" s="65">
        <f>VLOOKUP($A8,'Return Data'!$B$7:$R$2843,11,0)</f>
        <v>2.7730999999999999</v>
      </c>
      <c r="I8" s="66">
        <f>RANK(H8,H$8:H$34,0)</f>
        <v>3</v>
      </c>
      <c r="J8" s="65">
        <f>VLOOKUP($A8,'Return Data'!$B$7:$R$2843,12,0)</f>
        <v>2.6242999999999999</v>
      </c>
      <c r="K8" s="66">
        <f>RANK(J8,J$8:J$34,0)</f>
        <v>2</v>
      </c>
      <c r="L8" s="65">
        <f>VLOOKUP($A8,'Return Data'!$B$7:$R$2843,13,0)</f>
        <v>3.3828</v>
      </c>
      <c r="M8" s="66">
        <f>RANK(L8,L$8:L$34,0)</f>
        <v>5</v>
      </c>
      <c r="N8" s="65">
        <f>VLOOKUP($A8,'Return Data'!$B$7:$R$2843,17,0)</f>
        <v>7.3429000000000002</v>
      </c>
      <c r="O8" s="66">
        <f>RANK(N8,N$8:N$34,0)</f>
        <v>9</v>
      </c>
      <c r="P8" s="65">
        <f>VLOOKUP($A8,'Return Data'!$B$7:$R$2843,14,0)</f>
        <v>9.8721999999999994</v>
      </c>
      <c r="Q8" s="66">
        <f>RANK(P8,P$8:P$34,0)</f>
        <v>8</v>
      </c>
      <c r="R8" s="65">
        <f>VLOOKUP($A8,'Return Data'!$B$7:$R$2843,16,0)</f>
        <v>8.9192</v>
      </c>
      <c r="S8" s="67">
        <f>RANK(R8,R$8:R$34,0)</f>
        <v>7</v>
      </c>
    </row>
    <row r="9" spans="1:19" x14ac:dyDescent="0.3">
      <c r="A9" s="82" t="s">
        <v>1346</v>
      </c>
      <c r="B9" s="64">
        <f>VLOOKUP($A9,'Return Data'!$B$7:$R$2843,3,0)</f>
        <v>44404</v>
      </c>
      <c r="C9" s="65">
        <f>VLOOKUP($A9,'Return Data'!$B$7:$R$2843,4,0)</f>
        <v>20.030999999999999</v>
      </c>
      <c r="D9" s="65">
        <f>VLOOKUP($A9,'Return Data'!$B$7:$R$2843,9,0)</f>
        <v>3.0718000000000001</v>
      </c>
      <c r="E9" s="66">
        <f t="shared" ref="E9:E34" si="0">RANK(D9,D$8:D$34,0)</f>
        <v>17</v>
      </c>
      <c r="F9" s="65">
        <f>VLOOKUP($A9,'Return Data'!$B$7:$R$2843,10,0)</f>
        <v>2.2330000000000001</v>
      </c>
      <c r="G9" s="66">
        <f t="shared" ref="G9:G34" si="1">RANK(F9,F$8:F$34,0)</f>
        <v>24</v>
      </c>
      <c r="H9" s="65">
        <f>VLOOKUP($A9,'Return Data'!$B$7:$R$2843,11,0)</f>
        <v>1.3540000000000001</v>
      </c>
      <c r="I9" s="66">
        <f t="shared" ref="I9:I34" si="2">RANK(H9,H$8:H$34,0)</f>
        <v>13</v>
      </c>
      <c r="J9" s="65">
        <f>VLOOKUP($A9,'Return Data'!$B$7:$R$2843,12,0)</f>
        <v>2.0941000000000001</v>
      </c>
      <c r="K9" s="66">
        <f t="shared" ref="K9:K34" si="3">RANK(J9,J$8:J$34,0)</f>
        <v>11</v>
      </c>
      <c r="L9" s="65">
        <f>VLOOKUP($A9,'Return Data'!$B$7:$R$2843,13,0)</f>
        <v>3.8391999999999999</v>
      </c>
      <c r="M9" s="66">
        <f t="shared" ref="M9:M34" si="4">RANK(L9,L$8:L$34,0)</f>
        <v>2</v>
      </c>
      <c r="N9" s="65">
        <f>VLOOKUP($A9,'Return Data'!$B$7:$R$2843,17,0)</f>
        <v>8.0703999999999994</v>
      </c>
      <c r="O9" s="66">
        <f t="shared" ref="O9:O34" si="5">RANK(N9,N$8:N$34,0)</f>
        <v>6</v>
      </c>
      <c r="P9" s="65">
        <f>VLOOKUP($A9,'Return Data'!$B$7:$R$2843,14,0)</f>
        <v>10.196099999999999</v>
      </c>
      <c r="Q9" s="66">
        <f t="shared" ref="Q9:Q34" si="6">RANK(P9,P$8:P$34,0)</f>
        <v>6</v>
      </c>
      <c r="R9" s="65">
        <f>VLOOKUP($A9,'Return Data'!$B$7:$R$2843,16,0)</f>
        <v>7.5740999999999996</v>
      </c>
      <c r="S9" s="67">
        <f t="shared" ref="S9:S34" si="7">RANK(R9,R$8:R$34,0)</f>
        <v>21</v>
      </c>
    </row>
    <row r="10" spans="1:19" x14ac:dyDescent="0.3">
      <c r="A10" s="82" t="s">
        <v>1347</v>
      </c>
      <c r="B10" s="64">
        <f>VLOOKUP($A10,'Return Data'!$B$7:$R$2843,3,0)</f>
        <v>44404</v>
      </c>
      <c r="C10" s="65">
        <f>VLOOKUP($A10,'Return Data'!$B$7:$R$2843,4,0)</f>
        <v>33.577500000000001</v>
      </c>
      <c r="D10" s="65">
        <f>VLOOKUP($A10,'Return Data'!$B$7:$R$2843,9,0)</f>
        <v>4.2758000000000003</v>
      </c>
      <c r="E10" s="66">
        <f t="shared" si="0"/>
        <v>7</v>
      </c>
      <c r="F10" s="65">
        <f>VLOOKUP($A10,'Return Data'!$B$7:$R$2843,10,0)</f>
        <v>3.8532000000000002</v>
      </c>
      <c r="G10" s="66">
        <f t="shared" si="1"/>
        <v>4</v>
      </c>
      <c r="H10" s="65">
        <f>VLOOKUP($A10,'Return Data'!$B$7:$R$2843,11,0)</f>
        <v>0.97460000000000002</v>
      </c>
      <c r="I10" s="66">
        <f t="shared" si="2"/>
        <v>17</v>
      </c>
      <c r="J10" s="65">
        <f>VLOOKUP($A10,'Return Data'!$B$7:$R$2843,12,0)</f>
        <v>1.39</v>
      </c>
      <c r="K10" s="66">
        <f t="shared" si="3"/>
        <v>16</v>
      </c>
      <c r="L10" s="65">
        <f>VLOOKUP($A10,'Return Data'!$B$7:$R$2843,13,0)</f>
        <v>2.0499999999999998</v>
      </c>
      <c r="M10" s="66">
        <f t="shared" si="4"/>
        <v>21</v>
      </c>
      <c r="N10" s="65">
        <f>VLOOKUP($A10,'Return Data'!$B$7:$R$2843,17,0)</f>
        <v>5.7424999999999997</v>
      </c>
      <c r="O10" s="66">
        <f t="shared" si="5"/>
        <v>22</v>
      </c>
      <c r="P10" s="65">
        <f>VLOOKUP($A10,'Return Data'!$B$7:$R$2843,14,0)</f>
        <v>8.2004999999999999</v>
      </c>
      <c r="Q10" s="66">
        <f t="shared" si="6"/>
        <v>21</v>
      </c>
      <c r="R10" s="65">
        <f>VLOOKUP($A10,'Return Data'!$B$7:$R$2843,16,0)</f>
        <v>6.4549000000000003</v>
      </c>
      <c r="S10" s="67">
        <f t="shared" si="7"/>
        <v>26</v>
      </c>
    </row>
    <row r="11" spans="1:19" x14ac:dyDescent="0.3">
      <c r="A11" s="82" t="s">
        <v>2028</v>
      </c>
      <c r="B11" s="64">
        <f>VLOOKUP($A11,'Return Data'!$B$7:$R$2843,3,0)</f>
        <v>44404</v>
      </c>
      <c r="C11" s="65">
        <f>VLOOKUP($A11,'Return Data'!$B$7:$R$2843,4,0)</f>
        <v>60.587800000000001</v>
      </c>
      <c r="D11" s="65">
        <f>VLOOKUP($A11,'Return Data'!$B$7:$R$2843,9,0)</f>
        <v>3.1280000000000001</v>
      </c>
      <c r="E11" s="66">
        <f t="shared" si="0"/>
        <v>16</v>
      </c>
      <c r="F11" s="65">
        <f>VLOOKUP($A11,'Return Data'!$B$7:$R$2843,10,0)</f>
        <v>3.0644999999999998</v>
      </c>
      <c r="G11" s="66">
        <f t="shared" si="1"/>
        <v>14</v>
      </c>
      <c r="H11" s="65">
        <f>VLOOKUP($A11,'Return Data'!$B$7:$R$2843,11,0)</f>
        <v>1.131</v>
      </c>
      <c r="I11" s="66">
        <f t="shared" si="2"/>
        <v>14</v>
      </c>
      <c r="J11" s="65">
        <f>VLOOKUP($A11,'Return Data'!$B$7:$R$2843,12,0)</f>
        <v>1.3267</v>
      </c>
      <c r="K11" s="66">
        <f t="shared" si="3"/>
        <v>21</v>
      </c>
      <c r="L11" s="65">
        <f>VLOOKUP($A11,'Return Data'!$B$7:$R$2843,13,0)</f>
        <v>2.1214</v>
      </c>
      <c r="M11" s="66">
        <f t="shared" si="4"/>
        <v>17</v>
      </c>
      <c r="N11" s="65">
        <f>VLOOKUP($A11,'Return Data'!$B$7:$R$2843,17,0)</f>
        <v>5.9469000000000003</v>
      </c>
      <c r="O11" s="66">
        <f t="shared" si="5"/>
        <v>21</v>
      </c>
      <c r="P11" s="65">
        <f>VLOOKUP($A11,'Return Data'!$B$7:$R$2843,14,0)</f>
        <v>8.1114999999999995</v>
      </c>
      <c r="Q11" s="66">
        <f t="shared" si="6"/>
        <v>22</v>
      </c>
      <c r="R11" s="65">
        <f>VLOOKUP($A11,'Return Data'!$B$7:$R$2843,16,0)</f>
        <v>8.7013999999999996</v>
      </c>
      <c r="S11" s="67">
        <f t="shared" si="7"/>
        <v>8</v>
      </c>
    </row>
    <row r="12" spans="1:19" x14ac:dyDescent="0.3">
      <c r="A12" s="82" t="s">
        <v>1350</v>
      </c>
      <c r="B12" s="64">
        <f>VLOOKUP($A12,'Return Data'!$B$7:$R$2843,3,0)</f>
        <v>44404</v>
      </c>
      <c r="C12" s="65">
        <f>VLOOKUP($A12,'Return Data'!$B$7:$R$2843,4,0)</f>
        <v>74.678600000000003</v>
      </c>
      <c r="D12" s="65">
        <f>VLOOKUP($A12,'Return Data'!$B$7:$R$2843,9,0)</f>
        <v>3.9373999999999998</v>
      </c>
      <c r="E12" s="66">
        <f t="shared" si="0"/>
        <v>11</v>
      </c>
      <c r="F12" s="65">
        <f>VLOOKUP($A12,'Return Data'!$B$7:$R$2843,10,0)</f>
        <v>3.8155000000000001</v>
      </c>
      <c r="G12" s="66">
        <f t="shared" si="1"/>
        <v>5</v>
      </c>
      <c r="H12" s="65">
        <f>VLOOKUP($A12,'Return Data'!$B$7:$R$2843,11,0)</f>
        <v>2.1400999999999999</v>
      </c>
      <c r="I12" s="66">
        <f t="shared" si="2"/>
        <v>7</v>
      </c>
      <c r="J12" s="65">
        <f>VLOOKUP($A12,'Return Data'!$B$7:$R$2843,12,0)</f>
        <v>2.3121</v>
      </c>
      <c r="K12" s="66">
        <f t="shared" si="3"/>
        <v>7</v>
      </c>
      <c r="L12" s="65">
        <f>VLOOKUP($A12,'Return Data'!$B$7:$R$2843,13,0)</f>
        <v>3.5806</v>
      </c>
      <c r="M12" s="66">
        <f t="shared" si="4"/>
        <v>4</v>
      </c>
      <c r="N12" s="65">
        <f>VLOOKUP($A12,'Return Data'!$B$7:$R$2843,17,0)</f>
        <v>8.3577999999999992</v>
      </c>
      <c r="O12" s="66">
        <f t="shared" si="5"/>
        <v>3</v>
      </c>
      <c r="P12" s="65">
        <f>VLOOKUP($A12,'Return Data'!$B$7:$R$2843,14,0)</f>
        <v>10.606199999999999</v>
      </c>
      <c r="Q12" s="66">
        <f t="shared" si="6"/>
        <v>4</v>
      </c>
      <c r="R12" s="65">
        <f>VLOOKUP($A12,'Return Data'!$B$7:$R$2843,16,0)</f>
        <v>9.6439000000000004</v>
      </c>
      <c r="S12" s="67">
        <f t="shared" si="7"/>
        <v>3</v>
      </c>
    </row>
    <row r="13" spans="1:19" x14ac:dyDescent="0.3">
      <c r="A13" s="82" t="s">
        <v>1352</v>
      </c>
      <c r="B13" s="64">
        <f>VLOOKUP($A13,'Return Data'!$B$7:$R$2843,3,0)</f>
        <v>44404</v>
      </c>
      <c r="C13" s="65">
        <f>VLOOKUP($A13,'Return Data'!$B$7:$R$2843,4,0)</f>
        <v>19.414400000000001</v>
      </c>
      <c r="D13" s="65">
        <f>VLOOKUP($A13,'Return Data'!$B$7:$R$2843,9,0)</f>
        <v>4.7313999999999998</v>
      </c>
      <c r="E13" s="66">
        <f t="shared" si="0"/>
        <v>5</v>
      </c>
      <c r="F13" s="65">
        <f>VLOOKUP($A13,'Return Data'!$B$7:$R$2843,10,0)</f>
        <v>3.3898000000000001</v>
      </c>
      <c r="G13" s="66">
        <f t="shared" si="1"/>
        <v>13</v>
      </c>
      <c r="H13" s="65">
        <f>VLOOKUP($A13,'Return Data'!$B$7:$R$2843,11,0)</f>
        <v>4.8274999999999997</v>
      </c>
      <c r="I13" s="66">
        <f t="shared" si="2"/>
        <v>1</v>
      </c>
      <c r="J13" s="65">
        <f>VLOOKUP($A13,'Return Data'!$B$7:$R$2843,12,0)</f>
        <v>4.5819999999999999</v>
      </c>
      <c r="K13" s="66">
        <f t="shared" si="3"/>
        <v>1</v>
      </c>
      <c r="L13" s="65">
        <f>VLOOKUP($A13,'Return Data'!$B$7:$R$2843,13,0)</f>
        <v>6.1928999999999998</v>
      </c>
      <c r="M13" s="66">
        <f t="shared" si="4"/>
        <v>1</v>
      </c>
      <c r="N13" s="65">
        <f>VLOOKUP($A13,'Return Data'!$B$7:$R$2843,17,0)</f>
        <v>8.2697000000000003</v>
      </c>
      <c r="O13" s="66">
        <f t="shared" si="5"/>
        <v>4</v>
      </c>
      <c r="P13" s="65">
        <f>VLOOKUP($A13,'Return Data'!$B$7:$R$2843,14,0)</f>
        <v>10.3446</v>
      </c>
      <c r="Q13" s="66">
        <f t="shared" si="6"/>
        <v>5</v>
      </c>
      <c r="R13" s="65">
        <f>VLOOKUP($A13,'Return Data'!$B$7:$R$2843,16,0)</f>
        <v>9.3073999999999995</v>
      </c>
      <c r="S13" s="67">
        <f t="shared" si="7"/>
        <v>5</v>
      </c>
    </row>
    <row r="14" spans="1:19" x14ac:dyDescent="0.3">
      <c r="A14" s="82" t="s">
        <v>1353</v>
      </c>
      <c r="B14" s="64">
        <f>VLOOKUP($A14,'Return Data'!$B$7:$R$2843,3,0)</f>
        <v>44404</v>
      </c>
      <c r="C14" s="65">
        <f>VLOOKUP($A14,'Return Data'!$B$7:$R$2843,4,0)</f>
        <v>47.796599999999998</v>
      </c>
      <c r="D14" s="65">
        <f>VLOOKUP($A14,'Return Data'!$B$7:$R$2843,9,0)</f>
        <v>5.6357999999999997</v>
      </c>
      <c r="E14" s="66">
        <f t="shared" si="0"/>
        <v>3</v>
      </c>
      <c r="F14" s="65">
        <f>VLOOKUP($A14,'Return Data'!$B$7:$R$2843,10,0)</f>
        <v>2.6507000000000001</v>
      </c>
      <c r="G14" s="66">
        <f t="shared" si="1"/>
        <v>19</v>
      </c>
      <c r="H14" s="65">
        <f>VLOOKUP($A14,'Return Data'!$B$7:$R$2843,11,0)</f>
        <v>1.6307</v>
      </c>
      <c r="I14" s="66">
        <f t="shared" si="2"/>
        <v>11</v>
      </c>
      <c r="J14" s="65">
        <f>VLOOKUP($A14,'Return Data'!$B$7:$R$2843,12,0)</f>
        <v>1.5616000000000001</v>
      </c>
      <c r="K14" s="66">
        <f t="shared" si="3"/>
        <v>14</v>
      </c>
      <c r="L14" s="65">
        <f>VLOOKUP($A14,'Return Data'!$B$7:$R$2843,13,0)</f>
        <v>1.5934999999999999</v>
      </c>
      <c r="M14" s="66">
        <f t="shared" si="4"/>
        <v>25</v>
      </c>
      <c r="N14" s="65">
        <f>VLOOKUP($A14,'Return Data'!$B$7:$R$2843,17,0)</f>
        <v>4.8499999999999996</v>
      </c>
      <c r="O14" s="66">
        <f t="shared" si="5"/>
        <v>26</v>
      </c>
      <c r="P14" s="65">
        <f>VLOOKUP($A14,'Return Data'!$B$7:$R$2843,14,0)</f>
        <v>7.5909000000000004</v>
      </c>
      <c r="Q14" s="66">
        <f t="shared" si="6"/>
        <v>25</v>
      </c>
      <c r="R14" s="65">
        <f>VLOOKUP($A14,'Return Data'!$B$7:$R$2843,16,0)</f>
        <v>8.2868999999999993</v>
      </c>
      <c r="S14" s="67">
        <f t="shared" si="7"/>
        <v>13</v>
      </c>
    </row>
    <row r="15" spans="1:19" x14ac:dyDescent="0.3">
      <c r="A15" s="82" t="s">
        <v>1355</v>
      </c>
      <c r="B15" s="64">
        <f>VLOOKUP($A15,'Return Data'!$B$7:$R$2843,3,0)</f>
        <v>44404</v>
      </c>
      <c r="C15" s="65">
        <f>VLOOKUP($A15,'Return Data'!$B$7:$R$2843,4,0)</f>
        <v>43.997700000000002</v>
      </c>
      <c r="D15" s="65">
        <f>VLOOKUP($A15,'Return Data'!$B$7:$R$2843,9,0)</f>
        <v>5.0673000000000004</v>
      </c>
      <c r="E15" s="66">
        <f t="shared" si="0"/>
        <v>4</v>
      </c>
      <c r="F15" s="65">
        <f>VLOOKUP($A15,'Return Data'!$B$7:$R$2843,10,0)</f>
        <v>3.4870000000000001</v>
      </c>
      <c r="G15" s="66">
        <f t="shared" si="1"/>
        <v>9</v>
      </c>
      <c r="H15" s="65">
        <f>VLOOKUP($A15,'Return Data'!$B$7:$R$2843,11,0)</f>
        <v>1.0139</v>
      </c>
      <c r="I15" s="66">
        <f t="shared" si="2"/>
        <v>15</v>
      </c>
      <c r="J15" s="65">
        <f>VLOOKUP($A15,'Return Data'!$B$7:$R$2843,12,0)</f>
        <v>1.6442000000000001</v>
      </c>
      <c r="K15" s="66">
        <f t="shared" si="3"/>
        <v>13</v>
      </c>
      <c r="L15" s="65">
        <f>VLOOKUP($A15,'Return Data'!$B$7:$R$2843,13,0)</f>
        <v>2.6023000000000001</v>
      </c>
      <c r="M15" s="66">
        <f t="shared" si="4"/>
        <v>12</v>
      </c>
      <c r="N15" s="65">
        <f>VLOOKUP($A15,'Return Data'!$B$7:$R$2843,17,0)</f>
        <v>6.5145</v>
      </c>
      <c r="O15" s="66">
        <f t="shared" si="5"/>
        <v>15</v>
      </c>
      <c r="P15" s="65">
        <f>VLOOKUP($A15,'Return Data'!$B$7:$R$2843,14,0)</f>
        <v>7.9047999999999998</v>
      </c>
      <c r="Q15" s="66">
        <f t="shared" si="6"/>
        <v>24</v>
      </c>
      <c r="R15" s="65">
        <f>VLOOKUP($A15,'Return Data'!$B$7:$R$2843,16,0)</f>
        <v>7.6814</v>
      </c>
      <c r="S15" s="67">
        <f t="shared" si="7"/>
        <v>19</v>
      </c>
    </row>
    <row r="16" spans="1:19" x14ac:dyDescent="0.3">
      <c r="A16" s="82" t="s">
        <v>1357</v>
      </c>
      <c r="B16" s="64">
        <f>VLOOKUP($A16,'Return Data'!$B$7:$R$2843,3,0)</f>
        <v>44404</v>
      </c>
      <c r="C16" s="65">
        <f>VLOOKUP($A16,'Return Data'!$B$7:$R$2843,4,0)</f>
        <v>78.744900000000001</v>
      </c>
      <c r="D16" s="65">
        <f>VLOOKUP($A16,'Return Data'!$B$7:$R$2843,9,0)</f>
        <v>0.20860000000000001</v>
      </c>
      <c r="E16" s="66">
        <f t="shared" si="0"/>
        <v>22</v>
      </c>
      <c r="F16" s="65">
        <f>VLOOKUP($A16,'Return Data'!$B$7:$R$2843,10,0)</f>
        <v>3.4436</v>
      </c>
      <c r="G16" s="66">
        <f t="shared" si="1"/>
        <v>11</v>
      </c>
      <c r="H16" s="65">
        <f>VLOOKUP($A16,'Return Data'!$B$7:$R$2843,11,0)</f>
        <v>2.1591999999999998</v>
      </c>
      <c r="I16" s="66">
        <f t="shared" si="2"/>
        <v>6</v>
      </c>
      <c r="J16" s="65">
        <f>VLOOKUP($A16,'Return Data'!$B$7:$R$2843,12,0)</f>
        <v>2.4906999999999999</v>
      </c>
      <c r="K16" s="66">
        <f t="shared" si="3"/>
        <v>3</v>
      </c>
      <c r="L16" s="65">
        <f>VLOOKUP($A16,'Return Data'!$B$7:$R$2843,13,0)</f>
        <v>3.1019000000000001</v>
      </c>
      <c r="M16" s="66">
        <f t="shared" si="4"/>
        <v>10</v>
      </c>
      <c r="N16" s="65">
        <f>VLOOKUP($A16,'Return Data'!$B$7:$R$2843,17,0)</f>
        <v>8.1311</v>
      </c>
      <c r="O16" s="66">
        <f t="shared" si="5"/>
        <v>5</v>
      </c>
      <c r="P16" s="65">
        <f>VLOOKUP($A16,'Return Data'!$B$7:$R$2843,14,0)</f>
        <v>9.4039999999999999</v>
      </c>
      <c r="Q16" s="66">
        <f t="shared" si="6"/>
        <v>15</v>
      </c>
      <c r="R16" s="65">
        <f>VLOOKUP($A16,'Return Data'!$B$7:$R$2843,16,0)</f>
        <v>9.8559999999999999</v>
      </c>
      <c r="S16" s="67">
        <f t="shared" si="7"/>
        <v>2</v>
      </c>
    </row>
    <row r="17" spans="1:19" x14ac:dyDescent="0.3">
      <c r="A17" s="82" t="s">
        <v>1359</v>
      </c>
      <c r="B17" s="64">
        <f>VLOOKUP($A17,'Return Data'!$B$7:$R$2843,3,0)</f>
        <v>44404</v>
      </c>
      <c r="C17" s="65">
        <f>VLOOKUP($A17,'Return Data'!$B$7:$R$2843,4,0)</f>
        <v>17.326799999999999</v>
      </c>
      <c r="D17" s="65">
        <f>VLOOKUP($A17,'Return Data'!$B$7:$R$2843,9,0)</f>
        <v>4.2553000000000001</v>
      </c>
      <c r="E17" s="66">
        <f t="shared" si="0"/>
        <v>8</v>
      </c>
      <c r="F17" s="65">
        <f>VLOOKUP($A17,'Return Data'!$B$7:$R$2843,10,0)</f>
        <v>2.4056000000000002</v>
      </c>
      <c r="G17" s="66">
        <f t="shared" si="1"/>
        <v>23</v>
      </c>
      <c r="H17" s="65">
        <f>VLOOKUP($A17,'Return Data'!$B$7:$R$2843,11,0)</f>
        <v>1.9103000000000001</v>
      </c>
      <c r="I17" s="66">
        <f t="shared" si="2"/>
        <v>8</v>
      </c>
      <c r="J17" s="65">
        <f>VLOOKUP($A17,'Return Data'!$B$7:$R$2843,12,0)</f>
        <v>2.2606999999999999</v>
      </c>
      <c r="K17" s="66">
        <f t="shared" si="3"/>
        <v>8</v>
      </c>
      <c r="L17" s="65">
        <f>VLOOKUP($A17,'Return Data'!$B$7:$R$2843,13,0)</f>
        <v>2.3957999999999999</v>
      </c>
      <c r="M17" s="66">
        <f t="shared" si="4"/>
        <v>15</v>
      </c>
      <c r="N17" s="65">
        <f>VLOOKUP($A17,'Return Data'!$B$7:$R$2843,17,0)</f>
        <v>4.9558</v>
      </c>
      <c r="O17" s="66">
        <f t="shared" si="5"/>
        <v>24</v>
      </c>
      <c r="P17" s="65">
        <f>VLOOKUP($A17,'Return Data'!$B$7:$R$2843,14,0)</f>
        <v>7.3071999999999999</v>
      </c>
      <c r="Q17" s="66">
        <f t="shared" si="6"/>
        <v>27</v>
      </c>
      <c r="R17" s="65">
        <f>VLOOKUP($A17,'Return Data'!$B$7:$R$2843,16,0)</f>
        <v>6.5979999999999999</v>
      </c>
      <c r="S17" s="67">
        <f t="shared" si="7"/>
        <v>25</v>
      </c>
    </row>
    <row r="18" spans="1:19" x14ac:dyDescent="0.3">
      <c r="A18" s="82" t="s">
        <v>1362</v>
      </c>
      <c r="B18" s="64">
        <f>VLOOKUP($A18,'Return Data'!$B$7:$R$2843,3,0)</f>
        <v>44404</v>
      </c>
      <c r="C18" s="65">
        <f>VLOOKUP($A18,'Return Data'!$B$7:$R$2843,4,0)</f>
        <v>28.082799999999999</v>
      </c>
      <c r="D18" s="65">
        <f>VLOOKUP($A18,'Return Data'!$B$7:$R$2843,9,0)</f>
        <v>6.5933999999999999</v>
      </c>
      <c r="E18" s="66">
        <f t="shared" si="0"/>
        <v>1</v>
      </c>
      <c r="F18" s="65">
        <f>VLOOKUP($A18,'Return Data'!$B$7:$R$2843,10,0)</f>
        <v>4.7401</v>
      </c>
      <c r="G18" s="66">
        <f t="shared" si="1"/>
        <v>3</v>
      </c>
      <c r="H18" s="65">
        <f>VLOOKUP($A18,'Return Data'!$B$7:$R$2843,11,0)</f>
        <v>1.8112999999999999</v>
      </c>
      <c r="I18" s="66">
        <f t="shared" si="2"/>
        <v>9</v>
      </c>
      <c r="J18" s="65">
        <f>VLOOKUP($A18,'Return Data'!$B$7:$R$2843,12,0)</f>
        <v>1.8947000000000001</v>
      </c>
      <c r="K18" s="66">
        <f t="shared" si="3"/>
        <v>12</v>
      </c>
      <c r="L18" s="65">
        <f>VLOOKUP($A18,'Return Data'!$B$7:$R$2843,13,0)</f>
        <v>2.8531</v>
      </c>
      <c r="M18" s="66">
        <f t="shared" si="4"/>
        <v>11</v>
      </c>
      <c r="N18" s="65">
        <f>VLOOKUP($A18,'Return Data'!$B$7:$R$2843,17,0)</f>
        <v>8.5649999999999995</v>
      </c>
      <c r="O18" s="66">
        <f t="shared" si="5"/>
        <v>1</v>
      </c>
      <c r="P18" s="65">
        <f>VLOOKUP($A18,'Return Data'!$B$7:$R$2843,14,0)</f>
        <v>11.1563</v>
      </c>
      <c r="Q18" s="66">
        <f t="shared" si="6"/>
        <v>3</v>
      </c>
      <c r="R18" s="65">
        <f>VLOOKUP($A18,'Return Data'!$B$7:$R$2843,16,0)</f>
        <v>8.5089000000000006</v>
      </c>
      <c r="S18" s="67">
        <f t="shared" si="7"/>
        <v>12</v>
      </c>
    </row>
    <row r="19" spans="1:19" x14ac:dyDescent="0.3">
      <c r="A19" s="82" t="s">
        <v>1363</v>
      </c>
      <c r="B19" s="64">
        <f>VLOOKUP($A19,'Return Data'!$B$7:$R$2843,3,0)</f>
        <v>44404</v>
      </c>
      <c r="C19" s="65">
        <f>VLOOKUP($A19,'Return Data'!$B$7:$R$2843,4,0)</f>
        <v>2248.9913000000001</v>
      </c>
      <c r="D19" s="65">
        <f>VLOOKUP($A19,'Return Data'!$B$7:$R$2843,9,0)</f>
        <v>-0.68989999999999996</v>
      </c>
      <c r="E19" s="66">
        <f t="shared" si="0"/>
        <v>23</v>
      </c>
      <c r="F19" s="65">
        <f>VLOOKUP($A19,'Return Data'!$B$7:$R$2843,10,0)</f>
        <v>0.17949999999999999</v>
      </c>
      <c r="G19" s="66">
        <f t="shared" si="1"/>
        <v>25</v>
      </c>
      <c r="H19" s="65">
        <f>VLOOKUP($A19,'Return Data'!$B$7:$R$2843,11,0)</f>
        <v>-1.1114999999999999</v>
      </c>
      <c r="I19" s="66">
        <f t="shared" si="2"/>
        <v>27</v>
      </c>
      <c r="J19" s="65">
        <f>VLOOKUP($A19,'Return Data'!$B$7:$R$2843,12,0)</f>
        <v>-0.4</v>
      </c>
      <c r="K19" s="66">
        <f t="shared" si="3"/>
        <v>27</v>
      </c>
      <c r="L19" s="65">
        <f>VLOOKUP($A19,'Return Data'!$B$7:$R$2843,13,0)</f>
        <v>0.2092</v>
      </c>
      <c r="M19" s="66">
        <f t="shared" si="4"/>
        <v>27</v>
      </c>
      <c r="N19" s="65">
        <f>VLOOKUP($A19,'Return Data'!$B$7:$R$2843,17,0)</f>
        <v>4.1285999999999996</v>
      </c>
      <c r="O19" s="66">
        <f t="shared" si="5"/>
        <v>27</v>
      </c>
      <c r="P19" s="65">
        <f>VLOOKUP($A19,'Return Data'!$B$7:$R$2843,14,0)</f>
        <v>7.4459999999999997</v>
      </c>
      <c r="Q19" s="66">
        <f t="shared" si="6"/>
        <v>26</v>
      </c>
      <c r="R19" s="65">
        <f>VLOOKUP($A19,'Return Data'!$B$7:$R$2843,16,0)</f>
        <v>6.2011000000000003</v>
      </c>
      <c r="S19" s="67">
        <f t="shared" si="7"/>
        <v>27</v>
      </c>
    </row>
    <row r="20" spans="1:19" x14ac:dyDescent="0.3">
      <c r="A20" s="82" t="s">
        <v>1366</v>
      </c>
      <c r="B20" s="64">
        <f>VLOOKUP($A20,'Return Data'!$B$7:$R$2843,3,0)</f>
        <v>44404</v>
      </c>
      <c r="C20" s="65">
        <f>VLOOKUP($A20,'Return Data'!$B$7:$R$2843,4,0)</f>
        <v>76.794300000000007</v>
      </c>
      <c r="D20" s="65">
        <f>VLOOKUP($A20,'Return Data'!$B$7:$R$2843,9,0)</f>
        <v>2.9321000000000002</v>
      </c>
      <c r="E20" s="66">
        <f t="shared" si="0"/>
        <v>19</v>
      </c>
      <c r="F20" s="65">
        <f>VLOOKUP($A20,'Return Data'!$B$7:$R$2843,10,0)</f>
        <v>3.6823000000000001</v>
      </c>
      <c r="G20" s="66">
        <f t="shared" si="1"/>
        <v>7</v>
      </c>
      <c r="H20" s="65">
        <f>VLOOKUP($A20,'Return Data'!$B$7:$R$2843,11,0)</f>
        <v>0.30980000000000002</v>
      </c>
      <c r="I20" s="66">
        <f t="shared" si="2"/>
        <v>22</v>
      </c>
      <c r="J20" s="65">
        <f>VLOOKUP($A20,'Return Data'!$B$7:$R$2843,12,0)</f>
        <v>2.3331</v>
      </c>
      <c r="K20" s="66">
        <f t="shared" si="3"/>
        <v>6</v>
      </c>
      <c r="L20" s="65">
        <f>VLOOKUP($A20,'Return Data'!$B$7:$R$2843,13,0)</f>
        <v>3.2223999999999999</v>
      </c>
      <c r="M20" s="66">
        <f t="shared" si="4"/>
        <v>9</v>
      </c>
      <c r="N20" s="65">
        <f>VLOOKUP($A20,'Return Data'!$B$7:$R$2843,17,0)</f>
        <v>6.9855999999999998</v>
      </c>
      <c r="O20" s="66">
        <f t="shared" si="5"/>
        <v>12</v>
      </c>
      <c r="P20" s="65">
        <f>VLOOKUP($A20,'Return Data'!$B$7:$R$2843,14,0)</f>
        <v>9.5038999999999998</v>
      </c>
      <c r="Q20" s="66">
        <f t="shared" si="6"/>
        <v>13</v>
      </c>
      <c r="R20" s="65">
        <f>VLOOKUP($A20,'Return Data'!$B$7:$R$2843,16,0)</f>
        <v>9.4429999999999996</v>
      </c>
      <c r="S20" s="67">
        <f t="shared" si="7"/>
        <v>4</v>
      </c>
    </row>
    <row r="21" spans="1:19" x14ac:dyDescent="0.3">
      <c r="A21" s="82" t="s">
        <v>1368</v>
      </c>
      <c r="B21" s="64">
        <f>VLOOKUP($A21,'Return Data'!$B$7:$R$2843,3,0)</f>
        <v>44404</v>
      </c>
      <c r="C21" s="65">
        <f>VLOOKUP($A21,'Return Data'!$B$7:$R$2843,4,0)</f>
        <v>54.182200000000002</v>
      </c>
      <c r="D21" s="65">
        <f>VLOOKUP($A21,'Return Data'!$B$7:$R$2843,9,0)</f>
        <v>5.7911000000000001</v>
      </c>
      <c r="E21" s="66">
        <f t="shared" si="0"/>
        <v>2</v>
      </c>
      <c r="F21" s="65">
        <f>VLOOKUP($A21,'Return Data'!$B$7:$R$2843,10,0)</f>
        <v>2.9215</v>
      </c>
      <c r="G21" s="66">
        <f t="shared" si="1"/>
        <v>17</v>
      </c>
      <c r="H21" s="65">
        <f>VLOOKUP($A21,'Return Data'!$B$7:$R$2843,11,0)</f>
        <v>-0.57750000000000001</v>
      </c>
      <c r="I21" s="66">
        <f t="shared" si="2"/>
        <v>25</v>
      </c>
      <c r="J21" s="65">
        <f>VLOOKUP($A21,'Return Data'!$B$7:$R$2843,12,0)</f>
        <v>0.42899999999999999</v>
      </c>
      <c r="K21" s="66">
        <f t="shared" si="3"/>
        <v>25</v>
      </c>
      <c r="L21" s="65">
        <f>VLOOKUP($A21,'Return Data'!$B$7:$R$2843,13,0)</f>
        <v>1.8861000000000001</v>
      </c>
      <c r="M21" s="66">
        <f t="shared" si="4"/>
        <v>23</v>
      </c>
      <c r="N21" s="65">
        <f>VLOOKUP($A21,'Return Data'!$B$7:$R$2843,17,0)</f>
        <v>6.0308000000000002</v>
      </c>
      <c r="O21" s="66">
        <f t="shared" si="5"/>
        <v>20</v>
      </c>
      <c r="P21" s="65">
        <f>VLOOKUP($A21,'Return Data'!$B$7:$R$2843,14,0)</f>
        <v>8.0047999999999995</v>
      </c>
      <c r="Q21" s="66">
        <f t="shared" si="6"/>
        <v>23</v>
      </c>
      <c r="R21" s="65">
        <f>VLOOKUP($A21,'Return Data'!$B$7:$R$2843,16,0)</f>
        <v>8.2393000000000001</v>
      </c>
      <c r="S21" s="67">
        <f t="shared" si="7"/>
        <v>14</v>
      </c>
    </row>
    <row r="22" spans="1:19" x14ac:dyDescent="0.3">
      <c r="A22" s="82" t="s">
        <v>1370</v>
      </c>
      <c r="B22" s="64">
        <f>VLOOKUP($A22,'Return Data'!$B$7:$R$2843,3,0)</f>
        <v>44404</v>
      </c>
      <c r="C22" s="65">
        <f>VLOOKUP($A22,'Return Data'!$B$7:$R$2843,4,0)</f>
        <v>48.706299999999999</v>
      </c>
      <c r="D22" s="65">
        <f>VLOOKUP($A22,'Return Data'!$B$7:$R$2843,9,0)</f>
        <v>4.0351999999999997</v>
      </c>
      <c r="E22" s="66">
        <f t="shared" si="0"/>
        <v>9</v>
      </c>
      <c r="F22" s="65">
        <f>VLOOKUP($A22,'Return Data'!$B$7:$R$2843,10,0)</f>
        <v>3.395</v>
      </c>
      <c r="G22" s="66">
        <f t="shared" si="1"/>
        <v>12</v>
      </c>
      <c r="H22" s="65">
        <f>VLOOKUP($A22,'Return Data'!$B$7:$R$2843,11,0)</f>
        <v>2.6021999999999998</v>
      </c>
      <c r="I22" s="66">
        <f t="shared" si="2"/>
        <v>4</v>
      </c>
      <c r="J22" s="65">
        <f>VLOOKUP($A22,'Return Data'!$B$7:$R$2843,12,0)</f>
        <v>2.3698999999999999</v>
      </c>
      <c r="K22" s="66">
        <f t="shared" si="3"/>
        <v>4</v>
      </c>
      <c r="L22" s="65">
        <f>VLOOKUP($A22,'Return Data'!$B$7:$R$2843,13,0)</f>
        <v>3.2568999999999999</v>
      </c>
      <c r="M22" s="66">
        <f t="shared" si="4"/>
        <v>7</v>
      </c>
      <c r="N22" s="65">
        <f>VLOOKUP($A22,'Return Data'!$B$7:$R$2843,17,0)</f>
        <v>6.8651</v>
      </c>
      <c r="O22" s="66">
        <f t="shared" si="5"/>
        <v>13</v>
      </c>
      <c r="P22" s="65">
        <f>VLOOKUP($A22,'Return Data'!$B$7:$R$2843,14,0)</f>
        <v>9.5379000000000005</v>
      </c>
      <c r="Q22" s="66">
        <f t="shared" si="6"/>
        <v>12</v>
      </c>
      <c r="R22" s="65">
        <f>VLOOKUP($A22,'Return Data'!$B$7:$R$2843,16,0)</f>
        <v>7.5781000000000001</v>
      </c>
      <c r="S22" s="67">
        <f t="shared" si="7"/>
        <v>20</v>
      </c>
    </row>
    <row r="23" spans="1:19" x14ac:dyDescent="0.3">
      <c r="A23" s="82" t="s">
        <v>1371</v>
      </c>
      <c r="B23" s="64">
        <f>VLOOKUP($A23,'Return Data'!$B$7:$R$2843,3,0)</f>
        <v>44404</v>
      </c>
      <c r="C23" s="65">
        <f>VLOOKUP($A23,'Return Data'!$B$7:$R$2843,4,0)</f>
        <v>30.4529</v>
      </c>
      <c r="D23" s="65">
        <f>VLOOKUP($A23,'Return Data'!$B$7:$R$2843,9,0)</f>
        <v>4.5728</v>
      </c>
      <c r="E23" s="66">
        <f t="shared" si="0"/>
        <v>6</v>
      </c>
      <c r="F23" s="65">
        <f>VLOOKUP($A23,'Return Data'!$B$7:$R$2843,10,0)</f>
        <v>2.7890999999999999</v>
      </c>
      <c r="G23" s="66">
        <f t="shared" si="1"/>
        <v>18</v>
      </c>
      <c r="H23" s="65">
        <f>VLOOKUP($A23,'Return Data'!$B$7:$R$2843,11,0)</f>
        <v>0.98550000000000004</v>
      </c>
      <c r="I23" s="66">
        <f t="shared" si="2"/>
        <v>16</v>
      </c>
      <c r="J23" s="65">
        <f>VLOOKUP($A23,'Return Data'!$B$7:$R$2843,12,0)</f>
        <v>1.3562000000000001</v>
      </c>
      <c r="K23" s="66">
        <f t="shared" si="3"/>
        <v>18</v>
      </c>
      <c r="L23" s="65">
        <f>VLOOKUP($A23,'Return Data'!$B$7:$R$2843,13,0)</f>
        <v>2.0198</v>
      </c>
      <c r="M23" s="66">
        <f t="shared" si="4"/>
        <v>22</v>
      </c>
      <c r="N23" s="65">
        <f>VLOOKUP($A23,'Return Data'!$B$7:$R$2843,17,0)</f>
        <v>6.9977999999999998</v>
      </c>
      <c r="O23" s="66">
        <f t="shared" si="5"/>
        <v>10</v>
      </c>
      <c r="P23" s="65">
        <f>VLOOKUP($A23,'Return Data'!$B$7:$R$2843,14,0)</f>
        <v>9.8474000000000004</v>
      </c>
      <c r="Q23" s="66">
        <f t="shared" si="6"/>
        <v>9</v>
      </c>
      <c r="R23" s="65">
        <f>VLOOKUP($A23,'Return Data'!$B$7:$R$2843,16,0)</f>
        <v>8.9892000000000003</v>
      </c>
      <c r="S23" s="67">
        <f t="shared" si="7"/>
        <v>6</v>
      </c>
    </row>
    <row r="24" spans="1:19" x14ac:dyDescent="0.3">
      <c r="A24" s="82" t="s">
        <v>1373</v>
      </c>
      <c r="B24" s="64">
        <f>VLOOKUP($A24,'Return Data'!$B$7:$R$2843,3,0)</f>
        <v>44404</v>
      </c>
      <c r="C24" s="65">
        <f>VLOOKUP($A24,'Return Data'!$B$7:$R$2843,4,0)</f>
        <v>24.2242</v>
      </c>
      <c r="D24" s="65">
        <f>VLOOKUP($A24,'Return Data'!$B$7:$R$2843,9,0)</f>
        <v>2.9977999999999998</v>
      </c>
      <c r="E24" s="66">
        <f t="shared" si="0"/>
        <v>18</v>
      </c>
      <c r="F24" s="65">
        <f>VLOOKUP($A24,'Return Data'!$B$7:$R$2843,10,0)</f>
        <v>3.4923999999999999</v>
      </c>
      <c r="G24" s="66">
        <f t="shared" si="1"/>
        <v>8</v>
      </c>
      <c r="H24" s="65">
        <f>VLOOKUP($A24,'Return Data'!$B$7:$R$2843,11,0)</f>
        <v>2.5185</v>
      </c>
      <c r="I24" s="66">
        <f t="shared" si="2"/>
        <v>5</v>
      </c>
      <c r="J24" s="65">
        <f>VLOOKUP($A24,'Return Data'!$B$7:$R$2843,12,0)</f>
        <v>2.1124999999999998</v>
      </c>
      <c r="K24" s="66">
        <f t="shared" si="3"/>
        <v>10</v>
      </c>
      <c r="L24" s="65">
        <f>VLOOKUP($A24,'Return Data'!$B$7:$R$2843,13,0)</f>
        <v>3.2280000000000002</v>
      </c>
      <c r="M24" s="66">
        <f t="shared" si="4"/>
        <v>8</v>
      </c>
      <c r="N24" s="65">
        <f>VLOOKUP($A24,'Return Data'!$B$7:$R$2843,17,0)</f>
        <v>6.0366</v>
      </c>
      <c r="O24" s="66">
        <f t="shared" si="5"/>
        <v>19</v>
      </c>
      <c r="P24" s="65">
        <f>VLOOKUP($A24,'Return Data'!$B$7:$R$2843,14,0)</f>
        <v>8.4716000000000005</v>
      </c>
      <c r="Q24" s="66">
        <f t="shared" si="6"/>
        <v>18</v>
      </c>
      <c r="R24" s="65">
        <f>VLOOKUP($A24,'Return Data'!$B$7:$R$2843,16,0)</f>
        <v>7.1821999999999999</v>
      </c>
      <c r="S24" s="67">
        <f t="shared" si="7"/>
        <v>22</v>
      </c>
    </row>
    <row r="25" spans="1:19" x14ac:dyDescent="0.3">
      <c r="A25" s="82" t="s">
        <v>1376</v>
      </c>
      <c r="B25" s="64">
        <f>VLOOKUP($A25,'Return Data'!$B$7:$R$2843,3,0)</f>
        <v>44404</v>
      </c>
      <c r="C25" s="65">
        <f>VLOOKUP($A25,'Return Data'!$B$7:$R$2843,4,0)</f>
        <v>51.050699999999999</v>
      </c>
      <c r="D25" s="65">
        <f>VLOOKUP($A25,'Return Data'!$B$7:$R$2843,9,0)</f>
        <v>2.5865</v>
      </c>
      <c r="E25" s="66">
        <f t="shared" si="0"/>
        <v>20</v>
      </c>
      <c r="F25" s="65">
        <f>VLOOKUP($A25,'Return Data'!$B$7:$R$2843,10,0)</f>
        <v>2.9306999999999999</v>
      </c>
      <c r="G25" s="66">
        <f t="shared" si="1"/>
        <v>16</v>
      </c>
      <c r="H25" s="65">
        <f>VLOOKUP($A25,'Return Data'!$B$7:$R$2843,11,0)</f>
        <v>2.8153000000000001</v>
      </c>
      <c r="I25" s="66">
        <f t="shared" si="2"/>
        <v>2</v>
      </c>
      <c r="J25" s="65">
        <f>VLOOKUP($A25,'Return Data'!$B$7:$R$2843,12,0)</f>
        <v>2.3641000000000001</v>
      </c>
      <c r="K25" s="66">
        <f t="shared" si="3"/>
        <v>5</v>
      </c>
      <c r="L25" s="65">
        <f>VLOOKUP($A25,'Return Data'!$B$7:$R$2843,13,0)</f>
        <v>3.3289</v>
      </c>
      <c r="M25" s="66">
        <f t="shared" si="4"/>
        <v>6</v>
      </c>
      <c r="N25" s="65">
        <f>VLOOKUP($A25,'Return Data'!$B$7:$R$2843,17,0)</f>
        <v>7.5525000000000002</v>
      </c>
      <c r="O25" s="66">
        <f t="shared" si="5"/>
        <v>8</v>
      </c>
      <c r="P25" s="65">
        <f>VLOOKUP($A25,'Return Data'!$B$7:$R$2843,14,0)</f>
        <v>10.047599999999999</v>
      </c>
      <c r="Q25" s="66">
        <f t="shared" si="6"/>
        <v>7</v>
      </c>
      <c r="R25" s="65">
        <f>VLOOKUP($A25,'Return Data'!$B$7:$R$2843,16,0)</f>
        <v>8.2330000000000005</v>
      </c>
      <c r="S25" s="67">
        <f t="shared" si="7"/>
        <v>15</v>
      </c>
    </row>
    <row r="26" spans="1:19" x14ac:dyDescent="0.3">
      <c r="A26" s="82" t="s">
        <v>1378</v>
      </c>
      <c r="B26" s="64">
        <f>VLOOKUP($A26,'Return Data'!$B$7:$R$2843,3,0)</f>
        <v>44404</v>
      </c>
      <c r="C26" s="65">
        <f>VLOOKUP($A26,'Return Data'!$B$7:$R$2843,4,0)</f>
        <v>62.057400000000001</v>
      </c>
      <c r="D26" s="65">
        <f>VLOOKUP($A26,'Return Data'!$B$7:$R$2843,9,0)</f>
        <v>4.008</v>
      </c>
      <c r="E26" s="66">
        <f t="shared" si="0"/>
        <v>10</v>
      </c>
      <c r="F26" s="65">
        <f>VLOOKUP($A26,'Return Data'!$B$7:$R$2843,10,0)</f>
        <v>2.9428999999999998</v>
      </c>
      <c r="G26" s="66">
        <f t="shared" si="1"/>
        <v>15</v>
      </c>
      <c r="H26" s="65">
        <f>VLOOKUP($A26,'Return Data'!$B$7:$R$2843,11,0)</f>
        <v>-0.67849999999999999</v>
      </c>
      <c r="I26" s="66">
        <f t="shared" si="2"/>
        <v>26</v>
      </c>
      <c r="J26" s="65">
        <f>VLOOKUP($A26,'Return Data'!$B$7:$R$2843,12,0)</f>
        <v>6.88E-2</v>
      </c>
      <c r="K26" s="66">
        <f t="shared" si="3"/>
        <v>26</v>
      </c>
      <c r="L26" s="65">
        <f>VLOOKUP($A26,'Return Data'!$B$7:$R$2843,13,0)</f>
        <v>0.90780000000000005</v>
      </c>
      <c r="M26" s="66">
        <f t="shared" si="4"/>
        <v>26</v>
      </c>
      <c r="N26" s="65">
        <f>VLOOKUP($A26,'Return Data'!$B$7:$R$2843,17,0)</f>
        <v>4.8883000000000001</v>
      </c>
      <c r="O26" s="66">
        <f t="shared" si="5"/>
        <v>25</v>
      </c>
      <c r="P26" s="65">
        <f>VLOOKUP($A26,'Return Data'!$B$7:$R$2843,14,0)</f>
        <v>8.3102</v>
      </c>
      <c r="Q26" s="66">
        <f t="shared" si="6"/>
        <v>19</v>
      </c>
      <c r="R26" s="65">
        <f>VLOOKUP($A26,'Return Data'!$B$7:$R$2843,16,0)</f>
        <v>8.6888000000000005</v>
      </c>
      <c r="S26" s="67">
        <f t="shared" si="7"/>
        <v>9</v>
      </c>
    </row>
    <row r="27" spans="1:19" x14ac:dyDescent="0.3">
      <c r="A27" s="82" t="s">
        <v>1380</v>
      </c>
      <c r="B27" s="64">
        <f>VLOOKUP($A27,'Return Data'!$B$7:$R$2843,3,0)</f>
        <v>44404</v>
      </c>
      <c r="C27" s="65">
        <f>VLOOKUP($A27,'Return Data'!$B$7:$R$2843,4,0)</f>
        <v>49.716900000000003</v>
      </c>
      <c r="D27" s="65">
        <f>VLOOKUP($A27,'Return Data'!$B$7:$R$2843,9,0)</f>
        <v>3.2694999999999999</v>
      </c>
      <c r="E27" s="66">
        <f t="shared" si="0"/>
        <v>15</v>
      </c>
      <c r="F27" s="65">
        <f>VLOOKUP($A27,'Return Data'!$B$7:$R$2843,10,0)</f>
        <v>2.6400999999999999</v>
      </c>
      <c r="G27" s="66">
        <f t="shared" si="1"/>
        <v>20</v>
      </c>
      <c r="H27" s="65">
        <f>VLOOKUP($A27,'Return Data'!$B$7:$R$2843,11,0)</f>
        <v>1.7395</v>
      </c>
      <c r="I27" s="66">
        <f t="shared" si="2"/>
        <v>10</v>
      </c>
      <c r="J27" s="65">
        <f>VLOOKUP($A27,'Return Data'!$B$7:$R$2843,12,0)</f>
        <v>1.4502999999999999</v>
      </c>
      <c r="K27" s="66">
        <f t="shared" si="3"/>
        <v>15</v>
      </c>
      <c r="L27" s="65">
        <f>VLOOKUP($A27,'Return Data'!$B$7:$R$2843,13,0)</f>
        <v>1.8675999999999999</v>
      </c>
      <c r="M27" s="66">
        <f t="shared" si="4"/>
        <v>24</v>
      </c>
      <c r="N27" s="65">
        <f>VLOOKUP($A27,'Return Data'!$B$7:$R$2843,17,0)</f>
        <v>6.3434999999999997</v>
      </c>
      <c r="O27" s="66">
        <f t="shared" si="5"/>
        <v>17</v>
      </c>
      <c r="P27" s="65">
        <f>VLOOKUP($A27,'Return Data'!$B$7:$R$2843,14,0)</f>
        <v>8.9305000000000003</v>
      </c>
      <c r="Q27" s="66">
        <f t="shared" si="6"/>
        <v>17</v>
      </c>
      <c r="R27" s="65">
        <f>VLOOKUP($A27,'Return Data'!$B$7:$R$2843,16,0)</f>
        <v>8.5602</v>
      </c>
      <c r="S27" s="67">
        <f t="shared" si="7"/>
        <v>11</v>
      </c>
    </row>
    <row r="28" spans="1:19" x14ac:dyDescent="0.3">
      <c r="A28" s="82" t="s">
        <v>867</v>
      </c>
      <c r="B28" s="64">
        <f>VLOOKUP($A28,'Return Data'!$B$7:$R$2843,3,0)</f>
        <v>44404</v>
      </c>
      <c r="C28" s="65">
        <f>VLOOKUP($A28,'Return Data'!$B$7:$R$2843,4,0)</f>
        <v>17.616199999999999</v>
      </c>
      <c r="D28" s="65">
        <f>VLOOKUP($A28,'Return Data'!$B$7:$R$2843,9,0)</f>
        <v>-14.668699999999999</v>
      </c>
      <c r="E28" s="66">
        <f t="shared" si="0"/>
        <v>27</v>
      </c>
      <c r="F28" s="65">
        <f>VLOOKUP($A28,'Return Data'!$B$7:$R$2843,10,0)</f>
        <v>-0.86560000000000004</v>
      </c>
      <c r="G28" s="66">
        <f t="shared" si="1"/>
        <v>27</v>
      </c>
      <c r="H28" s="65">
        <f>VLOOKUP($A28,'Return Data'!$B$7:$R$2843,11,0)</f>
        <v>0.251</v>
      </c>
      <c r="I28" s="66">
        <f t="shared" si="2"/>
        <v>23</v>
      </c>
      <c r="J28" s="65">
        <f>VLOOKUP($A28,'Return Data'!$B$7:$R$2843,12,0)</f>
        <v>1.1157999999999999</v>
      </c>
      <c r="K28" s="66">
        <f t="shared" si="3"/>
        <v>23</v>
      </c>
      <c r="L28" s="65">
        <f>VLOOKUP($A28,'Return Data'!$B$7:$R$2843,13,0)</f>
        <v>2.0821000000000001</v>
      </c>
      <c r="M28" s="66">
        <f t="shared" si="4"/>
        <v>20</v>
      </c>
      <c r="N28" s="65">
        <f>VLOOKUP($A28,'Return Data'!$B$7:$R$2843,17,0)</f>
        <v>6.6231</v>
      </c>
      <c r="O28" s="66">
        <f t="shared" si="5"/>
        <v>14</v>
      </c>
      <c r="P28" s="65">
        <f>VLOOKUP($A28,'Return Data'!$B$7:$R$2843,14,0)</f>
        <v>9.4845000000000006</v>
      </c>
      <c r="Q28" s="66">
        <f t="shared" si="6"/>
        <v>14</v>
      </c>
      <c r="R28" s="65">
        <f>VLOOKUP($A28,'Return Data'!$B$7:$R$2843,16,0)</f>
        <v>8.6326999999999998</v>
      </c>
      <c r="S28" s="67">
        <f t="shared" si="7"/>
        <v>10</v>
      </c>
    </row>
    <row r="29" spans="1:19" x14ac:dyDescent="0.3">
      <c r="A29" s="82" t="s">
        <v>868</v>
      </c>
      <c r="B29" s="64">
        <f>VLOOKUP($A29,'Return Data'!$B$7:$R$2843,3,0)</f>
        <v>44404</v>
      </c>
      <c r="C29" s="65">
        <f>VLOOKUP($A29,'Return Data'!$B$7:$R$2843,4,0)</f>
        <v>19.2928</v>
      </c>
      <c r="D29" s="65">
        <f>VLOOKUP($A29,'Return Data'!$B$7:$R$2843,9,0)</f>
        <v>3.7547000000000001</v>
      </c>
      <c r="E29" s="66">
        <f t="shared" si="0"/>
        <v>12</v>
      </c>
      <c r="F29" s="65">
        <f>VLOOKUP($A29,'Return Data'!$B$7:$R$2843,10,0)</f>
        <v>4.8905000000000003</v>
      </c>
      <c r="G29" s="66">
        <f t="shared" si="1"/>
        <v>2</v>
      </c>
      <c r="H29" s="65">
        <f>VLOOKUP($A29,'Return Data'!$B$7:$R$2843,11,0)</f>
        <v>1.6013999999999999</v>
      </c>
      <c r="I29" s="66">
        <f t="shared" si="2"/>
        <v>12</v>
      </c>
      <c r="J29" s="65">
        <f>VLOOKUP($A29,'Return Data'!$B$7:$R$2843,12,0)</f>
        <v>2.1362000000000001</v>
      </c>
      <c r="K29" s="66">
        <f t="shared" si="3"/>
        <v>9</v>
      </c>
      <c r="L29" s="65">
        <f>VLOOKUP($A29,'Return Data'!$B$7:$R$2843,13,0)</f>
        <v>3.6065999999999998</v>
      </c>
      <c r="M29" s="66">
        <f t="shared" si="4"/>
        <v>3</v>
      </c>
      <c r="N29" s="65">
        <f>VLOOKUP($A29,'Return Data'!$B$7:$R$2843,17,0)</f>
        <v>8.4209999999999994</v>
      </c>
      <c r="O29" s="66">
        <f t="shared" si="5"/>
        <v>2</v>
      </c>
      <c r="P29" s="65">
        <f>VLOOKUP($A29,'Return Data'!$B$7:$R$2843,14,0)</f>
        <v>11.2607</v>
      </c>
      <c r="Q29" s="66">
        <f t="shared" si="6"/>
        <v>2</v>
      </c>
      <c r="R29" s="65">
        <f>VLOOKUP($A29,'Return Data'!$B$7:$R$2843,16,0)</f>
        <v>10.0276</v>
      </c>
      <c r="S29" s="67">
        <f t="shared" si="7"/>
        <v>1</v>
      </c>
    </row>
    <row r="30" spans="1:19" x14ac:dyDescent="0.3">
      <c r="A30" s="82" t="s">
        <v>871</v>
      </c>
      <c r="B30" s="64">
        <f>VLOOKUP($A30,'Return Data'!$B$7:$R$2843,3,0)</f>
        <v>44404</v>
      </c>
      <c r="C30" s="65">
        <f>VLOOKUP($A30,'Return Data'!$B$7:$R$2843,4,0)</f>
        <v>36.033299999999997</v>
      </c>
      <c r="D30" s="65">
        <f>VLOOKUP($A30,'Return Data'!$B$7:$R$2843,9,0)</f>
        <v>3.6901999999999999</v>
      </c>
      <c r="E30" s="66">
        <f t="shared" si="0"/>
        <v>13</v>
      </c>
      <c r="F30" s="65">
        <f>VLOOKUP($A30,'Return Data'!$B$7:$R$2843,10,0)</f>
        <v>3.7685</v>
      </c>
      <c r="G30" s="66">
        <f t="shared" si="1"/>
        <v>6</v>
      </c>
      <c r="H30" s="65">
        <f>VLOOKUP($A30,'Return Data'!$B$7:$R$2843,11,0)</f>
        <v>0.59499999999999997</v>
      </c>
      <c r="I30" s="66">
        <f t="shared" si="2"/>
        <v>19</v>
      </c>
      <c r="J30" s="65">
        <f>VLOOKUP($A30,'Return Data'!$B$7:$R$2843,12,0)</f>
        <v>1.3398000000000001</v>
      </c>
      <c r="K30" s="66">
        <f t="shared" si="3"/>
        <v>19</v>
      </c>
      <c r="L30" s="65">
        <f>VLOOKUP($A30,'Return Data'!$B$7:$R$2843,13,0)</f>
        <v>2.4628000000000001</v>
      </c>
      <c r="M30" s="66">
        <f t="shared" si="4"/>
        <v>14</v>
      </c>
      <c r="N30" s="65">
        <f>VLOOKUP($A30,'Return Data'!$B$7:$R$2843,17,0)</f>
        <v>8.0686</v>
      </c>
      <c r="O30" s="66">
        <f t="shared" si="5"/>
        <v>7</v>
      </c>
      <c r="P30" s="65">
        <f>VLOOKUP($A30,'Return Data'!$B$7:$R$2843,14,0)</f>
        <v>11.884</v>
      </c>
      <c r="Q30" s="66">
        <f t="shared" si="6"/>
        <v>1</v>
      </c>
      <c r="R30" s="65">
        <f>VLOOKUP($A30,'Return Data'!$B$7:$R$2843,16,0)</f>
        <v>6.8316999999999997</v>
      </c>
      <c r="S30" s="67">
        <f t="shared" si="7"/>
        <v>23</v>
      </c>
    </row>
    <row r="31" spans="1:19" x14ac:dyDescent="0.3">
      <c r="A31" s="82" t="s">
        <v>872</v>
      </c>
      <c r="B31" s="64">
        <f>VLOOKUP($A31,'Return Data'!$B$7:$R$2843,3,0)</f>
        <v>44404</v>
      </c>
      <c r="C31" s="65">
        <f>VLOOKUP($A31,'Return Data'!$B$7:$R$2843,4,0)</f>
        <v>49.976100000000002</v>
      </c>
      <c r="D31" s="65">
        <f>VLOOKUP($A31,'Return Data'!$B$7:$R$2843,9,0)</f>
        <v>3.4729000000000001</v>
      </c>
      <c r="E31" s="66">
        <f t="shared" si="0"/>
        <v>14</v>
      </c>
      <c r="F31" s="65">
        <f>VLOOKUP($A31,'Return Data'!$B$7:$R$2843,10,0)</f>
        <v>3.4582000000000002</v>
      </c>
      <c r="G31" s="66">
        <f t="shared" si="1"/>
        <v>10</v>
      </c>
      <c r="H31" s="65">
        <f>VLOOKUP($A31,'Return Data'!$B$7:$R$2843,11,0)</f>
        <v>0.52800000000000002</v>
      </c>
      <c r="I31" s="66">
        <f t="shared" si="2"/>
        <v>21</v>
      </c>
      <c r="J31" s="65">
        <f>VLOOKUP($A31,'Return Data'!$B$7:$R$2843,12,0)</f>
        <v>1.2723</v>
      </c>
      <c r="K31" s="66">
        <f t="shared" si="3"/>
        <v>22</v>
      </c>
      <c r="L31" s="65">
        <f>VLOOKUP($A31,'Return Data'!$B$7:$R$2843,13,0)</f>
        <v>2.4946999999999999</v>
      </c>
      <c r="M31" s="66">
        <f t="shared" si="4"/>
        <v>13</v>
      </c>
      <c r="N31" s="65">
        <f>VLOOKUP($A31,'Return Data'!$B$7:$R$2843,17,0)</f>
        <v>6.9969999999999999</v>
      </c>
      <c r="O31" s="66">
        <f t="shared" si="5"/>
        <v>11</v>
      </c>
      <c r="P31" s="65">
        <f>VLOOKUP($A31,'Return Data'!$B$7:$R$2843,14,0)</f>
        <v>9.8323999999999998</v>
      </c>
      <c r="Q31" s="66">
        <f t="shared" si="6"/>
        <v>10</v>
      </c>
      <c r="R31" s="65">
        <f>VLOOKUP($A31,'Return Data'!$B$7:$R$2843,16,0)</f>
        <v>8.1235999999999997</v>
      </c>
      <c r="S31" s="67">
        <f t="shared" si="7"/>
        <v>16</v>
      </c>
    </row>
    <row r="32" spans="1:19" x14ac:dyDescent="0.3">
      <c r="A32" s="82" t="s">
        <v>716</v>
      </c>
      <c r="B32" s="64">
        <f>VLOOKUP($A32,'Return Data'!$B$7:$R$2843,3,0)</f>
        <v>44404</v>
      </c>
      <c r="C32" s="65">
        <f>VLOOKUP($A32,'Return Data'!$B$7:$R$2843,4,0)</f>
        <v>22.1035</v>
      </c>
      <c r="D32" s="65">
        <f>VLOOKUP($A32,'Return Data'!$B$7:$R$2843,9,0)</f>
        <v>-5.0502000000000002</v>
      </c>
      <c r="E32" s="66">
        <f t="shared" si="0"/>
        <v>25</v>
      </c>
      <c r="F32" s="65">
        <f>VLOOKUP($A32,'Return Data'!$B$7:$R$2843,10,0)</f>
        <v>2.4226000000000001</v>
      </c>
      <c r="G32" s="66">
        <f t="shared" si="1"/>
        <v>22</v>
      </c>
      <c r="H32" s="65">
        <f>VLOOKUP($A32,'Return Data'!$B$7:$R$2843,11,0)</f>
        <v>4.8399999999999999E-2</v>
      </c>
      <c r="I32" s="66">
        <f t="shared" si="2"/>
        <v>24</v>
      </c>
      <c r="J32" s="65">
        <f>VLOOKUP($A32,'Return Data'!$B$7:$R$2843,12,0)</f>
        <v>1.0349999999999999</v>
      </c>
      <c r="K32" s="66">
        <f t="shared" si="3"/>
        <v>24</v>
      </c>
      <c r="L32" s="65">
        <f>VLOOKUP($A32,'Return Data'!$B$7:$R$2843,13,0)</f>
        <v>2.0933000000000002</v>
      </c>
      <c r="M32" s="66">
        <f t="shared" si="4"/>
        <v>19</v>
      </c>
      <c r="N32" s="65">
        <f>VLOOKUP($A32,'Return Data'!$B$7:$R$2843,17,0)</f>
        <v>6.1113</v>
      </c>
      <c r="O32" s="66">
        <f t="shared" si="5"/>
        <v>18</v>
      </c>
      <c r="P32" s="65">
        <f>VLOOKUP($A32,'Return Data'!$B$7:$R$2843,14,0)</f>
        <v>9.2916000000000007</v>
      </c>
      <c r="Q32" s="66">
        <f t="shared" si="6"/>
        <v>16</v>
      </c>
      <c r="R32" s="65">
        <f>VLOOKUP($A32,'Return Data'!$B$7:$R$2843,16,0)</f>
        <v>7.8728999999999996</v>
      </c>
      <c r="S32" s="67">
        <f t="shared" si="7"/>
        <v>17</v>
      </c>
    </row>
    <row r="33" spans="1:19" x14ac:dyDescent="0.3">
      <c r="A33" s="82" t="s">
        <v>717</v>
      </c>
      <c r="B33" s="64">
        <f>VLOOKUP($A33,'Return Data'!$B$7:$R$2843,3,0)</f>
        <v>44404</v>
      </c>
      <c r="C33" s="65">
        <f>VLOOKUP($A33,'Return Data'!$B$7:$R$2843,4,0)</f>
        <v>22.493500000000001</v>
      </c>
      <c r="D33" s="65">
        <f>VLOOKUP($A33,'Return Data'!$B$7:$R$2843,9,0)</f>
        <v>-4.8826000000000001</v>
      </c>
      <c r="E33" s="66">
        <f t="shared" si="0"/>
        <v>24</v>
      </c>
      <c r="F33" s="65">
        <f>VLOOKUP($A33,'Return Data'!$B$7:$R$2843,10,0)</f>
        <v>2.5825</v>
      </c>
      <c r="G33" s="66">
        <f t="shared" si="1"/>
        <v>21</v>
      </c>
      <c r="H33" s="65">
        <f>VLOOKUP($A33,'Return Data'!$B$7:$R$2843,11,0)</f>
        <v>0.5393</v>
      </c>
      <c r="I33" s="66">
        <f t="shared" si="2"/>
        <v>20</v>
      </c>
      <c r="J33" s="65">
        <f>VLOOKUP($A33,'Return Data'!$B$7:$R$2843,12,0)</f>
        <v>1.3661000000000001</v>
      </c>
      <c r="K33" s="66">
        <f t="shared" si="3"/>
        <v>17</v>
      </c>
      <c r="L33" s="65">
        <f>VLOOKUP($A33,'Return Data'!$B$7:$R$2843,13,0)</f>
        <v>2.3426999999999998</v>
      </c>
      <c r="M33" s="66">
        <f t="shared" si="4"/>
        <v>16</v>
      </c>
      <c r="N33" s="65">
        <f>VLOOKUP($A33,'Return Data'!$B$7:$R$2843,17,0)</f>
        <v>6.4953000000000003</v>
      </c>
      <c r="O33" s="66">
        <f t="shared" si="5"/>
        <v>16</v>
      </c>
      <c r="P33" s="65">
        <f>VLOOKUP($A33,'Return Data'!$B$7:$R$2843,14,0)</f>
        <v>9.6442999999999994</v>
      </c>
      <c r="Q33" s="66">
        <f t="shared" si="6"/>
        <v>11</v>
      </c>
      <c r="R33" s="65">
        <f>VLOOKUP($A33,'Return Data'!$B$7:$R$2843,16,0)</f>
        <v>7.7592999999999996</v>
      </c>
      <c r="S33" s="67">
        <f t="shared" si="7"/>
        <v>18</v>
      </c>
    </row>
    <row r="34" spans="1:19" x14ac:dyDescent="0.3">
      <c r="A34" s="82" t="s">
        <v>718</v>
      </c>
      <c r="B34" s="64">
        <f>VLOOKUP($A34,'Return Data'!$B$7:$R$2843,3,0)</f>
        <v>44404</v>
      </c>
      <c r="C34" s="65">
        <f>VLOOKUP($A34,'Return Data'!$B$7:$R$2843,4,0)</f>
        <v>204.0317</v>
      </c>
      <c r="D34" s="65">
        <f>VLOOKUP($A34,'Return Data'!$B$7:$R$2843,9,0)</f>
        <v>-12.8819</v>
      </c>
      <c r="E34" s="66">
        <f t="shared" si="0"/>
        <v>26</v>
      </c>
      <c r="F34" s="65">
        <f>VLOOKUP($A34,'Return Data'!$B$7:$R$2843,10,0)</f>
        <v>2.3800000000000002E-2</v>
      </c>
      <c r="G34" s="66">
        <f t="shared" si="1"/>
        <v>26</v>
      </c>
      <c r="H34" s="65">
        <f>VLOOKUP($A34,'Return Data'!$B$7:$R$2843,11,0)</f>
        <v>0.78390000000000004</v>
      </c>
      <c r="I34" s="66">
        <f t="shared" si="2"/>
        <v>18</v>
      </c>
      <c r="J34" s="65">
        <f>VLOOKUP($A34,'Return Data'!$B$7:$R$2843,12,0)</f>
        <v>1.3388</v>
      </c>
      <c r="K34" s="66">
        <f t="shared" si="3"/>
        <v>20</v>
      </c>
      <c r="L34" s="65">
        <f>VLOOKUP($A34,'Return Data'!$B$7:$R$2843,13,0)</f>
        <v>2.1052</v>
      </c>
      <c r="M34" s="66">
        <f t="shared" si="4"/>
        <v>18</v>
      </c>
      <c r="N34" s="65">
        <f>VLOOKUP($A34,'Return Data'!$B$7:$R$2843,17,0)</f>
        <v>5.4855</v>
      </c>
      <c r="O34" s="66">
        <f t="shared" si="5"/>
        <v>23</v>
      </c>
      <c r="P34" s="65">
        <f>VLOOKUP($A34,'Return Data'!$B$7:$R$2843,14,0)</f>
        <v>8.2774000000000001</v>
      </c>
      <c r="Q34" s="66">
        <f t="shared" si="6"/>
        <v>20</v>
      </c>
      <c r="R34" s="65">
        <f>VLOOKUP($A34,'Return Data'!$B$7:$R$2843,16,0)</f>
        <v>6.8044000000000002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1.684051851851851</v>
      </c>
      <c r="E36" s="88"/>
      <c r="F36" s="89">
        <f>AVERAGE(F8:F34)</f>
        <v>2.9479703703703706</v>
      </c>
      <c r="G36" s="88"/>
      <c r="H36" s="89">
        <f>AVERAGE(H8:H34)</f>
        <v>1.284296296296296</v>
      </c>
      <c r="I36" s="88"/>
      <c r="J36" s="89">
        <f>AVERAGE(J8:J34)</f>
        <v>1.6988518518518521</v>
      </c>
      <c r="K36" s="88"/>
      <c r="L36" s="89">
        <f>AVERAGE(L8:L34)</f>
        <v>2.623244444444444</v>
      </c>
      <c r="M36" s="88"/>
      <c r="N36" s="89">
        <f>AVERAGE(N8:N34)</f>
        <v>6.6954518518518515</v>
      </c>
      <c r="O36" s="88"/>
      <c r="P36" s="89">
        <f>AVERAGE(P8:P34)</f>
        <v>9.2766333333333311</v>
      </c>
      <c r="Q36" s="88"/>
      <c r="R36" s="89">
        <f>AVERAGE(R8:R34)</f>
        <v>8.1740444444444442</v>
      </c>
      <c r="S36" s="90"/>
    </row>
    <row r="37" spans="1:19" x14ac:dyDescent="0.3">
      <c r="A37" s="87" t="s">
        <v>28</v>
      </c>
      <c r="B37" s="88"/>
      <c r="C37" s="88"/>
      <c r="D37" s="89">
        <f>MIN(D8:D34)</f>
        <v>-14.668699999999999</v>
      </c>
      <c r="E37" s="88"/>
      <c r="F37" s="89">
        <f>MIN(F8:F34)</f>
        <v>-0.86560000000000004</v>
      </c>
      <c r="G37" s="88"/>
      <c r="H37" s="89">
        <f>MIN(H8:H34)</f>
        <v>-1.1114999999999999</v>
      </c>
      <c r="I37" s="88"/>
      <c r="J37" s="89">
        <f>MIN(J8:J34)</f>
        <v>-0.4</v>
      </c>
      <c r="K37" s="88"/>
      <c r="L37" s="89">
        <f>MIN(L8:L34)</f>
        <v>0.2092</v>
      </c>
      <c r="M37" s="88"/>
      <c r="N37" s="89">
        <f>MIN(N8:N34)</f>
        <v>4.1285999999999996</v>
      </c>
      <c r="O37" s="88"/>
      <c r="P37" s="89">
        <f>MIN(P8:P34)</f>
        <v>7.3071999999999999</v>
      </c>
      <c r="Q37" s="88"/>
      <c r="R37" s="89">
        <f>MIN(R8:R34)</f>
        <v>6.2011000000000003</v>
      </c>
      <c r="S37" s="90"/>
    </row>
    <row r="38" spans="1:19" ht="15" thickBot="1" x14ac:dyDescent="0.35">
      <c r="A38" s="91" t="s">
        <v>29</v>
      </c>
      <c r="B38" s="92"/>
      <c r="C38" s="92"/>
      <c r="D38" s="93">
        <f>MAX(D8:D34)</f>
        <v>6.5933999999999999</v>
      </c>
      <c r="E38" s="92"/>
      <c r="F38" s="93">
        <f>MAX(F8:F34)</f>
        <v>5.2582000000000004</v>
      </c>
      <c r="G38" s="92"/>
      <c r="H38" s="93">
        <f>MAX(H8:H34)</f>
        <v>4.8274999999999997</v>
      </c>
      <c r="I38" s="92"/>
      <c r="J38" s="93">
        <f>MAX(J8:J34)</f>
        <v>4.5819999999999999</v>
      </c>
      <c r="K38" s="92"/>
      <c r="L38" s="93">
        <f>MAX(L8:L34)</f>
        <v>6.1928999999999998</v>
      </c>
      <c r="M38" s="92"/>
      <c r="N38" s="93">
        <f>MAX(N8:N34)</f>
        <v>8.5649999999999995</v>
      </c>
      <c r="O38" s="92"/>
      <c r="P38" s="93">
        <f>MAX(P8:P34)</f>
        <v>11.884</v>
      </c>
      <c r="Q38" s="92"/>
      <c r="R38" s="93">
        <f>MAX(R8:R34)</f>
        <v>10.0276</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44404</v>
      </c>
      <c r="C8" s="65">
        <f>VLOOKUP($A8,'Return Data'!$B$7:$R$2843,4,0)</f>
        <v>295.97879999999998</v>
      </c>
      <c r="D8" s="65">
        <f>VLOOKUP($A8,'Return Data'!$B$7:$R$2843,9,0)</f>
        <v>6.6144999999999996</v>
      </c>
      <c r="E8" s="66">
        <f t="shared" ref="E8:E25" si="0">RANK(D8,D$8:D$25,0)</f>
        <v>8</v>
      </c>
      <c r="F8" s="65">
        <f>VLOOKUP($A8,'Return Data'!$B$7:$R$2843,10,0)</f>
        <v>5.9538000000000002</v>
      </c>
      <c r="G8" s="66">
        <f t="shared" ref="G8:G25" si="1">RANK(F8,F$8:F$25,0)</f>
        <v>2</v>
      </c>
      <c r="H8" s="65">
        <f>VLOOKUP($A8,'Return Data'!$B$7:$R$2843,11,0)</f>
        <v>4.68</v>
      </c>
      <c r="I8" s="66">
        <f t="shared" ref="I8:I25" si="2">RANK(H8,H$8:H$25,0)</f>
        <v>7</v>
      </c>
      <c r="J8" s="65">
        <f>VLOOKUP($A8,'Return Data'!$B$7:$R$2843,12,0)</f>
        <v>4.5491000000000001</v>
      </c>
      <c r="K8" s="66">
        <f t="shared" ref="K8:K25" si="3">RANK(J8,J$8:J$25,0)</f>
        <v>7</v>
      </c>
      <c r="L8" s="65">
        <f>VLOOKUP($A8,'Return Data'!$B$7:$R$2843,13,0)</f>
        <v>5.2098000000000004</v>
      </c>
      <c r="M8" s="66">
        <f t="shared" ref="M8:M25" si="4">RANK(L8,L$8:L$25,0)</f>
        <v>6</v>
      </c>
      <c r="N8" s="65">
        <f>VLOOKUP($A8,'Return Data'!$B$7:$R$2843,17,0)</f>
        <v>8.4981000000000009</v>
      </c>
      <c r="O8" s="66">
        <f t="shared" ref="O8:O23" si="5">RANK(N8,N$8:N$25,0)</f>
        <v>8</v>
      </c>
      <c r="P8" s="65">
        <f>VLOOKUP($A8,'Return Data'!$B$7:$R$2843,14,0)</f>
        <v>9.1591000000000005</v>
      </c>
      <c r="Q8" s="66">
        <f t="shared" ref="Q8:Q23" si="6">RANK(P8,P$8:P$25,0)</f>
        <v>7</v>
      </c>
      <c r="R8" s="65">
        <f>VLOOKUP($A8,'Return Data'!$B$7:$R$2843,16,0)</f>
        <v>9.3590999999999998</v>
      </c>
      <c r="S8" s="67">
        <f t="shared" ref="S8:S25" si="7">RANK(R8,R$8:R$25,0)</f>
        <v>1</v>
      </c>
    </row>
    <row r="9" spans="1:19" x14ac:dyDescent="0.3">
      <c r="A9" s="82" t="s">
        <v>567</v>
      </c>
      <c r="B9" s="64">
        <f>VLOOKUP($A9,'Return Data'!$B$7:$R$2843,3,0)</f>
        <v>44404</v>
      </c>
      <c r="C9" s="65">
        <f>VLOOKUP($A9,'Return Data'!$B$7:$R$2843,4,0)</f>
        <v>2134.6624999999999</v>
      </c>
      <c r="D9" s="65">
        <f>VLOOKUP($A9,'Return Data'!$B$7:$R$2843,9,0)</f>
        <v>6.85</v>
      </c>
      <c r="E9" s="66">
        <f t="shared" si="0"/>
        <v>6</v>
      </c>
      <c r="F9" s="65">
        <f>VLOOKUP($A9,'Return Data'!$B$7:$R$2843,10,0)</f>
        <v>5.0110999999999999</v>
      </c>
      <c r="G9" s="66">
        <f t="shared" si="1"/>
        <v>12</v>
      </c>
      <c r="H9" s="65">
        <f>VLOOKUP($A9,'Return Data'!$B$7:$R$2843,11,0)</f>
        <v>4.9451000000000001</v>
      </c>
      <c r="I9" s="66">
        <f t="shared" si="2"/>
        <v>4</v>
      </c>
      <c r="J9" s="65">
        <f>VLOOKUP($A9,'Return Data'!$B$7:$R$2843,12,0)</f>
        <v>4.4657999999999998</v>
      </c>
      <c r="K9" s="66">
        <f t="shared" si="3"/>
        <v>9</v>
      </c>
      <c r="L9" s="65">
        <f>VLOOKUP($A9,'Return Data'!$B$7:$R$2843,13,0)</f>
        <v>5.0141</v>
      </c>
      <c r="M9" s="66">
        <f t="shared" si="4"/>
        <v>10</v>
      </c>
      <c r="N9" s="65">
        <f>VLOOKUP($A9,'Return Data'!$B$7:$R$2843,17,0)</f>
        <v>8.2582000000000004</v>
      </c>
      <c r="O9" s="66">
        <f t="shared" si="5"/>
        <v>10</v>
      </c>
      <c r="P9" s="65">
        <f>VLOOKUP($A9,'Return Data'!$B$7:$R$2843,14,0)</f>
        <v>9.0526</v>
      </c>
      <c r="Q9" s="66">
        <f t="shared" si="6"/>
        <v>9</v>
      </c>
      <c r="R9" s="65">
        <f>VLOOKUP($A9,'Return Data'!$B$7:$R$2843,16,0)</f>
        <v>8.5947999999999993</v>
      </c>
      <c r="S9" s="67">
        <f t="shared" si="7"/>
        <v>11</v>
      </c>
    </row>
    <row r="10" spans="1:19" x14ac:dyDescent="0.3">
      <c r="A10" s="82" t="s">
        <v>569</v>
      </c>
      <c r="B10" s="64">
        <f>VLOOKUP($A10,'Return Data'!$B$7:$R$2843,3,0)</f>
        <v>44404</v>
      </c>
      <c r="C10" s="65">
        <f>VLOOKUP($A10,'Return Data'!$B$7:$R$2843,4,0)</f>
        <v>19.5123</v>
      </c>
      <c r="D10" s="65">
        <f>VLOOKUP($A10,'Return Data'!$B$7:$R$2843,9,0)</f>
        <v>7.0759999999999996</v>
      </c>
      <c r="E10" s="66">
        <f t="shared" si="0"/>
        <v>5</v>
      </c>
      <c r="F10" s="65">
        <f>VLOOKUP($A10,'Return Data'!$B$7:$R$2843,10,0)</f>
        <v>4.7127999999999997</v>
      </c>
      <c r="G10" s="66">
        <f t="shared" si="1"/>
        <v>13</v>
      </c>
      <c r="H10" s="65">
        <f>VLOOKUP($A10,'Return Data'!$B$7:$R$2843,11,0)</f>
        <v>4.5301</v>
      </c>
      <c r="I10" s="66">
        <f t="shared" si="2"/>
        <v>9</v>
      </c>
      <c r="J10" s="65">
        <f>VLOOKUP($A10,'Return Data'!$B$7:$R$2843,12,0)</f>
        <v>4.1148999999999996</v>
      </c>
      <c r="K10" s="66">
        <f t="shared" si="3"/>
        <v>12</v>
      </c>
      <c r="L10" s="65">
        <f>VLOOKUP($A10,'Return Data'!$B$7:$R$2843,13,0)</f>
        <v>4.7117000000000004</v>
      </c>
      <c r="M10" s="66">
        <f t="shared" si="4"/>
        <v>11</v>
      </c>
      <c r="N10" s="65">
        <f>VLOOKUP($A10,'Return Data'!$B$7:$R$2843,17,0)</f>
        <v>8.5713000000000008</v>
      </c>
      <c r="O10" s="66">
        <f t="shared" si="5"/>
        <v>6</v>
      </c>
      <c r="P10" s="65">
        <f>VLOOKUP($A10,'Return Data'!$B$7:$R$2843,14,0)</f>
        <v>9.0343</v>
      </c>
      <c r="Q10" s="66">
        <f t="shared" si="6"/>
        <v>10</v>
      </c>
      <c r="R10" s="65">
        <f>VLOOKUP($A10,'Return Data'!$B$7:$R$2843,16,0)</f>
        <v>8.8635000000000002</v>
      </c>
      <c r="S10" s="67">
        <f t="shared" si="7"/>
        <v>4</v>
      </c>
    </row>
    <row r="11" spans="1:19" x14ac:dyDescent="0.3">
      <c r="A11" s="82" t="s">
        <v>571</v>
      </c>
      <c r="B11" s="64">
        <f>VLOOKUP($A11,'Return Data'!$B$7:$R$2843,3,0)</f>
        <v>44404</v>
      </c>
      <c r="C11" s="65">
        <f>VLOOKUP($A11,'Return Data'!$B$7:$R$2843,4,0)</f>
        <v>19.840800000000002</v>
      </c>
      <c r="D11" s="65">
        <f>VLOOKUP($A11,'Return Data'!$B$7:$R$2843,9,0)</f>
        <v>1.5082</v>
      </c>
      <c r="E11" s="66">
        <f t="shared" si="0"/>
        <v>17</v>
      </c>
      <c r="F11" s="65">
        <f>VLOOKUP($A11,'Return Data'!$B$7:$R$2843,10,0)</f>
        <v>5.0126999999999997</v>
      </c>
      <c r="G11" s="66">
        <f t="shared" si="1"/>
        <v>11</v>
      </c>
      <c r="H11" s="65">
        <f>VLOOKUP($A11,'Return Data'!$B$7:$R$2843,11,0)</f>
        <v>3.6907000000000001</v>
      </c>
      <c r="I11" s="66">
        <f t="shared" si="2"/>
        <v>14</v>
      </c>
      <c r="J11" s="65">
        <f>VLOOKUP($A11,'Return Data'!$B$7:$R$2843,12,0)</f>
        <v>3.548</v>
      </c>
      <c r="K11" s="66">
        <f t="shared" si="3"/>
        <v>15</v>
      </c>
      <c r="L11" s="65">
        <f>VLOOKUP($A11,'Return Data'!$B$7:$R$2843,13,0)</f>
        <v>4.5667</v>
      </c>
      <c r="M11" s="66">
        <f t="shared" si="4"/>
        <v>13</v>
      </c>
      <c r="N11" s="65">
        <f>VLOOKUP($A11,'Return Data'!$B$7:$R$2843,17,0)</f>
        <v>9.5996000000000006</v>
      </c>
      <c r="O11" s="66">
        <f t="shared" si="5"/>
        <v>1</v>
      </c>
      <c r="P11" s="65">
        <f>VLOOKUP($A11,'Return Data'!$B$7:$R$2843,14,0)</f>
        <v>10.4605</v>
      </c>
      <c r="Q11" s="66">
        <f t="shared" si="6"/>
        <v>1</v>
      </c>
      <c r="R11" s="65">
        <f>VLOOKUP($A11,'Return Data'!$B$7:$R$2843,16,0)</f>
        <v>9.0913000000000004</v>
      </c>
      <c r="S11" s="67">
        <f t="shared" si="7"/>
        <v>2</v>
      </c>
    </row>
    <row r="12" spans="1:19" x14ac:dyDescent="0.3">
      <c r="A12" s="82" t="s">
        <v>574</v>
      </c>
      <c r="B12" s="64">
        <f>VLOOKUP($A12,'Return Data'!$B$7:$R$2843,3,0)</f>
        <v>44404</v>
      </c>
      <c r="C12" s="65">
        <f>VLOOKUP($A12,'Return Data'!$B$7:$R$2843,4,0)</f>
        <v>18.354399999999998</v>
      </c>
      <c r="D12" s="65">
        <f>VLOOKUP($A12,'Return Data'!$B$7:$R$2843,9,0)</f>
        <v>6.1668000000000003</v>
      </c>
      <c r="E12" s="66">
        <f t="shared" si="0"/>
        <v>9</v>
      </c>
      <c r="F12" s="65">
        <f>VLOOKUP($A12,'Return Data'!$B$7:$R$2843,10,0)</f>
        <v>4.6199000000000003</v>
      </c>
      <c r="G12" s="66">
        <f t="shared" si="1"/>
        <v>14</v>
      </c>
      <c r="H12" s="65">
        <f>VLOOKUP($A12,'Return Data'!$B$7:$R$2843,11,0)</f>
        <v>4.6971999999999996</v>
      </c>
      <c r="I12" s="66">
        <f t="shared" si="2"/>
        <v>6</v>
      </c>
      <c r="J12" s="65">
        <f>VLOOKUP($A12,'Return Data'!$B$7:$R$2843,12,0)</f>
        <v>4.3418000000000001</v>
      </c>
      <c r="K12" s="66">
        <f t="shared" si="3"/>
        <v>11</v>
      </c>
      <c r="L12" s="65">
        <f>VLOOKUP($A12,'Return Data'!$B$7:$R$2843,13,0)</f>
        <v>4.6078999999999999</v>
      </c>
      <c r="M12" s="66">
        <f t="shared" si="4"/>
        <v>12</v>
      </c>
      <c r="N12" s="65">
        <f>VLOOKUP($A12,'Return Data'!$B$7:$R$2843,17,0)</f>
        <v>8.1021999999999998</v>
      </c>
      <c r="O12" s="66">
        <f t="shared" si="5"/>
        <v>12</v>
      </c>
      <c r="P12" s="65">
        <f>VLOOKUP($A12,'Return Data'!$B$7:$R$2843,14,0)</f>
        <v>9.2524999999999995</v>
      </c>
      <c r="Q12" s="66">
        <f t="shared" si="6"/>
        <v>5</v>
      </c>
      <c r="R12" s="65">
        <f>VLOOKUP($A12,'Return Data'!$B$7:$R$2843,16,0)</f>
        <v>8.7242999999999995</v>
      </c>
      <c r="S12" s="67">
        <f t="shared" si="7"/>
        <v>8</v>
      </c>
    </row>
    <row r="13" spans="1:19" x14ac:dyDescent="0.3">
      <c r="A13" s="82" t="s">
        <v>575</v>
      </c>
      <c r="B13" s="64">
        <f>VLOOKUP($A13,'Return Data'!$B$7:$R$2843,3,0)</f>
        <v>44404</v>
      </c>
      <c r="C13" s="65">
        <f>VLOOKUP($A13,'Return Data'!$B$7:$R$2843,4,0)</f>
        <v>18.6389</v>
      </c>
      <c r="D13" s="65">
        <f>VLOOKUP($A13,'Return Data'!$B$7:$R$2843,9,0)</f>
        <v>5.4046000000000003</v>
      </c>
      <c r="E13" s="66">
        <f t="shared" si="0"/>
        <v>12</v>
      </c>
      <c r="F13" s="65">
        <f>VLOOKUP($A13,'Return Data'!$B$7:$R$2843,10,0)</f>
        <v>5.7561</v>
      </c>
      <c r="G13" s="66">
        <f t="shared" si="1"/>
        <v>5</v>
      </c>
      <c r="H13" s="65">
        <f>VLOOKUP($A13,'Return Data'!$B$7:$R$2843,11,0)</f>
        <v>4.5605000000000002</v>
      </c>
      <c r="I13" s="66">
        <f t="shared" si="2"/>
        <v>8</v>
      </c>
      <c r="J13" s="65">
        <f>VLOOKUP($A13,'Return Data'!$B$7:$R$2843,12,0)</f>
        <v>4.8849</v>
      </c>
      <c r="K13" s="66">
        <f t="shared" si="3"/>
        <v>1</v>
      </c>
      <c r="L13" s="65">
        <f>VLOOKUP($A13,'Return Data'!$B$7:$R$2843,13,0)</f>
        <v>5.7549999999999999</v>
      </c>
      <c r="M13" s="66">
        <f t="shared" si="4"/>
        <v>1</v>
      </c>
      <c r="N13" s="65">
        <f>VLOOKUP($A13,'Return Data'!$B$7:$R$2843,17,0)</f>
        <v>8.8657000000000004</v>
      </c>
      <c r="O13" s="66">
        <f t="shared" si="5"/>
        <v>4</v>
      </c>
      <c r="P13" s="65">
        <f>VLOOKUP($A13,'Return Data'!$B$7:$R$2843,14,0)</f>
        <v>9.2414000000000005</v>
      </c>
      <c r="Q13" s="66">
        <f t="shared" si="6"/>
        <v>6</v>
      </c>
      <c r="R13" s="65">
        <f>VLOOKUP($A13,'Return Data'!$B$7:$R$2843,16,0)</f>
        <v>8.8503000000000007</v>
      </c>
      <c r="S13" s="67">
        <f t="shared" si="7"/>
        <v>5</v>
      </c>
    </row>
    <row r="14" spans="1:19" x14ac:dyDescent="0.3">
      <c r="A14" s="82" t="s">
        <v>578</v>
      </c>
      <c r="B14" s="64">
        <f>VLOOKUP($A14,'Return Data'!$B$7:$R$2843,3,0)</f>
        <v>44404</v>
      </c>
      <c r="C14" s="65">
        <f>VLOOKUP($A14,'Return Data'!$B$7:$R$2843,4,0)</f>
        <v>26.127400000000002</v>
      </c>
      <c r="D14" s="65">
        <f>VLOOKUP($A14,'Return Data'!$B$7:$R$2843,9,0)</f>
        <v>3.8195999999999999</v>
      </c>
      <c r="E14" s="66">
        <f t="shared" si="0"/>
        <v>15</v>
      </c>
      <c r="F14" s="65">
        <f>VLOOKUP($A14,'Return Data'!$B$7:$R$2843,10,0)</f>
        <v>5.7617000000000003</v>
      </c>
      <c r="G14" s="66">
        <f t="shared" si="1"/>
        <v>4</v>
      </c>
      <c r="H14" s="65">
        <f>VLOOKUP($A14,'Return Data'!$B$7:$R$2843,11,0)</f>
        <v>4.4950999999999999</v>
      </c>
      <c r="I14" s="66">
        <f t="shared" si="2"/>
        <v>10</v>
      </c>
      <c r="J14" s="65">
        <f>VLOOKUP($A14,'Return Data'!$B$7:$R$2843,12,0)</f>
        <v>4.8422999999999998</v>
      </c>
      <c r="K14" s="66">
        <f t="shared" si="3"/>
        <v>2</v>
      </c>
      <c r="L14" s="65">
        <f>VLOOKUP($A14,'Return Data'!$B$7:$R$2843,13,0)</f>
        <v>5.3822000000000001</v>
      </c>
      <c r="M14" s="66">
        <f t="shared" si="4"/>
        <v>3</v>
      </c>
      <c r="N14" s="65">
        <f>VLOOKUP($A14,'Return Data'!$B$7:$R$2843,17,0)</f>
        <v>8.0127000000000006</v>
      </c>
      <c r="O14" s="66">
        <f t="shared" si="5"/>
        <v>13</v>
      </c>
      <c r="P14" s="65">
        <f>VLOOKUP($A14,'Return Data'!$B$7:$R$2843,14,0)</f>
        <v>8.5625999999999998</v>
      </c>
      <c r="Q14" s="66">
        <f t="shared" si="6"/>
        <v>13</v>
      </c>
      <c r="R14" s="65">
        <f>VLOOKUP($A14,'Return Data'!$B$7:$R$2843,16,0)</f>
        <v>8.8117000000000001</v>
      </c>
      <c r="S14" s="67">
        <f t="shared" si="7"/>
        <v>6</v>
      </c>
    </row>
    <row r="15" spans="1:19" x14ac:dyDescent="0.3">
      <c r="A15" s="82" t="s">
        <v>579</v>
      </c>
      <c r="B15" s="64">
        <f>VLOOKUP($A15,'Return Data'!$B$7:$R$2843,3,0)</f>
        <v>44404</v>
      </c>
      <c r="C15" s="65">
        <f>VLOOKUP($A15,'Return Data'!$B$7:$R$2843,4,0)</f>
        <v>19.9072</v>
      </c>
      <c r="D15" s="65">
        <f>VLOOKUP($A15,'Return Data'!$B$7:$R$2843,9,0)</f>
        <v>8.0203000000000007</v>
      </c>
      <c r="E15" s="66">
        <f t="shared" si="0"/>
        <v>1</v>
      </c>
      <c r="F15" s="65">
        <f>VLOOKUP($A15,'Return Data'!$B$7:$R$2843,10,0)</f>
        <v>5.2127999999999997</v>
      </c>
      <c r="G15" s="66">
        <f t="shared" si="1"/>
        <v>9</v>
      </c>
      <c r="H15" s="65">
        <f>VLOOKUP($A15,'Return Data'!$B$7:$R$2843,11,0)</f>
        <v>5.1421000000000001</v>
      </c>
      <c r="I15" s="66">
        <f t="shared" si="2"/>
        <v>1</v>
      </c>
      <c r="J15" s="65">
        <f>VLOOKUP($A15,'Return Data'!$B$7:$R$2843,12,0)</f>
        <v>4.6715999999999998</v>
      </c>
      <c r="K15" s="66">
        <f t="shared" si="3"/>
        <v>3</v>
      </c>
      <c r="L15" s="65">
        <f>VLOOKUP($A15,'Return Data'!$B$7:$R$2843,13,0)</f>
        <v>5.2111000000000001</v>
      </c>
      <c r="M15" s="66">
        <f t="shared" si="4"/>
        <v>5</v>
      </c>
      <c r="N15" s="65">
        <f>VLOOKUP($A15,'Return Data'!$B$7:$R$2843,17,0)</f>
        <v>9.0375999999999994</v>
      </c>
      <c r="O15" s="66">
        <f t="shared" si="5"/>
        <v>3</v>
      </c>
      <c r="P15" s="65">
        <f>VLOOKUP($A15,'Return Data'!$B$7:$R$2843,14,0)</f>
        <v>9.8131000000000004</v>
      </c>
      <c r="Q15" s="66">
        <f t="shared" si="6"/>
        <v>2</v>
      </c>
      <c r="R15" s="65">
        <f>VLOOKUP($A15,'Return Data'!$B$7:$R$2843,16,0)</f>
        <v>8.5474999999999994</v>
      </c>
      <c r="S15" s="67">
        <f t="shared" si="7"/>
        <v>12</v>
      </c>
    </row>
    <row r="16" spans="1:19" x14ac:dyDescent="0.3">
      <c r="A16" s="82" t="s">
        <v>584</v>
      </c>
      <c r="B16" s="64">
        <f>VLOOKUP($A16,'Return Data'!$B$7:$R$2843,3,0)</f>
        <v>44404</v>
      </c>
      <c r="C16" s="65">
        <f>VLOOKUP($A16,'Return Data'!$B$7:$R$2843,4,0)</f>
        <v>1931.4726000000001</v>
      </c>
      <c r="D16" s="65">
        <f>VLOOKUP($A16,'Return Data'!$B$7:$R$2843,9,0)</f>
        <v>0.66920000000000002</v>
      </c>
      <c r="E16" s="66">
        <f t="shared" si="0"/>
        <v>18</v>
      </c>
      <c r="F16" s="65">
        <f>VLOOKUP($A16,'Return Data'!$B$7:$R$2843,10,0)</f>
        <v>4.3681999999999999</v>
      </c>
      <c r="G16" s="66">
        <f t="shared" si="1"/>
        <v>15</v>
      </c>
      <c r="H16" s="65">
        <f>VLOOKUP($A16,'Return Data'!$B$7:$R$2843,11,0)</f>
        <v>2.9588999999999999</v>
      </c>
      <c r="I16" s="66">
        <f t="shared" si="2"/>
        <v>18</v>
      </c>
      <c r="J16" s="65">
        <f>VLOOKUP($A16,'Return Data'!$B$7:$R$2843,12,0)</f>
        <v>2.8559999999999999</v>
      </c>
      <c r="K16" s="66">
        <f t="shared" si="3"/>
        <v>18</v>
      </c>
      <c r="L16" s="65">
        <f>VLOOKUP($A16,'Return Data'!$B$7:$R$2843,13,0)</f>
        <v>3.7961999999999998</v>
      </c>
      <c r="M16" s="66">
        <f t="shared" si="4"/>
        <v>17</v>
      </c>
      <c r="N16" s="65">
        <f>VLOOKUP($A16,'Return Data'!$B$7:$R$2843,17,0)</f>
        <v>7.7302999999999997</v>
      </c>
      <c r="O16" s="66">
        <f t="shared" si="5"/>
        <v>14</v>
      </c>
      <c r="P16" s="65">
        <f>VLOOKUP($A16,'Return Data'!$B$7:$R$2843,14,0)</f>
        <v>8.2980999999999998</v>
      </c>
      <c r="Q16" s="66">
        <f t="shared" si="6"/>
        <v>15</v>
      </c>
      <c r="R16" s="65">
        <f>VLOOKUP($A16,'Return Data'!$B$7:$R$2843,16,0)</f>
        <v>7.9347000000000003</v>
      </c>
      <c r="S16" s="67">
        <f t="shared" si="7"/>
        <v>16</v>
      </c>
    </row>
    <row r="17" spans="1:19" x14ac:dyDescent="0.3">
      <c r="A17" s="82" t="s">
        <v>586</v>
      </c>
      <c r="B17" s="64">
        <f>VLOOKUP($A17,'Return Data'!$B$7:$R$2843,3,0)</f>
        <v>44404</v>
      </c>
      <c r="C17" s="65">
        <f>VLOOKUP($A17,'Return Data'!$B$7:$R$2843,4,0)</f>
        <v>52.623899999999999</v>
      </c>
      <c r="D17" s="65">
        <f>VLOOKUP($A17,'Return Data'!$B$7:$R$2843,9,0)</f>
        <v>4.7622999999999998</v>
      </c>
      <c r="E17" s="66">
        <f t="shared" si="0"/>
        <v>14</v>
      </c>
      <c r="F17" s="65">
        <f>VLOOKUP($A17,'Return Data'!$B$7:$R$2843,10,0)</f>
        <v>6.2263000000000002</v>
      </c>
      <c r="G17" s="66">
        <f t="shared" si="1"/>
        <v>1</v>
      </c>
      <c r="H17" s="65">
        <f>VLOOKUP($A17,'Return Data'!$B$7:$R$2843,11,0)</f>
        <v>4.1818</v>
      </c>
      <c r="I17" s="66">
        <f t="shared" si="2"/>
        <v>12</v>
      </c>
      <c r="J17" s="65">
        <f>VLOOKUP($A17,'Return Data'!$B$7:$R$2843,12,0)</f>
        <v>4.3819999999999997</v>
      </c>
      <c r="K17" s="66">
        <f t="shared" si="3"/>
        <v>10</v>
      </c>
      <c r="L17" s="65">
        <f>VLOOKUP($A17,'Return Data'!$B$7:$R$2843,13,0)</f>
        <v>5.1741999999999999</v>
      </c>
      <c r="M17" s="66">
        <f t="shared" si="4"/>
        <v>7</v>
      </c>
      <c r="N17" s="65">
        <f>VLOOKUP($A17,'Return Data'!$B$7:$R$2843,17,0)</f>
        <v>8.5108999999999995</v>
      </c>
      <c r="O17" s="66">
        <f t="shared" si="5"/>
        <v>7</v>
      </c>
      <c r="P17" s="65">
        <f>VLOOKUP($A17,'Return Data'!$B$7:$R$2843,14,0)</f>
        <v>9.3527000000000005</v>
      </c>
      <c r="Q17" s="66">
        <f t="shared" si="6"/>
        <v>4</v>
      </c>
      <c r="R17" s="65">
        <f>VLOOKUP($A17,'Return Data'!$B$7:$R$2843,16,0)</f>
        <v>8.9037000000000006</v>
      </c>
      <c r="S17" s="67">
        <f t="shared" si="7"/>
        <v>3</v>
      </c>
    </row>
    <row r="18" spans="1:19" x14ac:dyDescent="0.3">
      <c r="A18" s="82" t="s">
        <v>587</v>
      </c>
      <c r="B18" s="64">
        <f>VLOOKUP($A18,'Return Data'!$B$7:$R$2843,3,0)</f>
        <v>44404</v>
      </c>
      <c r="C18" s="65">
        <f>VLOOKUP($A18,'Return Data'!$B$7:$R$2843,4,0)</f>
        <v>20.508800000000001</v>
      </c>
      <c r="D18" s="65">
        <f>VLOOKUP($A18,'Return Data'!$B$7:$R$2843,9,0)</f>
        <v>7.9581999999999997</v>
      </c>
      <c r="E18" s="66">
        <f t="shared" si="0"/>
        <v>2</v>
      </c>
      <c r="F18" s="65">
        <f>VLOOKUP($A18,'Return Data'!$B$7:$R$2843,10,0)</f>
        <v>5.3791000000000002</v>
      </c>
      <c r="G18" s="66">
        <f t="shared" si="1"/>
        <v>8</v>
      </c>
      <c r="H18" s="65">
        <f>VLOOKUP($A18,'Return Data'!$B$7:$R$2843,11,0)</f>
        <v>4.7967000000000004</v>
      </c>
      <c r="I18" s="66">
        <f t="shared" si="2"/>
        <v>5</v>
      </c>
      <c r="J18" s="65">
        <f>VLOOKUP($A18,'Return Data'!$B$7:$R$2843,12,0)</f>
        <v>4.6303999999999998</v>
      </c>
      <c r="K18" s="66">
        <f t="shared" si="3"/>
        <v>6</v>
      </c>
      <c r="L18" s="65">
        <f>VLOOKUP($A18,'Return Data'!$B$7:$R$2843,13,0)</f>
        <v>5.1733000000000002</v>
      </c>
      <c r="M18" s="66">
        <f t="shared" si="4"/>
        <v>8</v>
      </c>
      <c r="N18" s="65">
        <f>VLOOKUP($A18,'Return Data'!$B$7:$R$2843,17,0)</f>
        <v>8.6395</v>
      </c>
      <c r="O18" s="66">
        <f t="shared" si="5"/>
        <v>5</v>
      </c>
      <c r="P18" s="65">
        <f>VLOOKUP($A18,'Return Data'!$B$7:$R$2843,14,0)</f>
        <v>8.6902000000000008</v>
      </c>
      <c r="Q18" s="66">
        <f t="shared" si="6"/>
        <v>12</v>
      </c>
      <c r="R18" s="65">
        <f>VLOOKUP($A18,'Return Data'!$B$7:$R$2843,16,0)</f>
        <v>8.4242000000000008</v>
      </c>
      <c r="S18" s="67">
        <f t="shared" si="7"/>
        <v>13</v>
      </c>
    </row>
    <row r="19" spans="1:19" x14ac:dyDescent="0.3">
      <c r="A19" s="82" t="s">
        <v>590</v>
      </c>
      <c r="B19" s="64">
        <f>VLOOKUP($A19,'Return Data'!$B$7:$R$2843,3,0)</f>
        <v>44404</v>
      </c>
      <c r="C19" s="65">
        <f>VLOOKUP($A19,'Return Data'!$B$7:$R$2843,4,0)</f>
        <v>29.366199999999999</v>
      </c>
      <c r="D19" s="65">
        <f>VLOOKUP($A19,'Return Data'!$B$7:$R$2843,9,0)</f>
        <v>5.7698</v>
      </c>
      <c r="E19" s="66">
        <f t="shared" si="0"/>
        <v>11</v>
      </c>
      <c r="F19" s="65">
        <f>VLOOKUP($A19,'Return Data'!$B$7:$R$2843,10,0)</f>
        <v>4.3643999999999998</v>
      </c>
      <c r="G19" s="66">
        <f t="shared" si="1"/>
        <v>16</v>
      </c>
      <c r="H19" s="65">
        <f>VLOOKUP($A19,'Return Data'!$B$7:$R$2843,11,0)</f>
        <v>4.0488</v>
      </c>
      <c r="I19" s="66">
        <f t="shared" si="2"/>
        <v>13</v>
      </c>
      <c r="J19" s="65">
        <f>VLOOKUP($A19,'Return Data'!$B$7:$R$2843,12,0)</f>
        <v>3.6433</v>
      </c>
      <c r="K19" s="66">
        <f t="shared" si="3"/>
        <v>14</v>
      </c>
      <c r="L19" s="65">
        <f>VLOOKUP($A19,'Return Data'!$B$7:$R$2843,13,0)</f>
        <v>4.0624000000000002</v>
      </c>
      <c r="M19" s="66">
        <f t="shared" si="4"/>
        <v>15</v>
      </c>
      <c r="N19" s="65">
        <f>VLOOKUP($A19,'Return Data'!$B$7:$R$2843,17,0)</f>
        <v>7.2127999999999997</v>
      </c>
      <c r="O19" s="66">
        <f t="shared" si="5"/>
        <v>15</v>
      </c>
      <c r="P19" s="65">
        <f>VLOOKUP($A19,'Return Data'!$B$7:$R$2843,14,0)</f>
        <v>8.4413</v>
      </c>
      <c r="Q19" s="66">
        <f t="shared" si="6"/>
        <v>14</v>
      </c>
      <c r="R19" s="65">
        <f>VLOOKUP($A19,'Return Data'!$B$7:$R$2843,16,0)</f>
        <v>8.0132999999999992</v>
      </c>
      <c r="S19" s="67">
        <f t="shared" si="7"/>
        <v>15</v>
      </c>
    </row>
    <row r="20" spans="1:19" x14ac:dyDescent="0.3">
      <c r="A20" s="82" t="s">
        <v>592</v>
      </c>
      <c r="B20" s="64">
        <f>VLOOKUP($A20,'Return Data'!$B$7:$R$2843,3,0)</f>
        <v>44404</v>
      </c>
      <c r="C20" s="65">
        <f>VLOOKUP($A20,'Return Data'!$B$7:$R$2843,4,0)</f>
        <v>16.765499999999999</v>
      </c>
      <c r="D20" s="65">
        <f>VLOOKUP($A20,'Return Data'!$B$7:$R$2843,9,0)</f>
        <v>7.4090999999999996</v>
      </c>
      <c r="E20" s="66">
        <f t="shared" si="0"/>
        <v>3</v>
      </c>
      <c r="F20" s="65">
        <f>VLOOKUP($A20,'Return Data'!$B$7:$R$2843,10,0)</f>
        <v>5.7095000000000002</v>
      </c>
      <c r="G20" s="66">
        <f t="shared" si="1"/>
        <v>6</v>
      </c>
      <c r="H20" s="65">
        <f>VLOOKUP($A20,'Return Data'!$B$7:$R$2843,11,0)</f>
        <v>5.0842000000000001</v>
      </c>
      <c r="I20" s="66">
        <f t="shared" si="2"/>
        <v>2</v>
      </c>
      <c r="J20" s="65">
        <f>VLOOKUP($A20,'Return Data'!$B$7:$R$2843,12,0)</f>
        <v>4.6414999999999997</v>
      </c>
      <c r="K20" s="66">
        <f t="shared" si="3"/>
        <v>5</v>
      </c>
      <c r="L20" s="65">
        <f>VLOOKUP($A20,'Return Data'!$B$7:$R$2843,13,0)</f>
        <v>5.4931999999999999</v>
      </c>
      <c r="M20" s="66">
        <f t="shared" si="4"/>
        <v>2</v>
      </c>
      <c r="N20" s="65">
        <f>VLOOKUP($A20,'Return Data'!$B$7:$R$2843,17,0)</f>
        <v>9.0663999999999998</v>
      </c>
      <c r="O20" s="66">
        <f t="shared" si="5"/>
        <v>2</v>
      </c>
      <c r="P20" s="65">
        <f>VLOOKUP($A20,'Return Data'!$B$7:$R$2843,14,0)</f>
        <v>9.5535999999999994</v>
      </c>
      <c r="Q20" s="66">
        <f t="shared" si="6"/>
        <v>3</v>
      </c>
      <c r="R20" s="65">
        <f>VLOOKUP($A20,'Return Data'!$B$7:$R$2843,16,0)</f>
        <v>8.6837</v>
      </c>
      <c r="S20" s="67">
        <f t="shared" si="7"/>
        <v>10</v>
      </c>
    </row>
    <row r="21" spans="1:19" x14ac:dyDescent="0.3">
      <c r="A21" s="82" t="s">
        <v>594</v>
      </c>
      <c r="B21" s="64">
        <f>VLOOKUP($A21,'Return Data'!$B$7:$R$2843,3,0)</f>
        <v>44404</v>
      </c>
      <c r="C21" s="65">
        <f>VLOOKUP($A21,'Return Data'!$B$7:$R$2843,4,0)</f>
        <v>20.160499999999999</v>
      </c>
      <c r="D21" s="65">
        <f>VLOOKUP($A21,'Return Data'!$B$7:$R$2843,9,0)</f>
        <v>5.9088000000000003</v>
      </c>
      <c r="E21" s="66">
        <f t="shared" si="0"/>
        <v>10</v>
      </c>
      <c r="F21" s="65">
        <f>VLOOKUP($A21,'Return Data'!$B$7:$R$2843,10,0)</f>
        <v>5.6879999999999997</v>
      </c>
      <c r="G21" s="66">
        <f t="shared" si="1"/>
        <v>7</v>
      </c>
      <c r="H21" s="65">
        <f>VLOOKUP($A21,'Return Data'!$B$7:$R$2843,11,0)</f>
        <v>5.0780000000000003</v>
      </c>
      <c r="I21" s="66">
        <f t="shared" si="2"/>
        <v>3</v>
      </c>
      <c r="J21" s="65">
        <f>VLOOKUP($A21,'Return Data'!$B$7:$R$2843,12,0)</f>
        <v>4.5208000000000004</v>
      </c>
      <c r="K21" s="66">
        <f t="shared" si="3"/>
        <v>8</v>
      </c>
      <c r="L21" s="65">
        <f>VLOOKUP($A21,'Return Data'!$B$7:$R$2843,13,0)</f>
        <v>5.1685999999999996</v>
      </c>
      <c r="M21" s="66">
        <f t="shared" si="4"/>
        <v>9</v>
      </c>
      <c r="N21" s="65">
        <f>VLOOKUP($A21,'Return Data'!$B$7:$R$2843,17,0)</f>
        <v>8.4144000000000005</v>
      </c>
      <c r="O21" s="66">
        <f t="shared" si="5"/>
        <v>9</v>
      </c>
      <c r="P21" s="65">
        <f>VLOOKUP($A21,'Return Data'!$B$7:$R$2843,14,0)</f>
        <v>9.09</v>
      </c>
      <c r="Q21" s="66">
        <f t="shared" si="6"/>
        <v>8</v>
      </c>
      <c r="R21" s="65">
        <f>VLOOKUP($A21,'Return Data'!$B$7:$R$2843,16,0)</f>
        <v>8.7140000000000004</v>
      </c>
      <c r="S21" s="67">
        <f t="shared" si="7"/>
        <v>9</v>
      </c>
    </row>
    <row r="22" spans="1:19" x14ac:dyDescent="0.3">
      <c r="A22" s="82" t="s">
        <v>595</v>
      </c>
      <c r="B22" s="64">
        <f>VLOOKUP($A22,'Return Data'!$B$7:$R$2843,3,0)</f>
        <v>44404</v>
      </c>
      <c r="C22" s="65">
        <f>VLOOKUP($A22,'Return Data'!$B$7:$R$2843,4,0)</f>
        <v>2603.7366000000002</v>
      </c>
      <c r="D22" s="65">
        <f>VLOOKUP($A22,'Return Data'!$B$7:$R$2843,9,0)</f>
        <v>6.8491999999999997</v>
      </c>
      <c r="E22" s="66">
        <f t="shared" si="0"/>
        <v>7</v>
      </c>
      <c r="F22" s="65">
        <f>VLOOKUP($A22,'Return Data'!$B$7:$R$2843,10,0)</f>
        <v>5.0835999999999997</v>
      </c>
      <c r="G22" s="66">
        <f t="shared" si="1"/>
        <v>10</v>
      </c>
      <c r="H22" s="65">
        <f>VLOOKUP($A22,'Return Data'!$B$7:$R$2843,11,0)</f>
        <v>3.4821</v>
      </c>
      <c r="I22" s="66">
        <f t="shared" si="2"/>
        <v>16</v>
      </c>
      <c r="J22" s="65">
        <f>VLOOKUP($A22,'Return Data'!$B$7:$R$2843,12,0)</f>
        <v>3.9434</v>
      </c>
      <c r="K22" s="66">
        <f t="shared" si="3"/>
        <v>13</v>
      </c>
      <c r="L22" s="65">
        <f>VLOOKUP($A22,'Return Data'!$B$7:$R$2843,13,0)</f>
        <v>4.4598000000000004</v>
      </c>
      <c r="M22" s="66">
        <f t="shared" si="4"/>
        <v>14</v>
      </c>
      <c r="N22" s="65">
        <f>VLOOKUP($A22,'Return Data'!$B$7:$R$2843,17,0)</f>
        <v>8.2129999999999992</v>
      </c>
      <c r="O22" s="66">
        <f t="shared" si="5"/>
        <v>11</v>
      </c>
      <c r="P22" s="65">
        <f>VLOOKUP($A22,'Return Data'!$B$7:$R$2843,14,0)</f>
        <v>8.7838999999999992</v>
      </c>
      <c r="Q22" s="66">
        <f t="shared" si="6"/>
        <v>11</v>
      </c>
      <c r="R22" s="65">
        <f>VLOOKUP($A22,'Return Data'!$B$7:$R$2843,16,0)</f>
        <v>8.7651000000000003</v>
      </c>
      <c r="S22" s="67">
        <f t="shared" si="7"/>
        <v>7</v>
      </c>
    </row>
    <row r="23" spans="1:19" x14ac:dyDescent="0.3">
      <c r="A23" s="82" t="s">
        <v>598</v>
      </c>
      <c r="B23" s="64">
        <f>VLOOKUP($A23,'Return Data'!$B$7:$R$2843,3,0)</f>
        <v>44404</v>
      </c>
      <c r="C23" s="65">
        <f>VLOOKUP($A23,'Return Data'!$B$7:$R$2843,4,0)</f>
        <v>34.561599999999999</v>
      </c>
      <c r="D23" s="65">
        <f>VLOOKUP($A23,'Return Data'!$B$7:$R$2843,9,0)</f>
        <v>3.5554999999999999</v>
      </c>
      <c r="E23" s="66">
        <f t="shared" si="0"/>
        <v>16</v>
      </c>
      <c r="F23" s="65">
        <f>VLOOKUP($A23,'Return Data'!$B$7:$R$2843,10,0)</f>
        <v>3.4104999999999999</v>
      </c>
      <c r="G23" s="66">
        <f t="shared" si="1"/>
        <v>18</v>
      </c>
      <c r="H23" s="65">
        <f>VLOOKUP($A23,'Return Data'!$B$7:$R$2843,11,0)</f>
        <v>3.6448999999999998</v>
      </c>
      <c r="I23" s="66">
        <f t="shared" si="2"/>
        <v>15</v>
      </c>
      <c r="J23" s="65">
        <f>VLOOKUP($A23,'Return Data'!$B$7:$R$2843,12,0)</f>
        <v>3.5253999999999999</v>
      </c>
      <c r="K23" s="66">
        <f t="shared" si="3"/>
        <v>16</v>
      </c>
      <c r="L23" s="65">
        <f>VLOOKUP($A23,'Return Data'!$B$7:$R$2843,13,0)</f>
        <v>3.9453</v>
      </c>
      <c r="M23" s="66">
        <f t="shared" si="4"/>
        <v>16</v>
      </c>
      <c r="N23" s="65">
        <f>VLOOKUP($A23,'Return Data'!$B$7:$R$2843,17,0)</f>
        <v>6.9253999999999998</v>
      </c>
      <c r="O23" s="66">
        <f t="shared" si="5"/>
        <v>16</v>
      </c>
      <c r="P23" s="65">
        <f>VLOOKUP($A23,'Return Data'!$B$7:$R$2843,14,0)</f>
        <v>7.8715999999999999</v>
      </c>
      <c r="Q23" s="66">
        <f t="shared" si="6"/>
        <v>16</v>
      </c>
      <c r="R23" s="65">
        <f>VLOOKUP($A23,'Return Data'!$B$7:$R$2843,16,0)</f>
        <v>7.7858000000000001</v>
      </c>
      <c r="S23" s="67">
        <f t="shared" si="7"/>
        <v>17</v>
      </c>
    </row>
    <row r="24" spans="1:19" x14ac:dyDescent="0.3">
      <c r="A24" s="82" t="s">
        <v>599</v>
      </c>
      <c r="B24" s="64">
        <f>VLOOKUP($A24,'Return Data'!$B$7:$R$2843,3,0)</f>
        <v>44404</v>
      </c>
      <c r="C24" s="65">
        <f>VLOOKUP($A24,'Return Data'!$B$7:$R$2843,4,0)</f>
        <v>11.537800000000001</v>
      </c>
      <c r="D24" s="65">
        <f>VLOOKUP($A24,'Return Data'!$B$7:$R$2843,9,0)</f>
        <v>7.1925999999999997</v>
      </c>
      <c r="E24" s="66">
        <f t="shared" si="0"/>
        <v>4</v>
      </c>
      <c r="F24" s="65">
        <f>VLOOKUP($A24,'Return Data'!$B$7:$R$2843,10,0)</f>
        <v>5.8156999999999996</v>
      </c>
      <c r="G24" s="66">
        <f t="shared" si="1"/>
        <v>3</v>
      </c>
      <c r="H24" s="65">
        <f>VLOOKUP($A24,'Return Data'!$B$7:$R$2843,11,0)</f>
        <v>4.3548999999999998</v>
      </c>
      <c r="I24" s="66">
        <f t="shared" si="2"/>
        <v>11</v>
      </c>
      <c r="J24" s="65">
        <f>VLOOKUP($A24,'Return Data'!$B$7:$R$2843,12,0)</f>
        <v>4.665</v>
      </c>
      <c r="K24" s="66">
        <f t="shared" si="3"/>
        <v>4</v>
      </c>
      <c r="L24" s="65">
        <f>VLOOKUP($A24,'Return Data'!$B$7:$R$2843,13,0)</f>
        <v>5.2431000000000001</v>
      </c>
      <c r="M24" s="66">
        <f t="shared" si="4"/>
        <v>4</v>
      </c>
      <c r="N24" s="65"/>
      <c r="O24" s="66"/>
      <c r="P24" s="65"/>
      <c r="Q24" s="66"/>
      <c r="R24" s="65">
        <f>VLOOKUP($A24,'Return Data'!$B$7:$R$2843,16,0)</f>
        <v>8.2843</v>
      </c>
      <c r="S24" s="67">
        <f t="shared" si="7"/>
        <v>14</v>
      </c>
    </row>
    <row r="25" spans="1:19" x14ac:dyDescent="0.3">
      <c r="A25" s="82" t="s">
        <v>601</v>
      </c>
      <c r="B25" s="64">
        <f>VLOOKUP($A25,'Return Data'!$B$7:$R$2843,3,0)</f>
        <v>44404</v>
      </c>
      <c r="C25" s="65">
        <f>VLOOKUP($A25,'Return Data'!$B$7:$R$2843,4,0)</f>
        <v>16.464700000000001</v>
      </c>
      <c r="D25" s="65">
        <f>VLOOKUP($A25,'Return Data'!$B$7:$R$2843,9,0)</f>
        <v>5.1426999999999996</v>
      </c>
      <c r="E25" s="66">
        <f t="shared" si="0"/>
        <v>13</v>
      </c>
      <c r="F25" s="65">
        <f>VLOOKUP($A25,'Return Data'!$B$7:$R$2843,10,0)</f>
        <v>3.7498</v>
      </c>
      <c r="G25" s="66">
        <f t="shared" si="1"/>
        <v>17</v>
      </c>
      <c r="H25" s="65">
        <f>VLOOKUP($A25,'Return Data'!$B$7:$R$2843,11,0)</f>
        <v>3.3607999999999998</v>
      </c>
      <c r="I25" s="66">
        <f t="shared" si="2"/>
        <v>17</v>
      </c>
      <c r="J25" s="65">
        <f>VLOOKUP($A25,'Return Data'!$B$7:$R$2843,12,0)</f>
        <v>3.0030999999999999</v>
      </c>
      <c r="K25" s="66">
        <f t="shared" si="3"/>
        <v>17</v>
      </c>
      <c r="L25" s="65">
        <f>VLOOKUP($A25,'Return Data'!$B$7:$R$2843,13,0)</f>
        <v>3.7113999999999998</v>
      </c>
      <c r="M25" s="66">
        <f t="shared" si="4"/>
        <v>18</v>
      </c>
      <c r="N25" s="65">
        <f>VLOOKUP($A25,'Return Data'!$B$7:$R$2843,17,0)</f>
        <v>6.0453000000000001</v>
      </c>
      <c r="O25" s="66">
        <f>RANK(N25,N$8:N$25,0)</f>
        <v>17</v>
      </c>
      <c r="P25" s="65">
        <f>VLOOKUP($A25,'Return Data'!$B$7:$R$2843,14,0)</f>
        <v>4.2987000000000002</v>
      </c>
      <c r="Q25" s="66">
        <f>RANK(P25,P$8:P$25,0)</f>
        <v>17</v>
      </c>
      <c r="R25" s="65">
        <f>VLOOKUP($A25,'Return Data'!$B$7:$R$2843,16,0)</f>
        <v>6.8914</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5.5931888888888874</v>
      </c>
      <c r="E27" s="88"/>
      <c r="F27" s="89">
        <f>AVERAGE(F8:F25)</f>
        <v>5.1020000000000003</v>
      </c>
      <c r="G27" s="88"/>
      <c r="H27" s="89">
        <f>AVERAGE(H8:H25)</f>
        <v>4.3184388888888883</v>
      </c>
      <c r="I27" s="88"/>
      <c r="J27" s="89">
        <f>AVERAGE(J8:J25)</f>
        <v>4.1794055555555563</v>
      </c>
      <c r="K27" s="88"/>
      <c r="L27" s="89">
        <f>AVERAGE(L8:L25)</f>
        <v>4.8158888888888889</v>
      </c>
      <c r="M27" s="88"/>
      <c r="N27" s="89">
        <f>AVERAGE(N8:N25)</f>
        <v>8.2178470588235299</v>
      </c>
      <c r="O27" s="88"/>
      <c r="P27" s="89">
        <f>AVERAGE(P8:P25)</f>
        <v>8.7621294117647057</v>
      </c>
      <c r="Q27" s="88"/>
      <c r="R27" s="89">
        <f>AVERAGE(R8:R25)</f>
        <v>8.5134833333333333</v>
      </c>
      <c r="S27" s="90"/>
    </row>
    <row r="28" spans="1:19" x14ac:dyDescent="0.3">
      <c r="A28" s="87" t="s">
        <v>28</v>
      </c>
      <c r="B28" s="88"/>
      <c r="C28" s="88"/>
      <c r="D28" s="89">
        <f>MIN(D8:D25)</f>
        <v>0.66920000000000002</v>
      </c>
      <c r="E28" s="88"/>
      <c r="F28" s="89">
        <f>MIN(F8:F25)</f>
        <v>3.4104999999999999</v>
      </c>
      <c r="G28" s="88"/>
      <c r="H28" s="89">
        <f>MIN(H8:H25)</f>
        <v>2.9588999999999999</v>
      </c>
      <c r="I28" s="88"/>
      <c r="J28" s="89">
        <f>MIN(J8:J25)</f>
        <v>2.8559999999999999</v>
      </c>
      <c r="K28" s="88"/>
      <c r="L28" s="89">
        <f>MIN(L8:L25)</f>
        <v>3.7113999999999998</v>
      </c>
      <c r="M28" s="88"/>
      <c r="N28" s="89">
        <f>MIN(N8:N25)</f>
        <v>6.0453000000000001</v>
      </c>
      <c r="O28" s="88"/>
      <c r="P28" s="89">
        <f>MIN(P8:P25)</f>
        <v>4.2987000000000002</v>
      </c>
      <c r="Q28" s="88"/>
      <c r="R28" s="89">
        <f>MIN(R8:R25)</f>
        <v>6.8914</v>
      </c>
      <c r="S28" s="90"/>
    </row>
    <row r="29" spans="1:19" ht="15" thickBot="1" x14ac:dyDescent="0.35">
      <c r="A29" s="91" t="s">
        <v>29</v>
      </c>
      <c r="B29" s="92"/>
      <c r="C29" s="92"/>
      <c r="D29" s="93">
        <f>MAX(D8:D25)</f>
        <v>8.0203000000000007</v>
      </c>
      <c r="E29" s="92"/>
      <c r="F29" s="93">
        <f>MAX(F8:F25)</f>
        <v>6.2263000000000002</v>
      </c>
      <c r="G29" s="92"/>
      <c r="H29" s="93">
        <f>MAX(H8:H25)</f>
        <v>5.1421000000000001</v>
      </c>
      <c r="I29" s="92"/>
      <c r="J29" s="93">
        <f>MAX(J8:J25)</f>
        <v>4.8849</v>
      </c>
      <c r="K29" s="92"/>
      <c r="L29" s="93">
        <f>MAX(L8:L25)</f>
        <v>5.7549999999999999</v>
      </c>
      <c r="M29" s="92"/>
      <c r="N29" s="93">
        <f>MAX(N8:N25)</f>
        <v>9.5996000000000006</v>
      </c>
      <c r="O29" s="92"/>
      <c r="P29" s="93">
        <f>MAX(P8:P25)</f>
        <v>10.4605</v>
      </c>
      <c r="Q29" s="92"/>
      <c r="R29" s="93">
        <f>MAX(R8:R25)</f>
        <v>9.3590999999999998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44404</v>
      </c>
      <c r="C8" s="65">
        <f>VLOOKUP($A8,'Return Data'!$B$7:$R$2843,4,0)</f>
        <v>289.03210000000001</v>
      </c>
      <c r="D8" s="65">
        <f>VLOOKUP($A8,'Return Data'!$B$7:$R$2843,9,0)</f>
        <v>6.2811000000000003</v>
      </c>
      <c r="E8" s="66">
        <f t="shared" ref="E8:E27" si="0">RANK(D8,D$8:D$27,0)</f>
        <v>9</v>
      </c>
      <c r="F8" s="65">
        <f>VLOOKUP($A8,'Return Data'!$B$7:$R$2843,10,0)</f>
        <v>5.5892999999999997</v>
      </c>
      <c r="G8" s="66">
        <f t="shared" ref="G8:G27" si="1">RANK(F8,F$8:F$27,0)</f>
        <v>3</v>
      </c>
      <c r="H8" s="65">
        <f>VLOOKUP($A8,'Return Data'!$B$7:$R$2843,11,0)</f>
        <v>4.3278999999999996</v>
      </c>
      <c r="I8" s="66">
        <f t="shared" ref="I8:I27" si="2">RANK(H8,H$8:H$27,0)</f>
        <v>8</v>
      </c>
      <c r="J8" s="65">
        <f>VLOOKUP($A8,'Return Data'!$B$7:$R$2843,12,0)</f>
        <v>4.1984000000000004</v>
      </c>
      <c r="K8" s="66">
        <f t="shared" ref="K8:K27" si="3">RANK(J8,J$8:J$27,0)</f>
        <v>6</v>
      </c>
      <c r="L8" s="65">
        <f>VLOOKUP($A8,'Return Data'!$B$7:$R$2843,13,0)</f>
        <v>4.8556999999999997</v>
      </c>
      <c r="M8" s="66">
        <f t="shared" ref="M8:M25" si="4">RANK(L8,L$8:L$27,0)</f>
        <v>6</v>
      </c>
      <c r="N8" s="65">
        <f>VLOOKUP($A8,'Return Data'!$B$7:$R$2843,17,0)</f>
        <v>8.1430000000000007</v>
      </c>
      <c r="O8" s="66">
        <f t="shared" ref="O8:O23" si="5">RANK(N8,N$8:N$27,0)</f>
        <v>7</v>
      </c>
      <c r="P8" s="65">
        <f>VLOOKUP($A8,'Return Data'!$B$7:$R$2843,14,0)</f>
        <v>8.8133999999999997</v>
      </c>
      <c r="Q8" s="66">
        <f t="shared" ref="Q8:Q23" si="6">RANK(P8,P$8:P$27,0)</f>
        <v>6</v>
      </c>
      <c r="R8" s="65">
        <f>VLOOKUP($A8,'Return Data'!$B$7:$R$2843,16,0)</f>
        <v>8.3428000000000004</v>
      </c>
      <c r="S8" s="67">
        <f t="shared" ref="S8:S27" si="7">RANK(R8,R$8:R$27,0)</f>
        <v>8</v>
      </c>
    </row>
    <row r="9" spans="1:19" x14ac:dyDescent="0.3">
      <c r="A9" s="82" t="s">
        <v>568</v>
      </c>
      <c r="B9" s="64">
        <f>VLOOKUP($A9,'Return Data'!$B$7:$R$2843,3,0)</f>
        <v>44404</v>
      </c>
      <c r="C9" s="65">
        <f>VLOOKUP($A9,'Return Data'!$B$7:$R$2843,4,0)</f>
        <v>2093.54</v>
      </c>
      <c r="D9" s="65">
        <f>VLOOKUP($A9,'Return Data'!$B$7:$R$2843,9,0)</f>
        <v>6.5582000000000003</v>
      </c>
      <c r="E9" s="66">
        <f t="shared" si="0"/>
        <v>7</v>
      </c>
      <c r="F9" s="65">
        <f>VLOOKUP($A9,'Return Data'!$B$7:$R$2843,10,0)</f>
        <v>4.7047999999999996</v>
      </c>
      <c r="G9" s="66">
        <f t="shared" si="1"/>
        <v>12</v>
      </c>
      <c r="H9" s="65">
        <f>VLOOKUP($A9,'Return Data'!$B$7:$R$2843,11,0)</f>
        <v>4.6315999999999997</v>
      </c>
      <c r="I9" s="66">
        <f t="shared" si="2"/>
        <v>3</v>
      </c>
      <c r="J9" s="65">
        <f>VLOOKUP($A9,'Return Data'!$B$7:$R$2843,12,0)</f>
        <v>4.1483999999999996</v>
      </c>
      <c r="K9" s="66">
        <f t="shared" si="3"/>
        <v>9</v>
      </c>
      <c r="L9" s="65">
        <f>VLOOKUP($A9,'Return Data'!$B$7:$R$2843,13,0)</f>
        <v>4.6909999999999998</v>
      </c>
      <c r="M9" s="66">
        <f t="shared" si="4"/>
        <v>11</v>
      </c>
      <c r="N9" s="65">
        <f>VLOOKUP($A9,'Return Data'!$B$7:$R$2843,17,0)</f>
        <v>7.9290000000000003</v>
      </c>
      <c r="O9" s="66">
        <f t="shared" si="5"/>
        <v>9</v>
      </c>
      <c r="P9" s="65">
        <f>VLOOKUP($A9,'Return Data'!$B$7:$R$2843,14,0)</f>
        <v>8.7326999999999995</v>
      </c>
      <c r="Q9" s="66">
        <f t="shared" si="6"/>
        <v>8</v>
      </c>
      <c r="R9" s="65">
        <f>VLOOKUP($A9,'Return Data'!$B$7:$R$2843,16,0)</f>
        <v>8.4198000000000004</v>
      </c>
      <c r="S9" s="67">
        <f t="shared" si="7"/>
        <v>6</v>
      </c>
    </row>
    <row r="10" spans="1:19" x14ac:dyDescent="0.3">
      <c r="A10" s="82" t="s">
        <v>570</v>
      </c>
      <c r="B10" s="64">
        <f>VLOOKUP($A10,'Return Data'!$B$7:$R$2843,3,0)</f>
        <v>44404</v>
      </c>
      <c r="C10" s="65">
        <f>VLOOKUP($A10,'Return Data'!$B$7:$R$2843,4,0)</f>
        <v>19.0381</v>
      </c>
      <c r="D10" s="65">
        <f>VLOOKUP($A10,'Return Data'!$B$7:$R$2843,9,0)</f>
        <v>6.8409000000000004</v>
      </c>
      <c r="E10" s="66">
        <f t="shared" si="0"/>
        <v>5</v>
      </c>
      <c r="F10" s="65">
        <f>VLOOKUP($A10,'Return Data'!$B$7:$R$2843,10,0)</f>
        <v>4.4779999999999998</v>
      </c>
      <c r="G10" s="66">
        <f t="shared" si="1"/>
        <v>15</v>
      </c>
      <c r="H10" s="65">
        <f>VLOOKUP($A10,'Return Data'!$B$7:$R$2843,11,0)</f>
        <v>4.2671000000000001</v>
      </c>
      <c r="I10" s="66">
        <f t="shared" si="2"/>
        <v>9</v>
      </c>
      <c r="J10" s="65">
        <f>VLOOKUP($A10,'Return Data'!$B$7:$R$2843,12,0)</f>
        <v>3.8472</v>
      </c>
      <c r="K10" s="66">
        <f t="shared" si="3"/>
        <v>13</v>
      </c>
      <c r="L10" s="65">
        <f>VLOOKUP($A10,'Return Data'!$B$7:$R$2843,13,0)</f>
        <v>4.4470999999999998</v>
      </c>
      <c r="M10" s="66">
        <f t="shared" si="4"/>
        <v>13</v>
      </c>
      <c r="N10" s="65">
        <f>VLOOKUP($A10,'Return Data'!$B$7:$R$2843,17,0)</f>
        <v>8.2806999999999995</v>
      </c>
      <c r="O10" s="66">
        <f t="shared" si="5"/>
        <v>5</v>
      </c>
      <c r="P10" s="65">
        <f>VLOOKUP($A10,'Return Data'!$B$7:$R$2843,14,0)</f>
        <v>8.7146000000000008</v>
      </c>
      <c r="Q10" s="66">
        <f t="shared" si="6"/>
        <v>9</v>
      </c>
      <c r="R10" s="65">
        <f>VLOOKUP($A10,'Return Data'!$B$7:$R$2843,16,0)</f>
        <v>8.5236999999999998</v>
      </c>
      <c r="S10" s="67">
        <f t="shared" si="7"/>
        <v>4</v>
      </c>
    </row>
    <row r="11" spans="1:19" x14ac:dyDescent="0.3">
      <c r="A11" s="82" t="s">
        <v>572</v>
      </c>
      <c r="B11" s="64">
        <f>VLOOKUP($A11,'Return Data'!$B$7:$R$2843,3,0)</f>
        <v>44404</v>
      </c>
      <c r="C11" s="65">
        <f>VLOOKUP($A11,'Return Data'!$B$7:$R$2843,4,0)</f>
        <v>19.3872</v>
      </c>
      <c r="D11" s="65">
        <f>VLOOKUP($A11,'Return Data'!$B$7:$R$2843,9,0)</f>
        <v>1.2015</v>
      </c>
      <c r="E11" s="66">
        <f t="shared" si="0"/>
        <v>18</v>
      </c>
      <c r="F11" s="65">
        <f>VLOOKUP($A11,'Return Data'!$B$7:$R$2843,10,0)</f>
        <v>4.7012</v>
      </c>
      <c r="G11" s="66">
        <f t="shared" si="1"/>
        <v>13</v>
      </c>
      <c r="H11" s="65">
        <f>VLOOKUP($A11,'Return Data'!$B$7:$R$2843,11,0)</f>
        <v>3.3725000000000001</v>
      </c>
      <c r="I11" s="66">
        <f t="shared" si="2"/>
        <v>17</v>
      </c>
      <c r="J11" s="65">
        <f>VLOOKUP($A11,'Return Data'!$B$7:$R$2843,12,0)</f>
        <v>3.2139000000000002</v>
      </c>
      <c r="K11" s="66">
        <f t="shared" si="3"/>
        <v>17</v>
      </c>
      <c r="L11" s="65">
        <f>VLOOKUP($A11,'Return Data'!$B$7:$R$2843,13,0)</f>
        <v>4.2199</v>
      </c>
      <c r="M11" s="66">
        <f t="shared" si="4"/>
        <v>15</v>
      </c>
      <c r="N11" s="65">
        <f>VLOOKUP($A11,'Return Data'!$B$7:$R$2843,17,0)</f>
        <v>9.2247000000000003</v>
      </c>
      <c r="O11" s="66">
        <f t="shared" si="5"/>
        <v>1</v>
      </c>
      <c r="P11" s="65">
        <f>VLOOKUP($A11,'Return Data'!$B$7:$R$2843,14,0)</f>
        <v>10.1303</v>
      </c>
      <c r="Q11" s="66">
        <f t="shared" si="6"/>
        <v>1</v>
      </c>
      <c r="R11" s="65">
        <f>VLOOKUP($A11,'Return Data'!$B$7:$R$2843,16,0)</f>
        <v>8.7713999999999999</v>
      </c>
      <c r="S11" s="67">
        <f t="shared" si="7"/>
        <v>2</v>
      </c>
    </row>
    <row r="12" spans="1:19" x14ac:dyDescent="0.3">
      <c r="A12" s="82" t="s">
        <v>573</v>
      </c>
      <c r="B12" s="64">
        <f>VLOOKUP($A12,'Return Data'!$B$7:$R$2843,3,0)</f>
        <v>44404</v>
      </c>
      <c r="C12" s="65">
        <f>VLOOKUP($A12,'Return Data'!$B$7:$R$2843,4,0)</f>
        <v>17.802399999999999</v>
      </c>
      <c r="D12" s="65">
        <f>VLOOKUP($A12,'Return Data'!$B$7:$R$2843,9,0)</f>
        <v>5.8281000000000001</v>
      </c>
      <c r="E12" s="66">
        <f t="shared" si="0"/>
        <v>10</v>
      </c>
      <c r="F12" s="65">
        <f>VLOOKUP($A12,'Return Data'!$B$7:$R$2843,10,0)</f>
        <v>4.2809999999999997</v>
      </c>
      <c r="G12" s="66">
        <f t="shared" si="1"/>
        <v>16</v>
      </c>
      <c r="H12" s="65">
        <f>VLOOKUP($A12,'Return Data'!$B$7:$R$2843,11,0)</f>
        <v>4.3676000000000004</v>
      </c>
      <c r="I12" s="66">
        <f t="shared" si="2"/>
        <v>7</v>
      </c>
      <c r="J12" s="65">
        <f>VLOOKUP($A12,'Return Data'!$B$7:$R$2843,12,0)</f>
        <v>4.0132000000000003</v>
      </c>
      <c r="K12" s="66">
        <f t="shared" si="3"/>
        <v>11</v>
      </c>
      <c r="L12" s="65">
        <f>VLOOKUP($A12,'Return Data'!$B$7:$R$2843,13,0)</f>
        <v>4.2770999999999999</v>
      </c>
      <c r="M12" s="66">
        <f t="shared" si="4"/>
        <v>14</v>
      </c>
      <c r="N12" s="65">
        <f>VLOOKUP($A12,'Return Data'!$B$7:$R$2843,17,0)</f>
        <v>7.7573999999999996</v>
      </c>
      <c r="O12" s="66">
        <f t="shared" si="5"/>
        <v>11</v>
      </c>
      <c r="P12" s="65">
        <f>VLOOKUP($A12,'Return Data'!$B$7:$R$2843,14,0)</f>
        <v>8.8895</v>
      </c>
      <c r="Q12" s="66">
        <f t="shared" si="6"/>
        <v>5</v>
      </c>
      <c r="R12" s="65">
        <f>VLOOKUP($A12,'Return Data'!$B$7:$R$2843,16,0)</f>
        <v>8.2678999999999991</v>
      </c>
      <c r="S12" s="67">
        <f t="shared" si="7"/>
        <v>11</v>
      </c>
    </row>
    <row r="13" spans="1:19" x14ac:dyDescent="0.3">
      <c r="A13" s="82" t="s">
        <v>576</v>
      </c>
      <c r="B13" s="64">
        <f>VLOOKUP($A13,'Return Data'!$B$7:$R$2843,3,0)</f>
        <v>44404</v>
      </c>
      <c r="C13" s="65">
        <f>VLOOKUP($A13,'Return Data'!$B$7:$R$2843,4,0)</f>
        <v>18.191500000000001</v>
      </c>
      <c r="D13" s="65">
        <f>VLOOKUP($A13,'Return Data'!$B$7:$R$2843,9,0)</f>
        <v>4.9497</v>
      </c>
      <c r="E13" s="66">
        <f t="shared" si="0"/>
        <v>14</v>
      </c>
      <c r="F13" s="65">
        <f>VLOOKUP($A13,'Return Data'!$B$7:$R$2843,10,0)</f>
        <v>5.2945000000000002</v>
      </c>
      <c r="G13" s="66">
        <f t="shared" si="1"/>
        <v>7</v>
      </c>
      <c r="H13" s="65">
        <f>VLOOKUP($A13,'Return Data'!$B$7:$R$2843,11,0)</f>
        <v>4.0955000000000004</v>
      </c>
      <c r="I13" s="66">
        <f t="shared" si="2"/>
        <v>11</v>
      </c>
      <c r="J13" s="65">
        <f>VLOOKUP($A13,'Return Data'!$B$7:$R$2843,12,0)</f>
        <v>4.4141000000000004</v>
      </c>
      <c r="K13" s="66">
        <f t="shared" si="3"/>
        <v>2</v>
      </c>
      <c r="L13" s="65">
        <f>VLOOKUP($A13,'Return Data'!$B$7:$R$2843,13,0)</f>
        <v>5.2731000000000003</v>
      </c>
      <c r="M13" s="66">
        <f t="shared" si="4"/>
        <v>2</v>
      </c>
      <c r="N13" s="65">
        <f>VLOOKUP($A13,'Return Data'!$B$7:$R$2843,17,0)</f>
        <v>8.3728999999999996</v>
      </c>
      <c r="O13" s="66">
        <f t="shared" si="5"/>
        <v>4</v>
      </c>
      <c r="P13" s="65">
        <f>VLOOKUP($A13,'Return Data'!$B$7:$R$2843,14,0)</f>
        <v>8.7477999999999998</v>
      </c>
      <c r="Q13" s="66">
        <f t="shared" si="6"/>
        <v>7</v>
      </c>
      <c r="R13" s="65">
        <f>VLOOKUP($A13,'Return Data'!$B$7:$R$2843,16,0)</f>
        <v>8.4907000000000004</v>
      </c>
      <c r="S13" s="67">
        <f t="shared" si="7"/>
        <v>5</v>
      </c>
    </row>
    <row r="14" spans="1:19" x14ac:dyDescent="0.3">
      <c r="A14" s="82" t="s">
        <v>577</v>
      </c>
      <c r="B14" s="64">
        <f>VLOOKUP($A14,'Return Data'!$B$7:$R$2843,3,0)</f>
        <v>44404</v>
      </c>
      <c r="C14" s="65">
        <f>VLOOKUP($A14,'Return Data'!$B$7:$R$2843,4,0)</f>
        <v>25.442599999999999</v>
      </c>
      <c r="D14" s="65">
        <f>VLOOKUP($A14,'Return Data'!$B$7:$R$2843,9,0)</f>
        <v>3.3633000000000002</v>
      </c>
      <c r="E14" s="66">
        <f t="shared" si="0"/>
        <v>17</v>
      </c>
      <c r="F14" s="65">
        <f>VLOOKUP($A14,'Return Data'!$B$7:$R$2843,10,0)</f>
        <v>5.3030999999999997</v>
      </c>
      <c r="G14" s="66">
        <f t="shared" si="1"/>
        <v>6</v>
      </c>
      <c r="H14" s="65">
        <f>VLOOKUP($A14,'Return Data'!$B$7:$R$2843,11,0)</f>
        <v>4.0324999999999998</v>
      </c>
      <c r="I14" s="66">
        <f t="shared" si="2"/>
        <v>12</v>
      </c>
      <c r="J14" s="65">
        <f>VLOOKUP($A14,'Return Data'!$B$7:$R$2843,12,0)</f>
        <v>4.3734999999999999</v>
      </c>
      <c r="K14" s="66">
        <f t="shared" si="3"/>
        <v>3</v>
      </c>
      <c r="L14" s="65">
        <f>VLOOKUP($A14,'Return Data'!$B$7:$R$2843,13,0)</f>
        <v>4.9050000000000002</v>
      </c>
      <c r="M14" s="66">
        <f t="shared" si="4"/>
        <v>4</v>
      </c>
      <c r="N14" s="65">
        <f>VLOOKUP($A14,'Return Data'!$B$7:$R$2843,17,0)</f>
        <v>7.5240999999999998</v>
      </c>
      <c r="O14" s="66">
        <f t="shared" si="5"/>
        <v>13</v>
      </c>
      <c r="P14" s="65">
        <f>VLOOKUP($A14,'Return Data'!$B$7:$R$2843,14,0)</f>
        <v>8.0812000000000008</v>
      </c>
      <c r="Q14" s="66">
        <f t="shared" si="6"/>
        <v>13</v>
      </c>
      <c r="R14" s="65">
        <f>VLOOKUP($A14,'Return Data'!$B$7:$R$2843,16,0)</f>
        <v>8.4017999999999997</v>
      </c>
      <c r="S14" s="67">
        <f t="shared" si="7"/>
        <v>7</v>
      </c>
    </row>
    <row r="15" spans="1:19" x14ac:dyDescent="0.3">
      <c r="A15" s="82" t="s">
        <v>580</v>
      </c>
      <c r="B15" s="64">
        <f>VLOOKUP($A15,'Return Data'!$B$7:$R$2843,3,0)</f>
        <v>44404</v>
      </c>
      <c r="C15" s="65">
        <f>VLOOKUP($A15,'Return Data'!$B$7:$R$2843,4,0)</f>
        <v>19.575399999999998</v>
      </c>
      <c r="D15" s="65">
        <f>VLOOKUP($A15,'Return Data'!$B$7:$R$2843,9,0)</f>
        <v>7.6963999999999997</v>
      </c>
      <c r="E15" s="66">
        <f t="shared" si="0"/>
        <v>2</v>
      </c>
      <c r="F15" s="65">
        <f>VLOOKUP($A15,'Return Data'!$B$7:$R$2843,10,0)</f>
        <v>4.8883000000000001</v>
      </c>
      <c r="G15" s="66">
        <f t="shared" si="1"/>
        <v>11</v>
      </c>
      <c r="H15" s="65">
        <f>VLOOKUP($A15,'Return Data'!$B$7:$R$2843,11,0)</f>
        <v>4.8139000000000003</v>
      </c>
      <c r="I15" s="66">
        <f t="shared" si="2"/>
        <v>2</v>
      </c>
      <c r="J15" s="65">
        <f>VLOOKUP($A15,'Return Data'!$B$7:$R$2843,12,0)</f>
        <v>4.3338000000000001</v>
      </c>
      <c r="K15" s="66">
        <f t="shared" si="3"/>
        <v>4</v>
      </c>
      <c r="L15" s="65">
        <f>VLOOKUP($A15,'Return Data'!$B$7:$R$2843,13,0)</f>
        <v>4.8630000000000004</v>
      </c>
      <c r="M15" s="66">
        <f t="shared" si="4"/>
        <v>5</v>
      </c>
      <c r="N15" s="65">
        <f>VLOOKUP($A15,'Return Data'!$B$7:$R$2843,17,0)</f>
        <v>8.6715999999999998</v>
      </c>
      <c r="O15" s="66">
        <f t="shared" si="5"/>
        <v>2</v>
      </c>
      <c r="P15" s="65">
        <f>VLOOKUP($A15,'Return Data'!$B$7:$R$2843,14,0)</f>
        <v>9.4740000000000002</v>
      </c>
      <c r="Q15" s="66">
        <f t="shared" si="6"/>
        <v>2</v>
      </c>
      <c r="R15" s="65">
        <f>VLOOKUP($A15,'Return Data'!$B$7:$R$2843,16,0)</f>
        <v>8.3302999999999994</v>
      </c>
      <c r="S15" s="67">
        <f t="shared" si="7"/>
        <v>9</v>
      </c>
    </row>
    <row r="16" spans="1:19" x14ac:dyDescent="0.3">
      <c r="A16" s="82" t="s">
        <v>583</v>
      </c>
      <c r="B16" s="64">
        <f>VLOOKUP($A16,'Return Data'!$B$7:$R$2843,3,0)</f>
        <v>44404</v>
      </c>
      <c r="C16" s="65">
        <f>VLOOKUP($A16,'Return Data'!$B$7:$R$2843,4,0)</f>
        <v>1830.5352</v>
      </c>
      <c r="D16" s="65">
        <f>VLOOKUP($A16,'Return Data'!$B$7:$R$2843,9,0)</f>
        <v>0.249</v>
      </c>
      <c r="E16" s="66">
        <f t="shared" si="0"/>
        <v>20</v>
      </c>
      <c r="F16" s="65">
        <f>VLOOKUP($A16,'Return Data'!$B$7:$R$2843,10,0)</f>
        <v>3.9474</v>
      </c>
      <c r="G16" s="66">
        <f t="shared" si="1"/>
        <v>17</v>
      </c>
      <c r="H16" s="65">
        <f>VLOOKUP($A16,'Return Data'!$B$7:$R$2843,11,0)</f>
        <v>2.5341999999999998</v>
      </c>
      <c r="I16" s="66">
        <f t="shared" si="2"/>
        <v>20</v>
      </c>
      <c r="J16" s="65">
        <f>VLOOKUP($A16,'Return Data'!$B$7:$R$2843,12,0)</f>
        <v>2.4285000000000001</v>
      </c>
      <c r="K16" s="66">
        <f t="shared" si="3"/>
        <v>20</v>
      </c>
      <c r="L16" s="65">
        <f>VLOOKUP($A16,'Return Data'!$B$7:$R$2843,13,0)</f>
        <v>3.3622999999999998</v>
      </c>
      <c r="M16" s="66">
        <f t="shared" si="4"/>
        <v>20</v>
      </c>
      <c r="N16" s="65">
        <f>VLOOKUP($A16,'Return Data'!$B$7:$R$2843,17,0)</f>
        <v>7.2549999999999999</v>
      </c>
      <c r="O16" s="66">
        <f t="shared" si="5"/>
        <v>14</v>
      </c>
      <c r="P16" s="65">
        <f>VLOOKUP($A16,'Return Data'!$B$7:$R$2843,14,0)</f>
        <v>7.8354999999999997</v>
      </c>
      <c r="Q16" s="66">
        <f t="shared" si="6"/>
        <v>15</v>
      </c>
      <c r="R16" s="65">
        <f>VLOOKUP($A16,'Return Data'!$B$7:$R$2843,16,0)</f>
        <v>7.3002000000000002</v>
      </c>
      <c r="S16" s="67">
        <f t="shared" si="7"/>
        <v>18</v>
      </c>
    </row>
    <row r="17" spans="1:19" x14ac:dyDescent="0.3">
      <c r="A17" s="82" t="s">
        <v>585</v>
      </c>
      <c r="B17" s="64">
        <f>VLOOKUP($A17,'Return Data'!$B$7:$R$2843,3,0)</f>
        <v>44404</v>
      </c>
      <c r="C17" s="65">
        <f>VLOOKUP($A17,'Return Data'!$B$7:$R$2843,4,0)</f>
        <v>51.322400000000002</v>
      </c>
      <c r="D17" s="65">
        <f>VLOOKUP($A17,'Return Data'!$B$7:$R$2843,9,0)</f>
        <v>4.3593000000000002</v>
      </c>
      <c r="E17" s="66">
        <f t="shared" si="0"/>
        <v>15</v>
      </c>
      <c r="F17" s="65">
        <f>VLOOKUP($A17,'Return Data'!$B$7:$R$2843,10,0)</f>
        <v>5.8179999999999996</v>
      </c>
      <c r="G17" s="66">
        <f t="shared" si="1"/>
        <v>1</v>
      </c>
      <c r="H17" s="65">
        <f>VLOOKUP($A17,'Return Data'!$B$7:$R$2843,11,0)</f>
        <v>3.7616000000000001</v>
      </c>
      <c r="I17" s="66">
        <f t="shared" si="2"/>
        <v>14</v>
      </c>
      <c r="J17" s="65">
        <f>VLOOKUP($A17,'Return Data'!$B$7:$R$2843,12,0)</f>
        <v>3.9531999999999998</v>
      </c>
      <c r="K17" s="66">
        <f t="shared" si="3"/>
        <v>12</v>
      </c>
      <c r="L17" s="65">
        <f>VLOOKUP($A17,'Return Data'!$B$7:$R$2843,13,0)</f>
        <v>4.7392000000000003</v>
      </c>
      <c r="M17" s="66">
        <f t="shared" si="4"/>
        <v>9</v>
      </c>
      <c r="N17" s="65">
        <f>VLOOKUP($A17,'Return Data'!$B$7:$R$2843,17,0)</f>
        <v>8.1114999999999995</v>
      </c>
      <c r="O17" s="66">
        <f t="shared" si="5"/>
        <v>8</v>
      </c>
      <c r="P17" s="65">
        <f>VLOOKUP($A17,'Return Data'!$B$7:$R$2843,14,0)</f>
        <v>8.9628999999999994</v>
      </c>
      <c r="Q17" s="66">
        <f t="shared" si="6"/>
        <v>4</v>
      </c>
      <c r="R17" s="65">
        <f>VLOOKUP($A17,'Return Data'!$B$7:$R$2843,16,0)</f>
        <v>7.508</v>
      </c>
      <c r="S17" s="67">
        <f t="shared" si="7"/>
        <v>16</v>
      </c>
    </row>
    <row r="18" spans="1:19" x14ac:dyDescent="0.3">
      <c r="A18" s="82" t="s">
        <v>588</v>
      </c>
      <c r="B18" s="64">
        <f>VLOOKUP($A18,'Return Data'!$B$7:$R$2843,3,0)</f>
        <v>44404</v>
      </c>
      <c r="C18" s="65">
        <f>VLOOKUP($A18,'Return Data'!$B$7:$R$2843,4,0)</f>
        <v>19.762899999999998</v>
      </c>
      <c r="D18" s="65">
        <f>VLOOKUP($A18,'Return Data'!$B$7:$R$2843,9,0)</f>
        <v>7.5761000000000003</v>
      </c>
      <c r="E18" s="66">
        <f t="shared" si="0"/>
        <v>3</v>
      </c>
      <c r="F18" s="65">
        <f>VLOOKUP($A18,'Return Data'!$B$7:$R$2843,10,0)</f>
        <v>4.9931999999999999</v>
      </c>
      <c r="G18" s="66">
        <f t="shared" si="1"/>
        <v>10</v>
      </c>
      <c r="H18" s="65">
        <f>VLOOKUP($A18,'Return Data'!$B$7:$R$2843,11,0)</f>
        <v>4.4000000000000004</v>
      </c>
      <c r="I18" s="66">
        <f t="shared" si="2"/>
        <v>6</v>
      </c>
      <c r="J18" s="65">
        <f>VLOOKUP($A18,'Return Data'!$B$7:$R$2843,12,0)</f>
        <v>4.2257999999999996</v>
      </c>
      <c r="K18" s="66">
        <f t="shared" si="3"/>
        <v>5</v>
      </c>
      <c r="L18" s="65">
        <f>VLOOKUP($A18,'Return Data'!$B$7:$R$2843,13,0)</f>
        <v>4.7602000000000002</v>
      </c>
      <c r="M18" s="66">
        <f t="shared" si="4"/>
        <v>8</v>
      </c>
      <c r="N18" s="65">
        <f>VLOOKUP($A18,'Return Data'!$B$7:$R$2843,17,0)</f>
        <v>8.2116000000000007</v>
      </c>
      <c r="O18" s="66">
        <f t="shared" si="5"/>
        <v>6</v>
      </c>
      <c r="P18" s="65">
        <f>VLOOKUP($A18,'Return Data'!$B$7:$R$2843,14,0)</f>
        <v>8.2565000000000008</v>
      </c>
      <c r="Q18" s="66">
        <f t="shared" si="6"/>
        <v>12</v>
      </c>
      <c r="R18" s="65">
        <f>VLOOKUP($A18,'Return Data'!$B$7:$R$2843,16,0)</f>
        <v>5.0377000000000001</v>
      </c>
      <c r="S18" s="67">
        <f t="shared" si="7"/>
        <v>20</v>
      </c>
    </row>
    <row r="19" spans="1:19" x14ac:dyDescent="0.3">
      <c r="A19" s="82" t="s">
        <v>589</v>
      </c>
      <c r="B19" s="64">
        <f>VLOOKUP($A19,'Return Data'!$B$7:$R$2843,3,0)</f>
        <v>44404</v>
      </c>
      <c r="C19" s="65">
        <f>VLOOKUP($A19,'Return Data'!$B$7:$R$2843,4,0)</f>
        <v>27.796399999999998</v>
      </c>
      <c r="D19" s="65">
        <f>VLOOKUP($A19,'Return Data'!$B$7:$R$2843,9,0)</f>
        <v>5.2146999999999997</v>
      </c>
      <c r="E19" s="66">
        <f t="shared" si="0"/>
        <v>12</v>
      </c>
      <c r="F19" s="65">
        <f>VLOOKUP($A19,'Return Data'!$B$7:$R$2843,10,0)</f>
        <v>3.8077999999999999</v>
      </c>
      <c r="G19" s="66">
        <f t="shared" si="1"/>
        <v>18</v>
      </c>
      <c r="H19" s="65">
        <f>VLOOKUP($A19,'Return Data'!$B$7:$R$2843,11,0)</f>
        <v>3.4878999999999998</v>
      </c>
      <c r="I19" s="66">
        <f t="shared" si="2"/>
        <v>15</v>
      </c>
      <c r="J19" s="65">
        <f>VLOOKUP($A19,'Return Data'!$B$7:$R$2843,12,0)</f>
        <v>3.0884999999999998</v>
      </c>
      <c r="K19" s="66">
        <f t="shared" si="3"/>
        <v>18</v>
      </c>
      <c r="L19" s="65">
        <f>VLOOKUP($A19,'Return Data'!$B$7:$R$2843,13,0)</f>
        <v>3.4986000000000002</v>
      </c>
      <c r="M19" s="66">
        <f t="shared" si="4"/>
        <v>19</v>
      </c>
      <c r="N19" s="65">
        <f>VLOOKUP($A19,'Return Data'!$B$7:$R$2843,17,0)</f>
        <v>6.6341999999999999</v>
      </c>
      <c r="O19" s="66">
        <f t="shared" si="5"/>
        <v>16</v>
      </c>
      <c r="P19" s="65">
        <f>VLOOKUP($A19,'Return Data'!$B$7:$R$2843,14,0)</f>
        <v>7.8597000000000001</v>
      </c>
      <c r="Q19" s="66">
        <f t="shared" si="6"/>
        <v>14</v>
      </c>
      <c r="R19" s="65">
        <f>VLOOKUP($A19,'Return Data'!$B$7:$R$2843,16,0)</f>
        <v>7.4813999999999998</v>
      </c>
      <c r="S19" s="67">
        <f t="shared" si="7"/>
        <v>17</v>
      </c>
    </row>
    <row r="20" spans="1:19" x14ac:dyDescent="0.3">
      <c r="A20" s="82" t="s">
        <v>591</v>
      </c>
      <c r="B20" s="64">
        <f>VLOOKUP($A20,'Return Data'!$B$7:$R$2843,3,0)</f>
        <v>44404</v>
      </c>
      <c r="C20" s="65">
        <f>VLOOKUP($A20,'Return Data'!$B$7:$R$2843,4,0)</f>
        <v>16.428000000000001</v>
      </c>
      <c r="D20" s="65">
        <f>VLOOKUP($A20,'Return Data'!$B$7:$R$2843,9,0)</f>
        <v>6.9435000000000002</v>
      </c>
      <c r="E20" s="66">
        <f t="shared" si="0"/>
        <v>4</v>
      </c>
      <c r="F20" s="65">
        <f>VLOOKUP($A20,'Return Data'!$B$7:$R$2843,10,0)</f>
        <v>5.2412999999999998</v>
      </c>
      <c r="G20" s="66">
        <f t="shared" si="1"/>
        <v>8</v>
      </c>
      <c r="H20" s="65">
        <f>VLOOKUP($A20,'Return Data'!$B$7:$R$2843,11,0)</f>
        <v>4.6067</v>
      </c>
      <c r="I20" s="66">
        <f t="shared" si="2"/>
        <v>4</v>
      </c>
      <c r="J20" s="65">
        <f>VLOOKUP($A20,'Return Data'!$B$7:$R$2843,12,0)</f>
        <v>4.1520000000000001</v>
      </c>
      <c r="K20" s="66">
        <f t="shared" si="3"/>
        <v>8</v>
      </c>
      <c r="L20" s="65">
        <f>VLOOKUP($A20,'Return Data'!$B$7:$R$2843,13,0)</f>
        <v>4.9893999999999998</v>
      </c>
      <c r="M20" s="66">
        <f t="shared" si="4"/>
        <v>3</v>
      </c>
      <c r="N20" s="65">
        <f>VLOOKUP($A20,'Return Data'!$B$7:$R$2843,17,0)</f>
        <v>8.5563000000000002</v>
      </c>
      <c r="O20" s="66">
        <f t="shared" si="5"/>
        <v>3</v>
      </c>
      <c r="P20" s="65">
        <f>VLOOKUP($A20,'Return Data'!$B$7:$R$2843,14,0)</f>
        <v>9.0623000000000005</v>
      </c>
      <c r="Q20" s="66">
        <f t="shared" si="6"/>
        <v>3</v>
      </c>
      <c r="R20" s="65">
        <f>VLOOKUP($A20,'Return Data'!$B$7:$R$2843,16,0)</f>
        <v>8.3280999999999992</v>
      </c>
      <c r="S20" s="67">
        <f t="shared" si="7"/>
        <v>10</v>
      </c>
    </row>
    <row r="21" spans="1:19" x14ac:dyDescent="0.3">
      <c r="A21" s="82" t="s">
        <v>593</v>
      </c>
      <c r="B21" s="64">
        <f>VLOOKUP($A21,'Return Data'!$B$7:$R$2843,3,0)</f>
        <v>44404</v>
      </c>
      <c r="C21" s="65">
        <f>VLOOKUP($A21,'Return Data'!$B$7:$R$2843,4,0)</f>
        <v>19.366900000000001</v>
      </c>
      <c r="D21" s="65">
        <f>VLOOKUP($A21,'Return Data'!$B$7:$R$2843,9,0)</f>
        <v>5.4324000000000003</v>
      </c>
      <c r="E21" s="66">
        <f t="shared" si="0"/>
        <v>11</v>
      </c>
      <c r="F21" s="65">
        <f>VLOOKUP($A21,'Return Data'!$B$7:$R$2843,10,0)</f>
        <v>5.2092000000000001</v>
      </c>
      <c r="G21" s="66">
        <f t="shared" si="1"/>
        <v>9</v>
      </c>
      <c r="H21" s="65">
        <f>VLOOKUP($A21,'Return Data'!$B$7:$R$2843,11,0)</f>
        <v>4.5975000000000001</v>
      </c>
      <c r="I21" s="66">
        <f t="shared" si="2"/>
        <v>5</v>
      </c>
      <c r="J21" s="65">
        <f>VLOOKUP($A21,'Return Data'!$B$7:$R$2843,12,0)</f>
        <v>4.0404</v>
      </c>
      <c r="K21" s="66">
        <f t="shared" si="3"/>
        <v>10</v>
      </c>
      <c r="L21" s="65">
        <f>VLOOKUP($A21,'Return Data'!$B$7:$R$2843,13,0)</f>
        <v>4.6809000000000003</v>
      </c>
      <c r="M21" s="66">
        <f t="shared" si="4"/>
        <v>12</v>
      </c>
      <c r="N21" s="65">
        <f>VLOOKUP($A21,'Return Data'!$B$7:$R$2843,17,0)</f>
        <v>7.9114000000000004</v>
      </c>
      <c r="O21" s="66">
        <f t="shared" si="5"/>
        <v>10</v>
      </c>
      <c r="P21" s="65">
        <f>VLOOKUP($A21,'Return Data'!$B$7:$R$2843,14,0)</f>
        <v>8.5678000000000001</v>
      </c>
      <c r="Q21" s="66">
        <f t="shared" si="6"/>
        <v>10</v>
      </c>
      <c r="R21" s="65">
        <f>VLOOKUP($A21,'Return Data'!$B$7:$R$2843,16,0)</f>
        <v>8.1950000000000003</v>
      </c>
      <c r="S21" s="67">
        <f t="shared" si="7"/>
        <v>12</v>
      </c>
    </row>
    <row r="22" spans="1:19" x14ac:dyDescent="0.3">
      <c r="A22" s="82" t="s">
        <v>596</v>
      </c>
      <c r="B22" s="64">
        <f>VLOOKUP($A22,'Return Data'!$B$7:$R$2843,3,0)</f>
        <v>44404</v>
      </c>
      <c r="C22" s="65">
        <f>VLOOKUP($A22,'Return Data'!$B$7:$R$2843,4,0)</f>
        <v>2494.8724000000002</v>
      </c>
      <c r="D22" s="65">
        <f>VLOOKUP($A22,'Return Data'!$B$7:$R$2843,9,0)</f>
        <v>6.3764000000000003</v>
      </c>
      <c r="E22" s="66">
        <f t="shared" si="0"/>
        <v>8</v>
      </c>
      <c r="F22" s="65">
        <f>VLOOKUP($A22,'Return Data'!$B$7:$R$2843,10,0)</f>
        <v>4.6077000000000004</v>
      </c>
      <c r="G22" s="66">
        <f t="shared" si="1"/>
        <v>14</v>
      </c>
      <c r="H22" s="65">
        <f>VLOOKUP($A22,'Return Data'!$B$7:$R$2843,11,0)</f>
        <v>3.0051000000000001</v>
      </c>
      <c r="I22" s="66">
        <f t="shared" si="2"/>
        <v>19</v>
      </c>
      <c r="J22" s="65">
        <f>VLOOKUP($A22,'Return Data'!$B$7:$R$2843,12,0)</f>
        <v>3.4607000000000001</v>
      </c>
      <c r="K22" s="66">
        <f t="shared" si="3"/>
        <v>15</v>
      </c>
      <c r="L22" s="65">
        <f>VLOOKUP($A22,'Return Data'!$B$7:$R$2843,13,0)</f>
        <v>3.9701</v>
      </c>
      <c r="M22" s="66">
        <f t="shared" si="4"/>
        <v>16</v>
      </c>
      <c r="N22" s="65">
        <f>VLOOKUP($A22,'Return Data'!$B$7:$R$2843,17,0)</f>
        <v>7.7058</v>
      </c>
      <c r="O22" s="66">
        <f t="shared" si="5"/>
        <v>12</v>
      </c>
      <c r="P22" s="65">
        <f>VLOOKUP($A22,'Return Data'!$B$7:$R$2843,14,0)</f>
        <v>8.2680000000000007</v>
      </c>
      <c r="Q22" s="66">
        <f t="shared" si="6"/>
        <v>11</v>
      </c>
      <c r="R22" s="65">
        <f>VLOOKUP($A22,'Return Data'!$B$7:$R$2843,16,0)</f>
        <v>8.0518999999999998</v>
      </c>
      <c r="S22" s="67">
        <f t="shared" si="7"/>
        <v>13</v>
      </c>
    </row>
    <row r="23" spans="1:19" x14ac:dyDescent="0.3">
      <c r="A23" s="82" t="s">
        <v>597</v>
      </c>
      <c r="B23" s="64">
        <f>VLOOKUP($A23,'Return Data'!$B$7:$R$2843,3,0)</f>
        <v>44404</v>
      </c>
      <c r="C23" s="65">
        <f>VLOOKUP($A23,'Return Data'!$B$7:$R$2843,4,0)</f>
        <v>34.270200000000003</v>
      </c>
      <c r="D23" s="65">
        <f>VLOOKUP($A23,'Return Data'!$B$7:$R$2843,9,0)</f>
        <v>3.3681999999999999</v>
      </c>
      <c r="E23" s="66">
        <f t="shared" si="0"/>
        <v>16</v>
      </c>
      <c r="F23" s="65">
        <f>VLOOKUP($A23,'Return Data'!$B$7:$R$2843,10,0)</f>
        <v>3.2744</v>
      </c>
      <c r="G23" s="66">
        <f t="shared" si="1"/>
        <v>20</v>
      </c>
      <c r="H23" s="65">
        <f>VLOOKUP($A23,'Return Data'!$B$7:$R$2843,11,0)</f>
        <v>3.4649999999999999</v>
      </c>
      <c r="I23" s="66">
        <f t="shared" si="2"/>
        <v>16</v>
      </c>
      <c r="J23" s="65">
        <f>VLOOKUP($A23,'Return Data'!$B$7:$R$2843,12,0)</f>
        <v>3.3454999999999999</v>
      </c>
      <c r="K23" s="66">
        <f t="shared" si="3"/>
        <v>16</v>
      </c>
      <c r="L23" s="65">
        <f>VLOOKUP($A23,'Return Data'!$B$7:$R$2843,13,0)</f>
        <v>3.7749000000000001</v>
      </c>
      <c r="M23" s="66">
        <f t="shared" si="4"/>
        <v>17</v>
      </c>
      <c r="N23" s="65">
        <f>VLOOKUP($A23,'Return Data'!$B$7:$R$2843,17,0)</f>
        <v>6.7674000000000003</v>
      </c>
      <c r="O23" s="66">
        <f t="shared" si="5"/>
        <v>15</v>
      </c>
      <c r="P23" s="65">
        <f>VLOOKUP($A23,'Return Data'!$B$7:$R$2843,14,0)</f>
        <v>7.718</v>
      </c>
      <c r="Q23" s="66">
        <f t="shared" si="6"/>
        <v>16</v>
      </c>
      <c r="R23" s="65">
        <f>VLOOKUP($A23,'Return Data'!$B$7:$R$2843,16,0)</f>
        <v>7.71</v>
      </c>
      <c r="S23" s="67">
        <f t="shared" si="7"/>
        <v>15</v>
      </c>
    </row>
    <row r="24" spans="1:19" x14ac:dyDescent="0.3">
      <c r="A24" s="82" t="s">
        <v>600</v>
      </c>
      <c r="B24" s="64">
        <f>VLOOKUP($A24,'Return Data'!$B$7:$R$2843,3,0)</f>
        <v>44404</v>
      </c>
      <c r="C24" s="65">
        <f>VLOOKUP($A24,'Return Data'!$B$7:$R$2843,4,0)</f>
        <v>11.431900000000001</v>
      </c>
      <c r="D24" s="65">
        <f>VLOOKUP($A24,'Return Data'!$B$7:$R$2843,9,0)</f>
        <v>6.7344999999999997</v>
      </c>
      <c r="E24" s="66">
        <f t="shared" si="0"/>
        <v>6</v>
      </c>
      <c r="F24" s="65">
        <f>VLOOKUP($A24,'Return Data'!$B$7:$R$2843,10,0)</f>
        <v>5.3653000000000004</v>
      </c>
      <c r="G24" s="66">
        <f t="shared" si="1"/>
        <v>4</v>
      </c>
      <c r="H24" s="65">
        <f>VLOOKUP($A24,'Return Data'!$B$7:$R$2843,11,0)</f>
        <v>3.8689</v>
      </c>
      <c r="I24" s="66">
        <f t="shared" si="2"/>
        <v>13</v>
      </c>
      <c r="J24" s="65">
        <f>VLOOKUP($A24,'Return Data'!$B$7:$R$2843,12,0)</f>
        <v>4.1654</v>
      </c>
      <c r="K24" s="66">
        <f t="shared" si="3"/>
        <v>7</v>
      </c>
      <c r="L24" s="65">
        <f>VLOOKUP($A24,'Return Data'!$B$7:$R$2843,13,0)</f>
        <v>4.7356999999999996</v>
      </c>
      <c r="M24" s="66">
        <f t="shared" si="4"/>
        <v>10</v>
      </c>
      <c r="N24" s="65"/>
      <c r="O24" s="66"/>
      <c r="P24" s="65"/>
      <c r="Q24" s="66"/>
      <c r="R24" s="65">
        <f>VLOOKUP($A24,'Return Data'!$B$7:$R$2843,16,0)</f>
        <v>7.7301000000000002</v>
      </c>
      <c r="S24" s="67">
        <f t="shared" si="7"/>
        <v>14</v>
      </c>
    </row>
    <row r="25" spans="1:19" x14ac:dyDescent="0.3">
      <c r="A25" s="82" t="s">
        <v>602</v>
      </c>
      <c r="B25" s="64">
        <f>VLOOKUP($A25,'Return Data'!$B$7:$R$2843,3,0)</f>
        <v>44404</v>
      </c>
      <c r="C25" s="65">
        <f>VLOOKUP($A25,'Return Data'!$B$7:$R$2843,4,0)</f>
        <v>16.352900000000002</v>
      </c>
      <c r="D25" s="65">
        <f>VLOOKUP($A25,'Return Data'!$B$7:$R$2843,9,0)</f>
        <v>5.0583</v>
      </c>
      <c r="E25" s="66">
        <f t="shared" si="0"/>
        <v>13</v>
      </c>
      <c r="F25" s="65">
        <f>VLOOKUP($A25,'Return Data'!$B$7:$R$2843,10,0)</f>
        <v>3.6682000000000001</v>
      </c>
      <c r="G25" s="66">
        <f t="shared" si="1"/>
        <v>19</v>
      </c>
      <c r="H25" s="65">
        <f>VLOOKUP($A25,'Return Data'!$B$7:$R$2843,11,0)</f>
        <v>3.286</v>
      </c>
      <c r="I25" s="66">
        <f t="shared" si="2"/>
        <v>18</v>
      </c>
      <c r="J25" s="65">
        <f>VLOOKUP($A25,'Return Data'!$B$7:$R$2843,12,0)</f>
        <v>2.931</v>
      </c>
      <c r="K25" s="66">
        <f t="shared" si="3"/>
        <v>19</v>
      </c>
      <c r="L25" s="65">
        <f>VLOOKUP($A25,'Return Data'!$B$7:$R$2843,13,0)</f>
        <v>3.6522000000000001</v>
      </c>
      <c r="M25" s="66">
        <f t="shared" si="4"/>
        <v>18</v>
      </c>
      <c r="N25" s="65">
        <f>VLOOKUP($A25,'Return Data'!$B$7:$R$2843,17,0)</f>
        <v>5.9836</v>
      </c>
      <c r="O25" s="66">
        <f>RANK(N25,N$8:N$27,0)</f>
        <v>17</v>
      </c>
      <c r="P25" s="65">
        <f>VLOOKUP($A25,'Return Data'!$B$7:$R$2843,14,0)</f>
        <v>4.2215999999999996</v>
      </c>
      <c r="Q25" s="66">
        <f>RANK(P25,P$8:P$27,0)</f>
        <v>17</v>
      </c>
      <c r="R25" s="65">
        <f>VLOOKUP($A25,'Return Data'!$B$7:$R$2843,16,0)</f>
        <v>6.7941000000000003</v>
      </c>
      <c r="S25" s="67">
        <f t="shared" si="7"/>
        <v>19</v>
      </c>
    </row>
    <row r="26" spans="1:19" x14ac:dyDescent="0.3">
      <c r="A26" s="82" t="s">
        <v>714</v>
      </c>
      <c r="B26" s="64">
        <f>VLOOKUP($A26,'Return Data'!$B$7:$R$2843,3,0)</f>
        <v>44404</v>
      </c>
      <c r="C26" s="65">
        <f>VLOOKUP($A26,'Return Data'!$B$7:$R$2843,4,0)</f>
        <v>1140.2364</v>
      </c>
      <c r="D26" s="65">
        <f>VLOOKUP($A26,'Return Data'!$B$7:$R$2843,9,0)</f>
        <v>8.4922000000000004</v>
      </c>
      <c r="E26" s="66">
        <f t="shared" si="0"/>
        <v>1</v>
      </c>
      <c r="F26" s="65">
        <f>VLOOKUP($A26,'Return Data'!$B$7:$R$2843,10,0)</f>
        <v>5.6283000000000003</v>
      </c>
      <c r="G26" s="66">
        <f t="shared" si="1"/>
        <v>2</v>
      </c>
      <c r="H26" s="65">
        <f>VLOOKUP($A26,'Return Data'!$B$7:$R$2843,11,0)</f>
        <v>5.8760000000000003</v>
      </c>
      <c r="I26" s="66">
        <f t="shared" si="2"/>
        <v>1</v>
      </c>
      <c r="J26" s="65">
        <f>VLOOKUP($A26,'Return Data'!$B$7:$R$2843,12,0)</f>
        <v>5.2953000000000001</v>
      </c>
      <c r="K26" s="66">
        <f t="shared" si="3"/>
        <v>1</v>
      </c>
      <c r="L26" s="65">
        <f>VLOOKUP($A26,'Return Data'!$B$7:$R$2843,13,0)</f>
        <v>5.8601000000000001</v>
      </c>
      <c r="M26" s="66">
        <f t="shared" ref="M26:M27" si="8">RANK(L26,L$8:L$27,0)</f>
        <v>1</v>
      </c>
      <c r="N26" s="65"/>
      <c r="O26" s="66"/>
      <c r="P26" s="65"/>
      <c r="Q26" s="66"/>
      <c r="R26" s="65">
        <f>VLOOKUP($A26,'Return Data'!$B$7:$R$2843,16,0)</f>
        <v>8.6439000000000004</v>
      </c>
      <c r="S26" s="67">
        <f t="shared" si="7"/>
        <v>3</v>
      </c>
    </row>
    <row r="27" spans="1:19" x14ac:dyDescent="0.3">
      <c r="A27" s="82" t="s">
        <v>715</v>
      </c>
      <c r="B27" s="64">
        <f>VLOOKUP($A27,'Return Data'!$B$7:$R$2843,3,0)</f>
        <v>44404</v>
      </c>
      <c r="C27" s="65">
        <f>VLOOKUP($A27,'Return Data'!$B$7:$R$2843,4,0)</f>
        <v>1157.1415</v>
      </c>
      <c r="D27" s="65">
        <f>VLOOKUP($A27,'Return Data'!$B$7:$R$2843,9,0)</f>
        <v>1.1874</v>
      </c>
      <c r="E27" s="66">
        <f t="shared" si="0"/>
        <v>19</v>
      </c>
      <c r="F27" s="65">
        <f>VLOOKUP($A27,'Return Data'!$B$7:$R$2843,10,0)</f>
        <v>5.3506999999999998</v>
      </c>
      <c r="G27" s="66">
        <f t="shared" si="1"/>
        <v>5</v>
      </c>
      <c r="H27" s="65">
        <f>VLOOKUP($A27,'Return Data'!$B$7:$R$2843,11,0)</f>
        <v>4.1860999999999997</v>
      </c>
      <c r="I27" s="66">
        <f t="shared" si="2"/>
        <v>10</v>
      </c>
      <c r="J27" s="65">
        <f>VLOOKUP($A27,'Return Data'!$B$7:$R$2843,12,0)</f>
        <v>3.8121</v>
      </c>
      <c r="K27" s="66">
        <f t="shared" si="3"/>
        <v>14</v>
      </c>
      <c r="L27" s="65">
        <f>VLOOKUP($A27,'Return Data'!$B$7:$R$2843,13,0)</f>
        <v>4.7979000000000003</v>
      </c>
      <c r="M27" s="66">
        <f t="shared" si="8"/>
        <v>7</v>
      </c>
      <c r="N27" s="65"/>
      <c r="O27" s="66"/>
      <c r="P27" s="65"/>
      <c r="Q27" s="66"/>
      <c r="R27" s="65">
        <f>VLOOKUP($A27,'Return Data'!$B$7:$R$2843,16,0)</f>
        <v>9.6632999999999996</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5.1855600000000006</v>
      </c>
      <c r="E29" s="88"/>
      <c r="F29" s="89">
        <f>AVERAGE(F8:F27)</f>
        <v>4.8075850000000004</v>
      </c>
      <c r="G29" s="88"/>
      <c r="H29" s="89">
        <f>AVERAGE(H8:H27)</f>
        <v>4.0491799999999998</v>
      </c>
      <c r="I29" s="88"/>
      <c r="J29" s="89">
        <f>AVERAGE(J8:J27)</f>
        <v>3.872045</v>
      </c>
      <c r="K29" s="88"/>
      <c r="L29" s="89">
        <f>AVERAGE(L8:L27)</f>
        <v>4.517669999999999</v>
      </c>
      <c r="M29" s="88"/>
      <c r="N29" s="89">
        <f>AVERAGE(N8:N27)</f>
        <v>7.8258941176470591</v>
      </c>
      <c r="O29" s="88"/>
      <c r="P29" s="89">
        <f>AVERAGE(P8:P27)</f>
        <v>8.3726941176470593</v>
      </c>
      <c r="Q29" s="88"/>
      <c r="R29" s="89">
        <f>AVERAGE(R8:R27)</f>
        <v>7.9996049999999981</v>
      </c>
      <c r="S29" s="90"/>
    </row>
    <row r="30" spans="1:19" x14ac:dyDescent="0.3">
      <c r="A30" s="87" t="s">
        <v>28</v>
      </c>
      <c r="B30" s="88"/>
      <c r="C30" s="88"/>
      <c r="D30" s="89">
        <f>MIN(D8:D27)</f>
        <v>0.249</v>
      </c>
      <c r="E30" s="88"/>
      <c r="F30" s="89">
        <f>MIN(F8:F27)</f>
        <v>3.2744</v>
      </c>
      <c r="G30" s="88"/>
      <c r="H30" s="89">
        <f>MIN(H8:H27)</f>
        <v>2.5341999999999998</v>
      </c>
      <c r="I30" s="88"/>
      <c r="J30" s="89">
        <f>MIN(J8:J27)</f>
        <v>2.4285000000000001</v>
      </c>
      <c r="K30" s="88"/>
      <c r="L30" s="89">
        <f>MIN(L8:L27)</f>
        <v>3.3622999999999998</v>
      </c>
      <c r="M30" s="88"/>
      <c r="N30" s="89">
        <f>MIN(N8:N27)</f>
        <v>5.9836</v>
      </c>
      <c r="O30" s="88"/>
      <c r="P30" s="89">
        <f>MIN(P8:P27)</f>
        <v>4.2215999999999996</v>
      </c>
      <c r="Q30" s="88"/>
      <c r="R30" s="89">
        <f>MIN(R8:R27)</f>
        <v>5.0377000000000001</v>
      </c>
      <c r="S30" s="90"/>
    </row>
    <row r="31" spans="1:19" ht="15" thickBot="1" x14ac:dyDescent="0.35">
      <c r="A31" s="91" t="s">
        <v>29</v>
      </c>
      <c r="B31" s="92"/>
      <c r="C31" s="92"/>
      <c r="D31" s="93">
        <f>MAX(D8:D27)</f>
        <v>8.4922000000000004</v>
      </c>
      <c r="E31" s="92"/>
      <c r="F31" s="93">
        <f>MAX(F8:F27)</f>
        <v>5.8179999999999996</v>
      </c>
      <c r="G31" s="92"/>
      <c r="H31" s="93">
        <f>MAX(H8:H27)</f>
        <v>5.8760000000000003</v>
      </c>
      <c r="I31" s="92"/>
      <c r="J31" s="93">
        <f>MAX(J8:J27)</f>
        <v>5.2953000000000001</v>
      </c>
      <c r="K31" s="92"/>
      <c r="L31" s="93">
        <f>MAX(L8:L27)</f>
        <v>5.8601000000000001</v>
      </c>
      <c r="M31" s="92"/>
      <c r="N31" s="93">
        <f>MAX(N8:N27)</f>
        <v>9.2247000000000003</v>
      </c>
      <c r="O31" s="92"/>
      <c r="P31" s="93">
        <f>MAX(P8:P27)</f>
        <v>10.1303</v>
      </c>
      <c r="Q31" s="92"/>
      <c r="R31" s="93">
        <f>MAX(R8:R27)</f>
        <v>9.6632999999999996</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44404</v>
      </c>
      <c r="C8" s="65">
        <f>VLOOKUP($A8,'Return Data'!$B$7:$R$2843,4,0)</f>
        <v>4365.1521000000002</v>
      </c>
      <c r="D8" s="65">
        <f>VLOOKUP($A8,'Return Data'!$B$7:$R$2843,9,0)</f>
        <v>9.2426999999999992</v>
      </c>
      <c r="E8" s="66">
        <f>RANK(D8,D$8:D$18,0)</f>
        <v>4</v>
      </c>
      <c r="F8" s="65">
        <f>VLOOKUP($A8,'Return Data'!$B$7:$R$2843,10,0)</f>
        <v>3.4611999999999998</v>
      </c>
      <c r="G8" s="66">
        <f>RANK(F8,F$8:F$18,0)</f>
        <v>2</v>
      </c>
      <c r="H8" s="65">
        <f>VLOOKUP($A8,'Return Data'!$B$7:$R$2843,11,0)</f>
        <v>-4.9652000000000003</v>
      </c>
      <c r="I8" s="66">
        <f>RANK(H8,H$8:H$18,0)</f>
        <v>4</v>
      </c>
      <c r="J8" s="65">
        <f>VLOOKUP($A8,'Return Data'!$B$7:$R$2843,12,0)</f>
        <v>-8.5831999999999997</v>
      </c>
      <c r="K8" s="66">
        <f>RANK(J8,J$8:J$18,0)</f>
        <v>4</v>
      </c>
      <c r="L8" s="65">
        <f>VLOOKUP($A8,'Return Data'!$B$7:$R$2843,13,0)</f>
        <v>-9.0192999999999994</v>
      </c>
      <c r="M8" s="66">
        <f>RANK(L8,L$8:L$18,0)</f>
        <v>2</v>
      </c>
      <c r="N8" s="65">
        <f>VLOOKUP($A8,'Return Data'!$B$7:$R$2843,17,0)</f>
        <v>15.277100000000001</v>
      </c>
      <c r="O8" s="66">
        <f>RANK(N8,N$8:N$18,0)</f>
        <v>1</v>
      </c>
      <c r="P8" s="65">
        <f>VLOOKUP($A8,'Return Data'!$B$7:$R$2843,14,0)</f>
        <v>16.242999999999999</v>
      </c>
      <c r="Q8" s="66">
        <f>RANK(P8,P$8:P$18,0)</f>
        <v>2</v>
      </c>
      <c r="R8" s="65">
        <f>VLOOKUP($A8,'Return Data'!$B$7:$R$2843,16,0)</f>
        <v>6.8028000000000004</v>
      </c>
      <c r="S8" s="67">
        <f>RANK(R8,R$8:R$18,0)</f>
        <v>10</v>
      </c>
    </row>
    <row r="9" spans="1:19" x14ac:dyDescent="0.3">
      <c r="A9" s="82" t="s">
        <v>878</v>
      </c>
      <c r="B9" s="64">
        <f>VLOOKUP($A9,'Return Data'!$B$7:$R$2843,3,0)</f>
        <v>44404</v>
      </c>
      <c r="C9" s="65">
        <f>VLOOKUP($A9,'Return Data'!$B$7:$R$2843,4,0)</f>
        <v>41.383200000000002</v>
      </c>
      <c r="D9" s="65">
        <f>VLOOKUP($A9,'Return Data'!$B$7:$R$2843,9,0)</f>
        <v>9.1266999999999996</v>
      </c>
      <c r="E9" s="66">
        <f t="shared" ref="E9:E18" si="0">RANK(D9,D$8:D$18,0)</f>
        <v>8</v>
      </c>
      <c r="F9" s="65">
        <f>VLOOKUP($A9,'Return Data'!$B$7:$R$2843,10,0)</f>
        <v>3.3414000000000001</v>
      </c>
      <c r="G9" s="66">
        <f t="shared" ref="G9:G18" si="1">RANK(F9,F$8:F$18,0)</f>
        <v>4</v>
      </c>
      <c r="H9" s="65">
        <f>VLOOKUP($A9,'Return Data'!$B$7:$R$2843,11,0)</f>
        <v>-4.9138999999999999</v>
      </c>
      <c r="I9" s="66">
        <f t="shared" ref="I9:I18" si="2">RANK(H9,H$8:H$18,0)</f>
        <v>2</v>
      </c>
      <c r="J9" s="65">
        <f>VLOOKUP($A9,'Return Data'!$B$7:$R$2843,12,0)</f>
        <v>-8.5038</v>
      </c>
      <c r="K9" s="66">
        <f t="shared" ref="K9:K18" si="3">RANK(J9,J$8:J$18,0)</f>
        <v>2</v>
      </c>
      <c r="L9" s="65">
        <f>VLOOKUP($A9,'Return Data'!$B$7:$R$2843,13,0)</f>
        <v>-9.3847000000000005</v>
      </c>
      <c r="M9" s="66">
        <f t="shared" ref="M9:M18" si="4">RANK(L9,L$8:L$18,0)</f>
        <v>3</v>
      </c>
      <c r="N9" s="65">
        <f>VLOOKUP($A9,'Return Data'!$B$7:$R$2843,17,0)</f>
        <v>15.2173</v>
      </c>
      <c r="O9" s="66">
        <f t="shared" ref="O9:O18" si="5">RANK(N9,N$8:N$18,0)</f>
        <v>3</v>
      </c>
      <c r="P9" s="65">
        <f>VLOOKUP($A9,'Return Data'!$B$7:$R$2843,14,0)</f>
        <v>16.1404</v>
      </c>
      <c r="Q9" s="66">
        <f t="shared" ref="Q9:Q18" si="6">RANK(P9,P$8:P$18,0)</f>
        <v>5</v>
      </c>
      <c r="R9" s="65">
        <f>VLOOKUP($A9,'Return Data'!$B$7:$R$2843,16,0)</f>
        <v>6.8868</v>
      </c>
      <c r="S9" s="67">
        <f t="shared" ref="S9:S18" si="7">RANK(R9,R$8:R$18,0)</f>
        <v>9</v>
      </c>
    </row>
    <row r="10" spans="1:19" x14ac:dyDescent="0.3">
      <c r="A10" s="82" t="s">
        <v>881</v>
      </c>
      <c r="B10" s="64">
        <f>VLOOKUP($A10,'Return Data'!$B$7:$R$2843,3,0)</f>
        <v>44404</v>
      </c>
      <c r="C10" s="65">
        <f>VLOOKUP($A10,'Return Data'!$B$7:$R$2843,4,0)</f>
        <v>42.523600000000002</v>
      </c>
      <c r="D10" s="65">
        <f>VLOOKUP($A10,'Return Data'!$B$7:$R$2843,9,0)</f>
        <v>9.0326000000000004</v>
      </c>
      <c r="E10" s="66">
        <f t="shared" si="0"/>
        <v>10</v>
      </c>
      <c r="F10" s="65">
        <f>VLOOKUP($A10,'Return Data'!$B$7:$R$2843,10,0)</f>
        <v>3.2538999999999998</v>
      </c>
      <c r="G10" s="66">
        <f t="shared" si="1"/>
        <v>8</v>
      </c>
      <c r="H10" s="65">
        <f>VLOOKUP($A10,'Return Data'!$B$7:$R$2843,11,0)</f>
        <v>-5.0960999999999999</v>
      </c>
      <c r="I10" s="66">
        <f t="shared" si="2"/>
        <v>7</v>
      </c>
      <c r="J10" s="65">
        <f>VLOOKUP($A10,'Return Data'!$B$7:$R$2843,12,0)</f>
        <v>-8.6867999999999999</v>
      </c>
      <c r="K10" s="66">
        <f t="shared" si="3"/>
        <v>8</v>
      </c>
      <c r="L10" s="65">
        <f>VLOOKUP($A10,'Return Data'!$B$7:$R$2843,13,0)</f>
        <v>-9.6628000000000007</v>
      </c>
      <c r="M10" s="66">
        <f t="shared" si="4"/>
        <v>7</v>
      </c>
      <c r="N10" s="65">
        <f>VLOOKUP($A10,'Return Data'!$B$7:$R$2843,17,0)</f>
        <v>14.7845</v>
      </c>
      <c r="O10" s="66">
        <f t="shared" si="5"/>
        <v>9</v>
      </c>
      <c r="P10" s="65">
        <f>VLOOKUP($A10,'Return Data'!$B$7:$R$2843,14,0)</f>
        <v>15.87</v>
      </c>
      <c r="Q10" s="66">
        <f t="shared" si="6"/>
        <v>9</v>
      </c>
      <c r="R10" s="65">
        <f>VLOOKUP($A10,'Return Data'!$B$7:$R$2843,16,0)</f>
        <v>8.1565999999999992</v>
      </c>
      <c r="S10" s="67">
        <f t="shared" si="7"/>
        <v>7</v>
      </c>
    </row>
    <row r="11" spans="1:19" x14ac:dyDescent="0.3">
      <c r="A11" s="82" t="s">
        <v>883</v>
      </c>
      <c r="B11" s="64">
        <f>VLOOKUP($A11,'Return Data'!$B$7:$R$2843,3,0)</f>
        <v>44404</v>
      </c>
      <c r="C11" s="65">
        <f>VLOOKUP($A11,'Return Data'!$B$7:$R$2843,4,0)</f>
        <v>42.429000000000002</v>
      </c>
      <c r="D11" s="65">
        <f>VLOOKUP($A11,'Return Data'!$B$7:$R$2843,9,0)</f>
        <v>9.1730999999999998</v>
      </c>
      <c r="E11" s="66">
        <f t="shared" si="0"/>
        <v>5</v>
      </c>
      <c r="F11" s="65">
        <f>VLOOKUP($A11,'Return Data'!$B$7:$R$2843,10,0)</f>
        <v>3.2631999999999999</v>
      </c>
      <c r="G11" s="66">
        <f t="shared" si="1"/>
        <v>7</v>
      </c>
      <c r="H11" s="65">
        <f>VLOOKUP($A11,'Return Data'!$B$7:$R$2843,11,0)</f>
        <v>-5.1317000000000004</v>
      </c>
      <c r="I11" s="66">
        <f t="shared" si="2"/>
        <v>8</v>
      </c>
      <c r="J11" s="65">
        <f>VLOOKUP($A11,'Return Data'!$B$7:$R$2843,12,0)</f>
        <v>-8.6819000000000006</v>
      </c>
      <c r="K11" s="66">
        <f t="shared" si="3"/>
        <v>7</v>
      </c>
      <c r="L11" s="65">
        <f>VLOOKUP($A11,'Return Data'!$B$7:$R$2843,13,0)</f>
        <v>-9.6730999999999998</v>
      </c>
      <c r="M11" s="66">
        <f t="shared" si="4"/>
        <v>8</v>
      </c>
      <c r="N11" s="65">
        <f>VLOOKUP($A11,'Return Data'!$B$7:$R$2843,17,0)</f>
        <v>14.7501</v>
      </c>
      <c r="O11" s="66">
        <f t="shared" si="5"/>
        <v>10</v>
      </c>
      <c r="P11" s="65">
        <f>VLOOKUP($A11,'Return Data'!$B$7:$R$2843,14,0)</f>
        <v>15.927</v>
      </c>
      <c r="Q11" s="66">
        <f t="shared" si="6"/>
        <v>7</v>
      </c>
      <c r="R11" s="65">
        <f>VLOOKUP($A11,'Return Data'!$B$7:$R$2843,16,0)</f>
        <v>7.6653000000000002</v>
      </c>
      <c r="S11" s="67">
        <f t="shared" si="7"/>
        <v>8</v>
      </c>
    </row>
    <row r="12" spans="1:19" x14ac:dyDescent="0.3">
      <c r="A12" s="82" t="s">
        <v>885</v>
      </c>
      <c r="B12" s="64">
        <f>VLOOKUP($A12,'Return Data'!$B$7:$R$2843,3,0)</f>
        <v>44404</v>
      </c>
      <c r="C12" s="65">
        <f>VLOOKUP($A12,'Return Data'!$B$7:$R$2843,4,0)</f>
        <v>4406.0491000000002</v>
      </c>
      <c r="D12" s="65">
        <f>VLOOKUP($A12,'Return Data'!$B$7:$R$2843,9,0)</f>
        <v>9.4444999999999997</v>
      </c>
      <c r="E12" s="66">
        <f t="shared" si="0"/>
        <v>3</v>
      </c>
      <c r="F12" s="65">
        <f>VLOOKUP($A12,'Return Data'!$B$7:$R$2843,10,0)</f>
        <v>3.5764999999999998</v>
      </c>
      <c r="G12" s="66">
        <f t="shared" si="1"/>
        <v>1</v>
      </c>
      <c r="H12" s="65">
        <f>VLOOKUP($A12,'Return Data'!$B$7:$R$2843,11,0)</f>
        <v>-4.8376999999999999</v>
      </c>
      <c r="I12" s="66">
        <f t="shared" si="2"/>
        <v>1</v>
      </c>
      <c r="J12" s="65">
        <f>VLOOKUP($A12,'Return Data'!$B$7:$R$2843,12,0)</f>
        <v>-8.4962</v>
      </c>
      <c r="K12" s="66">
        <f t="shared" si="3"/>
        <v>1</v>
      </c>
      <c r="L12" s="65">
        <f>VLOOKUP($A12,'Return Data'!$B$7:$R$2843,13,0)</f>
        <v>-8.9733000000000001</v>
      </c>
      <c r="M12" s="66">
        <f t="shared" si="4"/>
        <v>1</v>
      </c>
      <c r="N12" s="65">
        <f>VLOOKUP($A12,'Return Data'!$B$7:$R$2843,17,0)</f>
        <v>14.9084</v>
      </c>
      <c r="O12" s="66">
        <f t="shared" si="5"/>
        <v>6</v>
      </c>
      <c r="P12" s="65">
        <f>VLOOKUP($A12,'Return Data'!$B$7:$R$2843,14,0)</f>
        <v>16.092700000000001</v>
      </c>
      <c r="Q12" s="66">
        <f t="shared" si="6"/>
        <v>6</v>
      </c>
      <c r="R12" s="65">
        <f>VLOOKUP($A12,'Return Data'!$B$7:$R$2843,16,0)</f>
        <v>4.3910999999999998</v>
      </c>
      <c r="S12" s="67">
        <f t="shared" si="7"/>
        <v>11</v>
      </c>
    </row>
    <row r="13" spans="1:19" x14ac:dyDescent="0.3">
      <c r="A13" s="82" t="s">
        <v>887</v>
      </c>
      <c r="B13" s="64">
        <f>VLOOKUP($A13,'Return Data'!$B$7:$R$2843,3,0)</f>
        <v>44404</v>
      </c>
      <c r="C13" s="65">
        <f>VLOOKUP($A13,'Return Data'!$B$7:$R$2843,4,0)</f>
        <v>4306.9808000000003</v>
      </c>
      <c r="D13" s="65">
        <f>VLOOKUP($A13,'Return Data'!$B$7:$R$2843,9,0)</f>
        <v>9.1594999999999995</v>
      </c>
      <c r="E13" s="66">
        <f t="shared" si="0"/>
        <v>6</v>
      </c>
      <c r="F13" s="65">
        <f>VLOOKUP($A13,'Return Data'!$B$7:$R$2843,10,0)</f>
        <v>3.4137</v>
      </c>
      <c r="G13" s="66">
        <f t="shared" si="1"/>
        <v>3</v>
      </c>
      <c r="H13" s="65">
        <f>VLOOKUP($A13,'Return Data'!$B$7:$R$2843,11,0)</f>
        <v>-4.9442000000000004</v>
      </c>
      <c r="I13" s="66">
        <f t="shared" si="2"/>
        <v>3</v>
      </c>
      <c r="J13" s="65">
        <f>VLOOKUP($A13,'Return Data'!$B$7:$R$2843,12,0)</f>
        <v>-8.5733999999999995</v>
      </c>
      <c r="K13" s="66">
        <f t="shared" si="3"/>
        <v>3</v>
      </c>
      <c r="L13" s="65">
        <f>VLOOKUP($A13,'Return Data'!$B$7:$R$2843,13,0)</f>
        <v>-9.5718999999999994</v>
      </c>
      <c r="M13" s="66">
        <f t="shared" si="4"/>
        <v>4</v>
      </c>
      <c r="N13" s="65">
        <f>VLOOKUP($A13,'Return Data'!$B$7:$R$2843,17,0)</f>
        <v>15.2645</v>
      </c>
      <c r="O13" s="66">
        <f t="shared" si="5"/>
        <v>2</v>
      </c>
      <c r="P13" s="65">
        <f>VLOOKUP($A13,'Return Data'!$B$7:$R$2843,14,0)</f>
        <v>16.280799999999999</v>
      </c>
      <c r="Q13" s="66">
        <f t="shared" si="6"/>
        <v>1</v>
      </c>
      <c r="R13" s="65">
        <f>VLOOKUP($A13,'Return Data'!$B$7:$R$2843,16,0)</f>
        <v>8.6037999999999997</v>
      </c>
      <c r="S13" s="67">
        <f t="shared" si="7"/>
        <v>6</v>
      </c>
    </row>
    <row r="14" spans="1:19" x14ac:dyDescent="0.3">
      <c r="A14" s="82" t="s">
        <v>889</v>
      </c>
      <c r="B14" s="64">
        <f>VLOOKUP($A14,'Return Data'!$B$7:$R$2843,3,0)</f>
        <v>44404</v>
      </c>
      <c r="C14" s="65">
        <f>VLOOKUP($A14,'Return Data'!$B$7:$R$2843,4,0)</f>
        <v>41.488</v>
      </c>
      <c r="D14" s="65">
        <f>VLOOKUP($A14,'Return Data'!$B$7:$R$2843,9,0)</f>
        <v>9.0873000000000008</v>
      </c>
      <c r="E14" s="66">
        <f t="shared" si="0"/>
        <v>9</v>
      </c>
      <c r="F14" s="65">
        <f>VLOOKUP($A14,'Return Data'!$B$7:$R$2843,10,0)</f>
        <v>3.2917999999999998</v>
      </c>
      <c r="G14" s="66">
        <f t="shared" si="1"/>
        <v>6</v>
      </c>
      <c r="H14" s="65">
        <f>VLOOKUP($A14,'Return Data'!$B$7:$R$2843,11,0)</f>
        <v>-5.0422000000000002</v>
      </c>
      <c r="I14" s="66">
        <f t="shared" si="2"/>
        <v>6</v>
      </c>
      <c r="J14" s="65">
        <f>VLOOKUP($A14,'Return Data'!$B$7:$R$2843,12,0)</f>
        <v>-8.6409000000000002</v>
      </c>
      <c r="K14" s="66">
        <f t="shared" si="3"/>
        <v>5</v>
      </c>
      <c r="L14" s="65">
        <f>VLOOKUP($A14,'Return Data'!$B$7:$R$2843,13,0)</f>
        <v>-9.6267999999999994</v>
      </c>
      <c r="M14" s="66">
        <f t="shared" si="4"/>
        <v>5</v>
      </c>
      <c r="N14" s="65">
        <f>VLOOKUP($A14,'Return Data'!$B$7:$R$2843,17,0)</f>
        <v>15.0777</v>
      </c>
      <c r="O14" s="66">
        <f t="shared" si="5"/>
        <v>5</v>
      </c>
      <c r="P14" s="65">
        <f>VLOOKUP($A14,'Return Data'!$B$7:$R$2843,14,0)</f>
        <v>16.142399999999999</v>
      </c>
      <c r="Q14" s="66">
        <f t="shared" si="6"/>
        <v>3</v>
      </c>
      <c r="R14" s="65">
        <f>VLOOKUP($A14,'Return Data'!$B$7:$R$2843,16,0)</f>
        <v>11.703099999999999</v>
      </c>
      <c r="S14" s="67">
        <f t="shared" si="7"/>
        <v>1</v>
      </c>
    </row>
    <row r="15" spans="1:19" x14ac:dyDescent="0.3">
      <c r="A15" s="82" t="s">
        <v>891</v>
      </c>
      <c r="B15" s="64">
        <f>VLOOKUP($A15,'Return Data'!$B$7:$R$2843,3,0)</f>
        <v>44404</v>
      </c>
      <c r="C15" s="65">
        <f>VLOOKUP($A15,'Return Data'!$B$7:$R$2843,4,0)</f>
        <v>41.439599999999999</v>
      </c>
      <c r="D15" s="65">
        <f>VLOOKUP($A15,'Return Data'!$B$7:$R$2843,9,0)</f>
        <v>9.4527000000000001</v>
      </c>
      <c r="E15" s="66">
        <f t="shared" si="0"/>
        <v>2</v>
      </c>
      <c r="F15" s="65">
        <f>VLOOKUP($A15,'Return Data'!$B$7:$R$2843,10,0)</f>
        <v>-0.73619999999999997</v>
      </c>
      <c r="G15" s="66">
        <f t="shared" si="1"/>
        <v>11</v>
      </c>
      <c r="H15" s="65">
        <f>VLOOKUP($A15,'Return Data'!$B$7:$R$2843,11,0)</f>
        <v>-5.9386999999999999</v>
      </c>
      <c r="I15" s="66">
        <f t="shared" si="2"/>
        <v>11</v>
      </c>
      <c r="J15" s="65">
        <f>VLOOKUP($A15,'Return Data'!$B$7:$R$2843,12,0)</f>
        <v>-9.3463999999999992</v>
      </c>
      <c r="K15" s="66">
        <f t="shared" si="3"/>
        <v>11</v>
      </c>
      <c r="L15" s="65">
        <f>VLOOKUP($A15,'Return Data'!$B$7:$R$2843,13,0)</f>
        <v>-9.9366000000000003</v>
      </c>
      <c r="M15" s="66">
        <f t="shared" si="4"/>
        <v>10</v>
      </c>
      <c r="N15" s="65">
        <f>VLOOKUP($A15,'Return Data'!$B$7:$R$2843,17,0)</f>
        <v>14.846399999999999</v>
      </c>
      <c r="O15" s="66">
        <f t="shared" si="5"/>
        <v>7</v>
      </c>
      <c r="P15" s="65">
        <f>VLOOKUP($A15,'Return Data'!$B$7:$R$2843,14,0)</f>
        <v>15.868499999999999</v>
      </c>
      <c r="Q15" s="66">
        <f t="shared" si="6"/>
        <v>10</v>
      </c>
      <c r="R15" s="65">
        <f>VLOOKUP($A15,'Return Data'!$B$7:$R$2843,16,0)</f>
        <v>10.806800000000001</v>
      </c>
      <c r="S15" s="67">
        <f t="shared" si="7"/>
        <v>3</v>
      </c>
    </row>
    <row r="16" spans="1:19" x14ac:dyDescent="0.3">
      <c r="A16" s="82" t="s">
        <v>893</v>
      </c>
      <c r="B16" s="64">
        <f>VLOOKUP($A16,'Return Data'!$B$7:$R$2843,3,0)</f>
        <v>44404</v>
      </c>
      <c r="C16" s="65">
        <f>VLOOKUP($A16,'Return Data'!$B$7:$R$2843,4,0)</f>
        <v>2060.7667999999999</v>
      </c>
      <c r="D16" s="65">
        <f>VLOOKUP($A16,'Return Data'!$B$7:$R$2843,9,0)</f>
        <v>9.5161999999999995</v>
      </c>
      <c r="E16" s="66">
        <f t="shared" si="0"/>
        <v>1</v>
      </c>
      <c r="F16" s="65">
        <f>VLOOKUP($A16,'Return Data'!$B$7:$R$2843,10,0)</f>
        <v>3.1181000000000001</v>
      </c>
      <c r="G16" s="66">
        <f t="shared" si="1"/>
        <v>9</v>
      </c>
      <c r="H16" s="65">
        <f>VLOOKUP($A16,'Return Data'!$B$7:$R$2843,11,0)</f>
        <v>-5.2313999999999998</v>
      </c>
      <c r="I16" s="66">
        <f t="shared" si="2"/>
        <v>9</v>
      </c>
      <c r="J16" s="65">
        <f>VLOOKUP($A16,'Return Data'!$B$7:$R$2843,12,0)</f>
        <v>-8.8620000000000001</v>
      </c>
      <c r="K16" s="66">
        <f t="shared" si="3"/>
        <v>9</v>
      </c>
      <c r="L16" s="65">
        <f>VLOOKUP($A16,'Return Data'!$B$7:$R$2843,13,0)</f>
        <v>-9.8682999999999996</v>
      </c>
      <c r="M16" s="66">
        <f t="shared" si="4"/>
        <v>9</v>
      </c>
      <c r="N16" s="65">
        <f>VLOOKUP($A16,'Return Data'!$B$7:$R$2843,17,0)</f>
        <v>14.8279</v>
      </c>
      <c r="O16" s="66">
        <f t="shared" si="5"/>
        <v>8</v>
      </c>
      <c r="P16" s="65">
        <f>VLOOKUP($A16,'Return Data'!$B$7:$R$2843,14,0)</f>
        <v>15.9138</v>
      </c>
      <c r="Q16" s="66">
        <f t="shared" si="6"/>
        <v>8</v>
      </c>
      <c r="R16" s="65">
        <f>VLOOKUP($A16,'Return Data'!$B$7:$R$2843,16,0)</f>
        <v>9.7163000000000004</v>
      </c>
      <c r="S16" s="67">
        <f t="shared" si="7"/>
        <v>4</v>
      </c>
    </row>
    <row r="17" spans="1:19" x14ac:dyDescent="0.3">
      <c r="A17" s="82" t="s">
        <v>896</v>
      </c>
      <c r="B17" s="64">
        <f>VLOOKUP($A17,'Return Data'!$B$7:$R$2843,3,0)</f>
        <v>44404</v>
      </c>
      <c r="C17" s="65">
        <f>VLOOKUP($A17,'Return Data'!$B$7:$R$2843,4,0)</f>
        <v>4258.1481999999996</v>
      </c>
      <c r="D17" s="65">
        <f>VLOOKUP($A17,'Return Data'!$B$7:$R$2843,9,0)</f>
        <v>9.1449999999999996</v>
      </c>
      <c r="E17" s="66">
        <f t="shared" si="0"/>
        <v>7</v>
      </c>
      <c r="F17" s="65">
        <f>VLOOKUP($A17,'Return Data'!$B$7:$R$2843,10,0)</f>
        <v>3.3369</v>
      </c>
      <c r="G17" s="66">
        <f t="shared" si="1"/>
        <v>5</v>
      </c>
      <c r="H17" s="65">
        <f>VLOOKUP($A17,'Return Data'!$B$7:$R$2843,11,0)</f>
        <v>-5.032</v>
      </c>
      <c r="I17" s="66">
        <f t="shared" si="2"/>
        <v>5</v>
      </c>
      <c r="J17" s="65">
        <f>VLOOKUP($A17,'Return Data'!$B$7:$R$2843,12,0)</f>
        <v>-8.6428999999999991</v>
      </c>
      <c r="K17" s="66">
        <f t="shared" si="3"/>
        <v>6</v>
      </c>
      <c r="L17" s="65">
        <f>VLOOKUP($A17,'Return Data'!$B$7:$R$2843,13,0)</f>
        <v>-9.6323000000000008</v>
      </c>
      <c r="M17" s="66">
        <f t="shared" si="4"/>
        <v>6</v>
      </c>
      <c r="N17" s="65">
        <f>VLOOKUP($A17,'Return Data'!$B$7:$R$2843,17,0)</f>
        <v>15.1471</v>
      </c>
      <c r="O17" s="66">
        <f t="shared" si="5"/>
        <v>4</v>
      </c>
      <c r="P17" s="65">
        <f>VLOOKUP($A17,'Return Data'!$B$7:$R$2843,14,0)</f>
        <v>16.141400000000001</v>
      </c>
      <c r="Q17" s="66">
        <f t="shared" si="6"/>
        <v>4</v>
      </c>
      <c r="R17" s="65">
        <f>VLOOKUP($A17,'Return Data'!$B$7:$R$2843,16,0)</f>
        <v>9.1513000000000009</v>
      </c>
      <c r="S17" s="67">
        <f t="shared" si="7"/>
        <v>5</v>
      </c>
    </row>
    <row r="18" spans="1:19" x14ac:dyDescent="0.3">
      <c r="A18" s="82" t="s">
        <v>897</v>
      </c>
      <c r="B18" s="64">
        <f>VLOOKUP($A18,'Return Data'!$B$7:$R$2843,3,0)</f>
        <v>44404</v>
      </c>
      <c r="C18" s="65">
        <f>VLOOKUP($A18,'Return Data'!$B$7:$R$2843,4,0)</f>
        <v>41.5672</v>
      </c>
      <c r="D18" s="65">
        <f>VLOOKUP($A18,'Return Data'!$B$7:$R$2843,9,0)</f>
        <v>8.7236999999999991</v>
      </c>
      <c r="E18" s="66">
        <f t="shared" si="0"/>
        <v>11</v>
      </c>
      <c r="F18" s="65">
        <f>VLOOKUP($A18,'Return Data'!$B$7:$R$2843,10,0)</f>
        <v>2.8092000000000001</v>
      </c>
      <c r="G18" s="66">
        <f t="shared" si="1"/>
        <v>10</v>
      </c>
      <c r="H18" s="65">
        <f>VLOOKUP($A18,'Return Data'!$B$7:$R$2843,11,0)</f>
        <v>-5.6818</v>
      </c>
      <c r="I18" s="66">
        <f t="shared" si="2"/>
        <v>10</v>
      </c>
      <c r="J18" s="65">
        <f>VLOOKUP($A18,'Return Data'!$B$7:$R$2843,12,0)</f>
        <v>-9.3186999999999998</v>
      </c>
      <c r="K18" s="66">
        <f t="shared" si="3"/>
        <v>10</v>
      </c>
      <c r="L18" s="65">
        <f>VLOOKUP($A18,'Return Data'!$B$7:$R$2843,13,0)</f>
        <v>-10.298500000000001</v>
      </c>
      <c r="M18" s="66">
        <f t="shared" si="4"/>
        <v>11</v>
      </c>
      <c r="N18" s="65">
        <f>VLOOKUP($A18,'Return Data'!$B$7:$R$2843,17,0)</f>
        <v>14.571400000000001</v>
      </c>
      <c r="O18" s="66">
        <f t="shared" si="5"/>
        <v>11</v>
      </c>
      <c r="P18" s="65">
        <f>VLOOKUP($A18,'Return Data'!$B$7:$R$2843,14,0)</f>
        <v>15.824999999999999</v>
      </c>
      <c r="Q18" s="66">
        <f t="shared" si="6"/>
        <v>11</v>
      </c>
      <c r="R18" s="65">
        <f>VLOOKUP($A18,'Return Data'!$B$7:$R$2843,16,0)</f>
        <v>10.9091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9.1912727272727253</v>
      </c>
      <c r="E20" s="88"/>
      <c r="F20" s="89">
        <f>AVERAGE(F8:F18)</f>
        <v>2.9208818181818175</v>
      </c>
      <c r="G20" s="88"/>
      <c r="H20" s="89">
        <f>AVERAGE(H8:H18)</f>
        <v>-5.1649909090909096</v>
      </c>
      <c r="I20" s="88"/>
      <c r="J20" s="89">
        <f>AVERAGE(J8:J18)</f>
        <v>-8.757836363636363</v>
      </c>
      <c r="K20" s="88"/>
      <c r="L20" s="89">
        <f>AVERAGE(L8:L18)</f>
        <v>-9.6043272727272733</v>
      </c>
      <c r="M20" s="88"/>
      <c r="N20" s="89">
        <f>AVERAGE(N8:N18)</f>
        <v>14.970218181818181</v>
      </c>
      <c r="O20" s="88"/>
      <c r="P20" s="89">
        <f>AVERAGE(P8:P18)</f>
        <v>16.040454545454544</v>
      </c>
      <c r="Q20" s="88"/>
      <c r="R20" s="89">
        <f>AVERAGE(R8:R18)</f>
        <v>8.6175454545454553</v>
      </c>
      <c r="S20" s="90"/>
    </row>
    <row r="21" spans="1:19" x14ac:dyDescent="0.3">
      <c r="A21" s="87" t="s">
        <v>28</v>
      </c>
      <c r="B21" s="88"/>
      <c r="C21" s="88"/>
      <c r="D21" s="89">
        <f>MIN(D8:D18)</f>
        <v>8.7236999999999991</v>
      </c>
      <c r="E21" s="88"/>
      <c r="F21" s="89">
        <f>MIN(F8:F18)</f>
        <v>-0.73619999999999997</v>
      </c>
      <c r="G21" s="88"/>
      <c r="H21" s="89">
        <f>MIN(H8:H18)</f>
        <v>-5.9386999999999999</v>
      </c>
      <c r="I21" s="88"/>
      <c r="J21" s="89">
        <f>MIN(J8:J18)</f>
        <v>-9.3463999999999992</v>
      </c>
      <c r="K21" s="88"/>
      <c r="L21" s="89">
        <f>MIN(L8:L18)</f>
        <v>-10.298500000000001</v>
      </c>
      <c r="M21" s="88"/>
      <c r="N21" s="89">
        <f>MIN(N8:N18)</f>
        <v>14.571400000000001</v>
      </c>
      <c r="O21" s="88"/>
      <c r="P21" s="89">
        <f>MIN(P8:P18)</f>
        <v>15.824999999999999</v>
      </c>
      <c r="Q21" s="88"/>
      <c r="R21" s="89">
        <f>MIN(R8:R18)</f>
        <v>4.3910999999999998</v>
      </c>
      <c r="S21" s="90"/>
    </row>
    <row r="22" spans="1:19" ht="15" thickBot="1" x14ac:dyDescent="0.35">
      <c r="A22" s="91" t="s">
        <v>29</v>
      </c>
      <c r="B22" s="92"/>
      <c r="C22" s="92"/>
      <c r="D22" s="93">
        <f>MAX(D8:D18)</f>
        <v>9.5161999999999995</v>
      </c>
      <c r="E22" s="92"/>
      <c r="F22" s="93">
        <f>MAX(F8:F18)</f>
        <v>3.5764999999999998</v>
      </c>
      <c r="G22" s="92"/>
      <c r="H22" s="93">
        <f>MAX(H8:H18)</f>
        <v>-4.8376999999999999</v>
      </c>
      <c r="I22" s="92"/>
      <c r="J22" s="93">
        <f>MAX(J8:J18)</f>
        <v>-8.4962</v>
      </c>
      <c r="K22" s="92"/>
      <c r="L22" s="93">
        <f>MAX(L8:L18)</f>
        <v>-8.9733000000000001</v>
      </c>
      <c r="M22" s="92"/>
      <c r="N22" s="93">
        <f>MAX(N8:N18)</f>
        <v>15.277100000000001</v>
      </c>
      <c r="O22" s="92"/>
      <c r="P22" s="93">
        <f>MAX(P8:P18)</f>
        <v>16.280799999999999</v>
      </c>
      <c r="Q22" s="92"/>
      <c r="R22" s="93">
        <f>MAX(R8:R18)</f>
        <v>11.703099999999999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44404</v>
      </c>
      <c r="C8" s="65">
        <f>VLOOKUP($A8,'Return Data'!$B$7:$R$2843,4,0)</f>
        <v>14.6363</v>
      </c>
      <c r="D8" s="65">
        <f>VLOOKUP($A8,'Return Data'!$B$7:$R$2843,9,0)</f>
        <v>3.9727000000000001</v>
      </c>
      <c r="E8" s="66">
        <f>RANK(D8,D$8:D$18,0)</f>
        <v>9</v>
      </c>
      <c r="F8" s="65">
        <f>VLOOKUP($A8,'Return Data'!$B$7:$R$2843,10,0)</f>
        <v>2.2265999999999999</v>
      </c>
      <c r="G8" s="66">
        <f>RANK(F8,F$8:F$18,0)</f>
        <v>3</v>
      </c>
      <c r="H8" s="65">
        <f>VLOOKUP($A8,'Return Data'!$B$7:$R$2843,11,0)</f>
        <v>-6.2884000000000002</v>
      </c>
      <c r="I8" s="66">
        <f>RANK(H8,H$8:H$18,0)</f>
        <v>8</v>
      </c>
      <c r="J8" s="65">
        <f>VLOOKUP($A8,'Return Data'!$B$7:$R$2843,12,0)</f>
        <v>-9.1417000000000002</v>
      </c>
      <c r="K8" s="66">
        <f>RANK(J8,J$8:J$18,0)</f>
        <v>3</v>
      </c>
      <c r="L8" s="65">
        <f>VLOOKUP($A8,'Return Data'!$B$7:$R$2843,13,0)</f>
        <v>-10.5869</v>
      </c>
      <c r="M8" s="66">
        <f>RANK(L8,L$8:L$18,0)</f>
        <v>7</v>
      </c>
      <c r="N8" s="65">
        <f>VLOOKUP($A8,'Return Data'!$B$7:$R$2843,17,0)</f>
        <v>15.208399999999999</v>
      </c>
      <c r="O8" s="66">
        <f>RANK(N8,N$8:N$18,0)</f>
        <v>7</v>
      </c>
      <c r="P8" s="65">
        <f>VLOOKUP($A8,'Return Data'!$B$7:$R$2843,14,0)</f>
        <v>15.2476</v>
      </c>
      <c r="Q8" s="66">
        <f>RANK(P8,P$8:P$18,0)</f>
        <v>8</v>
      </c>
      <c r="R8" s="65">
        <f>VLOOKUP($A8,'Return Data'!$B$7:$R$2843,16,0)</f>
        <v>4.1540999999999997</v>
      </c>
      <c r="S8" s="67">
        <f>RANK(R8,R$8:R$18,0)</f>
        <v>7</v>
      </c>
    </row>
    <row r="9" spans="1:19" x14ac:dyDescent="0.3">
      <c r="A9" s="82" t="s">
        <v>879</v>
      </c>
      <c r="B9" s="64">
        <f>VLOOKUP($A9,'Return Data'!$B$7:$R$2843,3,0)</f>
        <v>44404</v>
      </c>
      <c r="C9" s="65">
        <f>VLOOKUP($A9,'Return Data'!$B$7:$R$2843,4,0)</f>
        <v>14.6412</v>
      </c>
      <c r="D9" s="65">
        <f>VLOOKUP($A9,'Return Data'!$B$7:$R$2843,9,0)</f>
        <v>8.4050999999999991</v>
      </c>
      <c r="E9" s="66">
        <f t="shared" ref="E9:E18" si="0">RANK(D9,D$8:D$18,0)</f>
        <v>8</v>
      </c>
      <c r="F9" s="65">
        <f>VLOOKUP($A9,'Return Data'!$B$7:$R$2843,10,0)</f>
        <v>0.76849999999999996</v>
      </c>
      <c r="G9" s="66">
        <f t="shared" ref="G9:G18" si="1">RANK(F9,F$8:F$18,0)</f>
        <v>9</v>
      </c>
      <c r="H9" s="65">
        <f>VLOOKUP($A9,'Return Data'!$B$7:$R$2843,11,0)</f>
        <v>-5.8483999999999998</v>
      </c>
      <c r="I9" s="66">
        <f t="shared" ref="I9:I18" si="2">RANK(H9,H$8:H$18,0)</f>
        <v>3</v>
      </c>
      <c r="J9" s="65">
        <f>VLOOKUP($A9,'Return Data'!$B$7:$R$2843,12,0)</f>
        <v>-9.8551000000000002</v>
      </c>
      <c r="K9" s="66">
        <f t="shared" ref="K9:K18" si="3">RANK(J9,J$8:J$18,0)</f>
        <v>9</v>
      </c>
      <c r="L9" s="65">
        <f>VLOOKUP($A9,'Return Data'!$B$7:$R$2843,13,0)</f>
        <v>-10.769</v>
      </c>
      <c r="M9" s="66">
        <f t="shared" ref="M9:M18" si="4">RANK(L9,L$8:L$18,0)</f>
        <v>9</v>
      </c>
      <c r="N9" s="65">
        <f>VLOOKUP($A9,'Return Data'!$B$7:$R$2843,17,0)</f>
        <v>16.3536</v>
      </c>
      <c r="O9" s="66">
        <f t="shared" ref="O9:O18" si="5">RANK(N9,N$8:N$18,0)</f>
        <v>2</v>
      </c>
      <c r="P9" s="65">
        <f>VLOOKUP($A9,'Return Data'!$B$7:$R$2843,14,0)</f>
        <v>15.726000000000001</v>
      </c>
      <c r="Q9" s="66">
        <f t="shared" ref="Q9:Q18" si="6">RANK(P9,P$8:P$18,0)</f>
        <v>5</v>
      </c>
      <c r="R9" s="65">
        <f>VLOOKUP($A9,'Return Data'!$B$7:$R$2843,16,0)</f>
        <v>3.9771999999999998</v>
      </c>
      <c r="S9" s="67">
        <f t="shared" ref="S9:S18" si="7">RANK(R9,R$8:R$18,0)</f>
        <v>8</v>
      </c>
    </row>
    <row r="10" spans="1:19" x14ac:dyDescent="0.3">
      <c r="A10" s="82" t="s">
        <v>880</v>
      </c>
      <c r="B10" s="64">
        <f>VLOOKUP($A10,'Return Data'!$B$7:$R$2843,3,0)</f>
        <v>44404</v>
      </c>
      <c r="C10" s="65">
        <f>VLOOKUP($A10,'Return Data'!$B$7:$R$2843,4,0)</f>
        <v>17.711400000000001</v>
      </c>
      <c r="D10" s="65">
        <f>VLOOKUP($A10,'Return Data'!$B$7:$R$2843,9,0)</f>
        <v>-35.031599999999997</v>
      </c>
      <c r="E10" s="66">
        <f t="shared" si="0"/>
        <v>11</v>
      </c>
      <c r="F10" s="65">
        <f>VLOOKUP($A10,'Return Data'!$B$7:$R$2843,10,0)</f>
        <v>-32.951900000000002</v>
      </c>
      <c r="G10" s="66">
        <f t="shared" si="1"/>
        <v>11</v>
      </c>
      <c r="H10" s="65">
        <f>VLOOKUP($A10,'Return Data'!$B$7:$R$2843,11,0)</f>
        <v>-2.1537000000000002</v>
      </c>
      <c r="I10" s="66">
        <f t="shared" si="2"/>
        <v>1</v>
      </c>
      <c r="J10" s="65">
        <f>VLOOKUP($A10,'Return Data'!$B$7:$R$2843,12,0)</f>
        <v>-16.7194</v>
      </c>
      <c r="K10" s="66">
        <f t="shared" si="3"/>
        <v>11</v>
      </c>
      <c r="L10" s="65">
        <f>VLOOKUP($A10,'Return Data'!$B$7:$R$2843,13,0)</f>
        <v>-23.878599999999999</v>
      </c>
      <c r="M10" s="66">
        <f t="shared" si="4"/>
        <v>11</v>
      </c>
      <c r="N10" s="65">
        <f>VLOOKUP($A10,'Return Data'!$B$7:$R$2843,17,0)</f>
        <v>13.9481</v>
      </c>
      <c r="O10" s="66">
        <f t="shared" si="5"/>
        <v>10</v>
      </c>
      <c r="P10" s="65">
        <f>VLOOKUP($A10,'Return Data'!$B$7:$R$2843,14,0)</f>
        <v>16.617000000000001</v>
      </c>
      <c r="Q10" s="66">
        <f t="shared" si="6"/>
        <v>1</v>
      </c>
      <c r="R10" s="65">
        <f>VLOOKUP($A10,'Return Data'!$B$7:$R$2843,16,0)</f>
        <v>4.2053000000000003</v>
      </c>
      <c r="S10" s="67">
        <f t="shared" si="7"/>
        <v>6</v>
      </c>
    </row>
    <row r="11" spans="1:19" x14ac:dyDescent="0.3">
      <c r="A11" s="82" t="s">
        <v>882</v>
      </c>
      <c r="B11" s="64">
        <f>VLOOKUP($A11,'Return Data'!$B$7:$R$2843,3,0)</f>
        <v>44404</v>
      </c>
      <c r="C11" s="65">
        <f>VLOOKUP($A11,'Return Data'!$B$7:$R$2843,4,0)</f>
        <v>15.078900000000001</v>
      </c>
      <c r="D11" s="65">
        <f>VLOOKUP($A11,'Return Data'!$B$7:$R$2843,9,0)</f>
        <v>8.7965999999999998</v>
      </c>
      <c r="E11" s="66">
        <f t="shared" si="0"/>
        <v>7</v>
      </c>
      <c r="F11" s="65">
        <f>VLOOKUP($A11,'Return Data'!$B$7:$R$2843,10,0)</f>
        <v>1.1792</v>
      </c>
      <c r="G11" s="66">
        <f t="shared" si="1"/>
        <v>8</v>
      </c>
      <c r="H11" s="65">
        <f>VLOOKUP($A11,'Return Data'!$B$7:$R$2843,11,0)</f>
        <v>-6.5848000000000004</v>
      </c>
      <c r="I11" s="66">
        <f t="shared" si="2"/>
        <v>9</v>
      </c>
      <c r="J11" s="65">
        <f>VLOOKUP($A11,'Return Data'!$B$7:$R$2843,12,0)</f>
        <v>-9.6927000000000003</v>
      </c>
      <c r="K11" s="66">
        <f t="shared" si="3"/>
        <v>6</v>
      </c>
      <c r="L11" s="65">
        <f>VLOOKUP($A11,'Return Data'!$B$7:$R$2843,13,0)</f>
        <v>-10.580500000000001</v>
      </c>
      <c r="M11" s="66">
        <f t="shared" si="4"/>
        <v>6</v>
      </c>
      <c r="N11" s="65">
        <f>VLOOKUP($A11,'Return Data'!$B$7:$R$2843,17,0)</f>
        <v>15.427099999999999</v>
      </c>
      <c r="O11" s="66">
        <f t="shared" si="5"/>
        <v>6</v>
      </c>
      <c r="P11" s="65">
        <f>VLOOKUP($A11,'Return Data'!$B$7:$R$2843,14,0)</f>
        <v>15.5809</v>
      </c>
      <c r="Q11" s="66">
        <f t="shared" si="6"/>
        <v>6</v>
      </c>
      <c r="R11" s="65">
        <f>VLOOKUP($A11,'Return Data'!$B$7:$R$2843,16,0)</f>
        <v>4.3057999999999996</v>
      </c>
      <c r="S11" s="67">
        <f t="shared" si="7"/>
        <v>5</v>
      </c>
    </row>
    <row r="12" spans="1:19" x14ac:dyDescent="0.3">
      <c r="A12" s="82" t="s">
        <v>884</v>
      </c>
      <c r="B12" s="64">
        <f>VLOOKUP($A12,'Return Data'!$B$7:$R$2843,3,0)</f>
        <v>44404</v>
      </c>
      <c r="C12" s="65">
        <f>VLOOKUP($A12,'Return Data'!$B$7:$R$2843,4,0)</f>
        <v>15.617100000000001</v>
      </c>
      <c r="D12" s="65">
        <f>VLOOKUP($A12,'Return Data'!$B$7:$R$2843,9,0)</f>
        <v>13.2775</v>
      </c>
      <c r="E12" s="66">
        <f t="shared" si="0"/>
        <v>2</v>
      </c>
      <c r="F12" s="65">
        <f>VLOOKUP($A12,'Return Data'!$B$7:$R$2843,10,0)</f>
        <v>1.3891</v>
      </c>
      <c r="G12" s="66">
        <f t="shared" si="1"/>
        <v>7</v>
      </c>
      <c r="H12" s="65">
        <f>VLOOKUP($A12,'Return Data'!$B$7:$R$2843,11,0)</f>
        <v>-6.0278</v>
      </c>
      <c r="I12" s="66">
        <f t="shared" si="2"/>
        <v>4</v>
      </c>
      <c r="J12" s="65">
        <f>VLOOKUP($A12,'Return Data'!$B$7:$R$2843,12,0)</f>
        <v>-9.5741999999999994</v>
      </c>
      <c r="K12" s="66">
        <f t="shared" si="3"/>
        <v>4</v>
      </c>
      <c r="L12" s="65">
        <f>VLOOKUP($A12,'Return Data'!$B$7:$R$2843,13,0)</f>
        <v>-10.438499999999999</v>
      </c>
      <c r="M12" s="66">
        <f t="shared" si="4"/>
        <v>4</v>
      </c>
      <c r="N12" s="65">
        <f>VLOOKUP($A12,'Return Data'!$B$7:$R$2843,17,0)</f>
        <v>15.135999999999999</v>
      </c>
      <c r="O12" s="66">
        <f t="shared" si="5"/>
        <v>8</v>
      </c>
      <c r="P12" s="65">
        <f>VLOOKUP($A12,'Return Data'!$B$7:$R$2843,14,0)</f>
        <v>15.1799</v>
      </c>
      <c r="Q12" s="66">
        <f t="shared" si="6"/>
        <v>9</v>
      </c>
      <c r="R12" s="65">
        <f>VLOOKUP($A12,'Return Data'!$B$7:$R$2843,16,0)</f>
        <v>4.6538000000000004</v>
      </c>
      <c r="S12" s="67">
        <f t="shared" si="7"/>
        <v>4</v>
      </c>
    </row>
    <row r="13" spans="1:19" x14ac:dyDescent="0.3">
      <c r="A13" s="82" t="s">
        <v>886</v>
      </c>
      <c r="B13" s="64">
        <f>VLOOKUP($A13,'Return Data'!$B$7:$R$2843,3,0)</f>
        <v>44404</v>
      </c>
      <c r="C13" s="65">
        <f>VLOOKUP($A13,'Return Data'!$B$7:$R$2843,4,0)</f>
        <v>13.038</v>
      </c>
      <c r="D13" s="65">
        <f>VLOOKUP($A13,'Return Data'!$B$7:$R$2843,9,0)</f>
        <v>15.0779</v>
      </c>
      <c r="E13" s="66">
        <f t="shared" si="0"/>
        <v>1</v>
      </c>
      <c r="F13" s="65">
        <f>VLOOKUP($A13,'Return Data'!$B$7:$R$2843,10,0)</f>
        <v>3.8607999999999998</v>
      </c>
      <c r="G13" s="66">
        <f t="shared" si="1"/>
        <v>1</v>
      </c>
      <c r="H13" s="65">
        <f>VLOOKUP($A13,'Return Data'!$B$7:$R$2843,11,0)</f>
        <v>-7.5080999999999998</v>
      </c>
      <c r="I13" s="66">
        <f t="shared" si="2"/>
        <v>10</v>
      </c>
      <c r="J13" s="65">
        <f>VLOOKUP($A13,'Return Data'!$B$7:$R$2843,12,0)</f>
        <v>-8.1548999999999996</v>
      </c>
      <c r="K13" s="66">
        <f t="shared" si="3"/>
        <v>1</v>
      </c>
      <c r="L13" s="65">
        <f>VLOOKUP($A13,'Return Data'!$B$7:$R$2843,13,0)</f>
        <v>-9.3998000000000008</v>
      </c>
      <c r="M13" s="66">
        <f t="shared" si="4"/>
        <v>1</v>
      </c>
      <c r="N13" s="65">
        <f>VLOOKUP($A13,'Return Data'!$B$7:$R$2843,17,0)</f>
        <v>13.902699999999999</v>
      </c>
      <c r="O13" s="66">
        <f t="shared" si="5"/>
        <v>11</v>
      </c>
      <c r="P13" s="65">
        <f>VLOOKUP($A13,'Return Data'!$B$7:$R$2843,14,0)</f>
        <v>14.897</v>
      </c>
      <c r="Q13" s="66">
        <f t="shared" si="6"/>
        <v>11</v>
      </c>
      <c r="R13" s="65">
        <f>VLOOKUP($A13,'Return Data'!$B$7:$R$2843,16,0)</f>
        <v>3.0063</v>
      </c>
      <c r="S13" s="67">
        <f t="shared" si="7"/>
        <v>11</v>
      </c>
    </row>
    <row r="14" spans="1:19" x14ac:dyDescent="0.3">
      <c r="A14" s="82" t="s">
        <v>888</v>
      </c>
      <c r="B14" s="64">
        <f>VLOOKUP($A14,'Return Data'!$B$7:$R$2843,3,0)</f>
        <v>44404</v>
      </c>
      <c r="C14" s="65">
        <f>VLOOKUP($A14,'Return Data'!$B$7:$R$2843,4,0)</f>
        <v>14.1837</v>
      </c>
      <c r="D14" s="65">
        <f>VLOOKUP($A14,'Return Data'!$B$7:$R$2843,9,0)</f>
        <v>-3.2955999999999999</v>
      </c>
      <c r="E14" s="66">
        <f t="shared" si="0"/>
        <v>10</v>
      </c>
      <c r="F14" s="65">
        <f>VLOOKUP($A14,'Return Data'!$B$7:$R$2843,10,0)</f>
        <v>-2.8944999999999999</v>
      </c>
      <c r="G14" s="66">
        <f t="shared" si="1"/>
        <v>10</v>
      </c>
      <c r="H14" s="65">
        <f>VLOOKUP($A14,'Return Data'!$B$7:$R$2843,11,0)</f>
        <v>-7.8788999999999998</v>
      </c>
      <c r="I14" s="66">
        <f t="shared" si="2"/>
        <v>11</v>
      </c>
      <c r="J14" s="65">
        <f>VLOOKUP($A14,'Return Data'!$B$7:$R$2843,12,0)</f>
        <v>-10.6036</v>
      </c>
      <c r="K14" s="66">
        <f t="shared" si="3"/>
        <v>10</v>
      </c>
      <c r="L14" s="65">
        <f>VLOOKUP($A14,'Return Data'!$B$7:$R$2843,13,0)</f>
        <v>-10.609400000000001</v>
      </c>
      <c r="M14" s="66">
        <f t="shared" si="4"/>
        <v>8</v>
      </c>
      <c r="N14" s="65">
        <f>VLOOKUP($A14,'Return Data'!$B$7:$R$2843,17,0)</f>
        <v>14.837199999999999</v>
      </c>
      <c r="O14" s="66">
        <f t="shared" si="5"/>
        <v>9</v>
      </c>
      <c r="P14" s="65">
        <f>VLOOKUP($A14,'Return Data'!$B$7:$R$2843,14,0)</f>
        <v>15.038</v>
      </c>
      <c r="Q14" s="66">
        <f t="shared" si="6"/>
        <v>10</v>
      </c>
      <c r="R14" s="65">
        <f>VLOOKUP($A14,'Return Data'!$B$7:$R$2843,16,0)</f>
        <v>3.6884999999999999</v>
      </c>
      <c r="S14" s="67">
        <f t="shared" si="7"/>
        <v>10</v>
      </c>
    </row>
    <row r="15" spans="1:19" x14ac:dyDescent="0.3">
      <c r="A15" s="82" t="s">
        <v>890</v>
      </c>
      <c r="B15" s="64">
        <f>VLOOKUP($A15,'Return Data'!$B$7:$R$2843,3,0)</f>
        <v>44404</v>
      </c>
      <c r="C15" s="65">
        <f>VLOOKUP($A15,'Return Data'!$B$7:$R$2843,4,0)</f>
        <v>19.622299999999999</v>
      </c>
      <c r="D15" s="65">
        <f>VLOOKUP($A15,'Return Data'!$B$7:$R$2843,9,0)</f>
        <v>12.731299999999999</v>
      </c>
      <c r="E15" s="66">
        <f t="shared" si="0"/>
        <v>3</v>
      </c>
      <c r="F15" s="65">
        <f>VLOOKUP($A15,'Return Data'!$B$7:$R$2843,10,0)</f>
        <v>2.0503999999999998</v>
      </c>
      <c r="G15" s="66">
        <f t="shared" si="1"/>
        <v>4</v>
      </c>
      <c r="H15" s="65">
        <f>VLOOKUP($A15,'Return Data'!$B$7:$R$2843,11,0)</f>
        <v>-5.5993000000000004</v>
      </c>
      <c r="I15" s="66">
        <f t="shared" si="2"/>
        <v>2</v>
      </c>
      <c r="J15" s="65">
        <f>VLOOKUP($A15,'Return Data'!$B$7:$R$2843,12,0)</f>
        <v>-9.0733999999999995</v>
      </c>
      <c r="K15" s="66">
        <f t="shared" si="3"/>
        <v>2</v>
      </c>
      <c r="L15" s="65">
        <f>VLOOKUP($A15,'Return Data'!$B$7:$R$2843,13,0)</f>
        <v>-9.8094999999999999</v>
      </c>
      <c r="M15" s="66">
        <f t="shared" si="4"/>
        <v>2</v>
      </c>
      <c r="N15" s="65">
        <f>VLOOKUP($A15,'Return Data'!$B$7:$R$2843,17,0)</f>
        <v>16.7318</v>
      </c>
      <c r="O15" s="66">
        <f t="shared" si="5"/>
        <v>1</v>
      </c>
      <c r="P15" s="65">
        <f>VLOOKUP($A15,'Return Data'!$B$7:$R$2843,14,0)</f>
        <v>16.2209</v>
      </c>
      <c r="Q15" s="66">
        <f t="shared" si="6"/>
        <v>2</v>
      </c>
      <c r="R15" s="65">
        <f>VLOOKUP($A15,'Return Data'!$B$7:$R$2843,16,0)</f>
        <v>6.7309999999999999</v>
      </c>
      <c r="S15" s="67">
        <f t="shared" si="7"/>
        <v>1</v>
      </c>
    </row>
    <row r="16" spans="1:19" x14ac:dyDescent="0.3">
      <c r="A16" s="82" t="s">
        <v>892</v>
      </c>
      <c r="B16" s="64">
        <f>VLOOKUP($A16,'Return Data'!$B$7:$R$2843,3,0)</f>
        <v>44404</v>
      </c>
      <c r="C16" s="65">
        <f>VLOOKUP($A16,'Return Data'!$B$7:$R$2843,4,0)</f>
        <v>19.375399999999999</v>
      </c>
      <c r="D16" s="65">
        <f>VLOOKUP($A16,'Return Data'!$B$7:$R$2843,9,0)</f>
        <v>10.761900000000001</v>
      </c>
      <c r="E16" s="66">
        <f t="shared" si="0"/>
        <v>6</v>
      </c>
      <c r="F16" s="65">
        <f>VLOOKUP($A16,'Return Data'!$B$7:$R$2843,10,0)</f>
        <v>2.2713000000000001</v>
      </c>
      <c r="G16" s="66">
        <f t="shared" si="1"/>
        <v>2</v>
      </c>
      <c r="H16" s="65">
        <f>VLOOKUP($A16,'Return Data'!$B$7:$R$2843,11,0)</f>
        <v>-6.0933999999999999</v>
      </c>
      <c r="I16" s="66">
        <f t="shared" si="2"/>
        <v>6</v>
      </c>
      <c r="J16" s="65">
        <f>VLOOKUP($A16,'Return Data'!$B$7:$R$2843,12,0)</f>
        <v>-9.8430999999999997</v>
      </c>
      <c r="K16" s="66">
        <f t="shared" si="3"/>
        <v>8</v>
      </c>
      <c r="L16" s="65">
        <f>VLOOKUP($A16,'Return Data'!$B$7:$R$2843,13,0)</f>
        <v>-11.279500000000001</v>
      </c>
      <c r="M16" s="66">
        <f t="shared" si="4"/>
        <v>10</v>
      </c>
      <c r="N16" s="65">
        <f>VLOOKUP($A16,'Return Data'!$B$7:$R$2843,17,0)</f>
        <v>15.6812</v>
      </c>
      <c r="O16" s="66">
        <f t="shared" si="5"/>
        <v>4</v>
      </c>
      <c r="P16" s="65">
        <f>VLOOKUP($A16,'Return Data'!$B$7:$R$2843,14,0)</f>
        <v>15.466200000000001</v>
      </c>
      <c r="Q16" s="66">
        <f t="shared" si="6"/>
        <v>7</v>
      </c>
      <c r="R16" s="65">
        <f>VLOOKUP($A16,'Return Data'!$B$7:$R$2843,16,0)</f>
        <v>6.5682</v>
      </c>
      <c r="S16" s="67">
        <f t="shared" si="7"/>
        <v>2</v>
      </c>
    </row>
    <row r="17" spans="1:19" x14ac:dyDescent="0.3">
      <c r="A17" s="82" t="s">
        <v>894</v>
      </c>
      <c r="B17" s="64">
        <f>VLOOKUP($A17,'Return Data'!$B$7:$R$2843,3,0)</f>
        <v>44404</v>
      </c>
      <c r="C17" s="65">
        <f>VLOOKUP($A17,'Return Data'!$B$7:$R$2843,4,0)</f>
        <v>19.065799999999999</v>
      </c>
      <c r="D17" s="65">
        <f>VLOOKUP($A17,'Return Data'!$B$7:$R$2843,9,0)</f>
        <v>11.969799999999999</v>
      </c>
      <c r="E17" s="66">
        <f t="shared" si="0"/>
        <v>5</v>
      </c>
      <c r="F17" s="65">
        <f>VLOOKUP($A17,'Return Data'!$B$7:$R$2843,10,0)</f>
        <v>1.7728999999999999</v>
      </c>
      <c r="G17" s="66">
        <f t="shared" si="1"/>
        <v>5</v>
      </c>
      <c r="H17" s="65">
        <f>VLOOKUP($A17,'Return Data'!$B$7:$R$2843,11,0)</f>
        <v>-6.2756999999999996</v>
      </c>
      <c r="I17" s="66">
        <f t="shared" si="2"/>
        <v>7</v>
      </c>
      <c r="J17" s="65">
        <f>VLOOKUP($A17,'Return Data'!$B$7:$R$2843,12,0)</f>
        <v>-9.6979000000000006</v>
      </c>
      <c r="K17" s="66">
        <f t="shared" si="3"/>
        <v>7</v>
      </c>
      <c r="L17" s="65">
        <f>VLOOKUP($A17,'Return Data'!$B$7:$R$2843,13,0)</f>
        <v>-10.5207</v>
      </c>
      <c r="M17" s="66">
        <f t="shared" si="4"/>
        <v>5</v>
      </c>
      <c r="N17" s="65">
        <f>VLOOKUP($A17,'Return Data'!$B$7:$R$2843,17,0)</f>
        <v>15.6153</v>
      </c>
      <c r="O17" s="66">
        <f t="shared" si="5"/>
        <v>5</v>
      </c>
      <c r="P17" s="65">
        <f>VLOOKUP($A17,'Return Data'!$B$7:$R$2843,14,0)</f>
        <v>15.7661</v>
      </c>
      <c r="Q17" s="66">
        <f t="shared" si="6"/>
        <v>3</v>
      </c>
      <c r="R17" s="65">
        <f>VLOOKUP($A17,'Return Data'!$B$7:$R$2843,16,0)</f>
        <v>6.5327999999999999</v>
      </c>
      <c r="S17" s="67">
        <f t="shared" si="7"/>
        <v>3</v>
      </c>
    </row>
    <row r="18" spans="1:19" x14ac:dyDescent="0.3">
      <c r="A18" s="82" t="s">
        <v>895</v>
      </c>
      <c r="B18" s="64">
        <f>VLOOKUP($A18,'Return Data'!$B$7:$R$2843,3,0)</f>
        <v>44404</v>
      </c>
      <c r="C18" s="65">
        <f>VLOOKUP($A18,'Return Data'!$B$7:$R$2843,4,0)</f>
        <v>14.6829</v>
      </c>
      <c r="D18" s="65">
        <f>VLOOKUP($A18,'Return Data'!$B$7:$R$2843,9,0)</f>
        <v>12.074299999999999</v>
      </c>
      <c r="E18" s="66">
        <f t="shared" si="0"/>
        <v>4</v>
      </c>
      <c r="F18" s="65">
        <f>VLOOKUP($A18,'Return Data'!$B$7:$R$2843,10,0)</f>
        <v>1.5025999999999999</v>
      </c>
      <c r="G18" s="66">
        <f t="shared" si="1"/>
        <v>6</v>
      </c>
      <c r="H18" s="65">
        <f>VLOOKUP($A18,'Return Data'!$B$7:$R$2843,11,0)</f>
        <v>-6.0909000000000004</v>
      </c>
      <c r="I18" s="66">
        <f t="shared" si="2"/>
        <v>5</v>
      </c>
      <c r="J18" s="65">
        <f>VLOOKUP($A18,'Return Data'!$B$7:$R$2843,12,0)</f>
        <v>-9.6311999999999998</v>
      </c>
      <c r="K18" s="66">
        <f t="shared" si="3"/>
        <v>5</v>
      </c>
      <c r="L18" s="65">
        <f>VLOOKUP($A18,'Return Data'!$B$7:$R$2843,13,0)</f>
        <v>-10.434100000000001</v>
      </c>
      <c r="M18" s="66">
        <f t="shared" si="4"/>
        <v>3</v>
      </c>
      <c r="N18" s="65">
        <f>VLOOKUP($A18,'Return Data'!$B$7:$R$2843,17,0)</f>
        <v>16.093599999999999</v>
      </c>
      <c r="O18" s="66">
        <f t="shared" si="5"/>
        <v>3</v>
      </c>
      <c r="P18" s="65">
        <f>VLOOKUP($A18,'Return Data'!$B$7:$R$2843,14,0)</f>
        <v>15.751200000000001</v>
      </c>
      <c r="Q18" s="66">
        <f t="shared" si="6"/>
        <v>4</v>
      </c>
      <c r="R18" s="65">
        <f>VLOOKUP($A18,'Return Data'!$B$7:$R$2843,16,0)</f>
        <v>3.9643999999999999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5.3399909090909095</v>
      </c>
      <c r="E20" s="88"/>
      <c r="F20" s="89">
        <f>AVERAGE(F8:F18)</f>
        <v>-1.7113636363636362</v>
      </c>
      <c r="G20" s="88"/>
      <c r="H20" s="89">
        <f>AVERAGE(H8:H18)</f>
        <v>-6.0317636363636362</v>
      </c>
      <c r="I20" s="88"/>
      <c r="J20" s="89">
        <f>AVERAGE(J8:J18)</f>
        <v>-10.180654545454546</v>
      </c>
      <c r="K20" s="88"/>
      <c r="L20" s="89">
        <f>AVERAGE(L8:L18)</f>
        <v>-11.664227272727272</v>
      </c>
      <c r="M20" s="88"/>
      <c r="N20" s="89">
        <f>AVERAGE(N8:N18)</f>
        <v>15.357727272727271</v>
      </c>
      <c r="O20" s="88"/>
      <c r="P20" s="89">
        <f>AVERAGE(P8:P18)</f>
        <v>15.590072727272728</v>
      </c>
      <c r="Q20" s="88"/>
      <c r="R20" s="89">
        <f>AVERAGE(R8:R18)</f>
        <v>4.7079454545454542</v>
      </c>
      <c r="S20" s="90"/>
    </row>
    <row r="21" spans="1:19" x14ac:dyDescent="0.3">
      <c r="A21" s="87" t="s">
        <v>28</v>
      </c>
      <c r="B21" s="88"/>
      <c r="C21" s="88"/>
      <c r="D21" s="89">
        <f>MIN(D8:D18)</f>
        <v>-35.031599999999997</v>
      </c>
      <c r="E21" s="88"/>
      <c r="F21" s="89">
        <f>MIN(F8:F18)</f>
        <v>-32.951900000000002</v>
      </c>
      <c r="G21" s="88"/>
      <c r="H21" s="89">
        <f>MIN(H8:H18)</f>
        <v>-7.8788999999999998</v>
      </c>
      <c r="I21" s="88"/>
      <c r="J21" s="89">
        <f>MIN(J8:J18)</f>
        <v>-16.7194</v>
      </c>
      <c r="K21" s="88"/>
      <c r="L21" s="89">
        <f>MIN(L8:L18)</f>
        <v>-23.878599999999999</v>
      </c>
      <c r="M21" s="88"/>
      <c r="N21" s="89">
        <f>MIN(N8:N18)</f>
        <v>13.902699999999999</v>
      </c>
      <c r="O21" s="88"/>
      <c r="P21" s="89">
        <f>MIN(P8:P18)</f>
        <v>14.897</v>
      </c>
      <c r="Q21" s="88"/>
      <c r="R21" s="89">
        <f>MIN(R8:R18)</f>
        <v>3.0063</v>
      </c>
      <c r="S21" s="90"/>
    </row>
    <row r="22" spans="1:19" ht="15" thickBot="1" x14ac:dyDescent="0.35">
      <c r="A22" s="91" t="s">
        <v>29</v>
      </c>
      <c r="B22" s="92"/>
      <c r="C22" s="92"/>
      <c r="D22" s="93">
        <f>MAX(D8:D18)</f>
        <v>15.0779</v>
      </c>
      <c r="E22" s="92"/>
      <c r="F22" s="93">
        <f>MAX(F8:F18)</f>
        <v>3.8607999999999998</v>
      </c>
      <c r="G22" s="92"/>
      <c r="H22" s="93">
        <f>MAX(H8:H18)</f>
        <v>-2.1537000000000002</v>
      </c>
      <c r="I22" s="92"/>
      <c r="J22" s="93">
        <f>MAX(J8:J18)</f>
        <v>-8.1548999999999996</v>
      </c>
      <c r="K22" s="92"/>
      <c r="L22" s="93">
        <f>MAX(L8:L18)</f>
        <v>-9.3998000000000008</v>
      </c>
      <c r="M22" s="92"/>
      <c r="N22" s="93">
        <f>MAX(N8:N18)</f>
        <v>16.7318</v>
      </c>
      <c r="O22" s="92"/>
      <c r="P22" s="93">
        <f>MAX(P8:P18)</f>
        <v>16.617000000000001</v>
      </c>
      <c r="Q22" s="92"/>
      <c r="R22" s="93">
        <f>MAX(R8:R18)</f>
        <v>6.7309999999999999</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44404</v>
      </c>
      <c r="C8" s="65">
        <f>VLOOKUP($A8,'Return Data'!$B$7:$R$2843,4,0)</f>
        <v>16.618200000000002</v>
      </c>
      <c r="D8" s="65">
        <f>VLOOKUP($A8,'Return Data'!$B$7:$R$2843,9,0)</f>
        <v>7.1554000000000002</v>
      </c>
      <c r="E8" s="66">
        <f t="shared" ref="E8:E27" si="0">RANK(D8,D$8:D$27,0)</f>
        <v>10</v>
      </c>
      <c r="F8" s="65">
        <f>VLOOKUP($A8,'Return Data'!$B$7:$R$2843,10,0)</f>
        <v>7.1087999999999996</v>
      </c>
      <c r="G8" s="66">
        <f t="shared" ref="G8:G27" si="1">RANK(F8,F$8:F$27,0)</f>
        <v>10</v>
      </c>
      <c r="H8" s="65">
        <f>VLOOKUP($A8,'Return Data'!$B$7:$R$2843,11,0)</f>
        <v>8.5206</v>
      </c>
      <c r="I8" s="66">
        <f t="shared" ref="I8:I27" si="2">RANK(H8,H$8:H$27,0)</f>
        <v>7</v>
      </c>
      <c r="J8" s="65">
        <f>VLOOKUP($A8,'Return Data'!$B$7:$R$2843,12,0)</f>
        <v>9.4763000000000002</v>
      </c>
      <c r="K8" s="66">
        <f t="shared" ref="K8:K27" si="3">RANK(J8,J$8:J$27,0)</f>
        <v>7</v>
      </c>
      <c r="L8" s="65">
        <f>VLOOKUP($A8,'Return Data'!$B$7:$R$2843,13,0)</f>
        <v>10.2098</v>
      </c>
      <c r="M8" s="66">
        <f t="shared" ref="M8:M27" si="4">RANK(L8,L$8:L$27,0)</f>
        <v>6</v>
      </c>
      <c r="N8" s="65">
        <f>VLOOKUP($A8,'Return Data'!$B$7:$R$2843,17,0)</f>
        <v>6.9915000000000003</v>
      </c>
      <c r="O8" s="66">
        <f>RANK(N8,N$8:N$27,0)</f>
        <v>8</v>
      </c>
      <c r="P8" s="65">
        <f>VLOOKUP($A8,'Return Data'!$B$7:$R$2843,14,0)</f>
        <v>6.9889000000000001</v>
      </c>
      <c r="Q8" s="66">
        <f>RANK(P8,P$8:P$27,0)</f>
        <v>7</v>
      </c>
      <c r="R8" s="65">
        <f>VLOOKUP($A8,'Return Data'!$B$7:$R$2843,16,0)</f>
        <v>8.4085000000000001</v>
      </c>
      <c r="S8" s="67">
        <f t="shared" ref="S8:S27" si="5">RANK(R8,R$8:R$27,0)</f>
        <v>6</v>
      </c>
    </row>
    <row r="9" spans="1:19" x14ac:dyDescent="0.3">
      <c r="A9" s="82" t="s">
        <v>654</v>
      </c>
      <c r="B9" s="64">
        <f>VLOOKUP($A9,'Return Data'!$B$7:$R$2843,3,0)</f>
        <v>44404</v>
      </c>
      <c r="C9" s="65">
        <f>VLOOKUP($A9,'Return Data'!$B$7:$R$2843,4,0)</f>
        <v>0.41570000000000001</v>
      </c>
      <c r="D9" s="65">
        <f>VLOOKUP($A9,'Return Data'!$B$7:$R$2843,9,0)</f>
        <v>0</v>
      </c>
      <c r="E9" s="66">
        <f t="shared" si="0"/>
        <v>19</v>
      </c>
      <c r="F9" s="65">
        <f>VLOOKUP($A9,'Return Data'!$B$7:$R$2843,10,0)</f>
        <v>0</v>
      </c>
      <c r="G9" s="66">
        <f t="shared" si="1"/>
        <v>19</v>
      </c>
      <c r="H9" s="65">
        <f>VLOOKUP($A9,'Return Data'!$B$7:$R$2843,11,0)</f>
        <v>0</v>
      </c>
      <c r="I9" s="66">
        <f t="shared" si="2"/>
        <v>19</v>
      </c>
      <c r="J9" s="65">
        <f>VLOOKUP($A9,'Return Data'!$B$7:$R$2843,12,0)</f>
        <v>0</v>
      </c>
      <c r="K9" s="66">
        <f t="shared" si="3"/>
        <v>18</v>
      </c>
      <c r="L9" s="65">
        <f>VLOOKUP($A9,'Return Data'!$B$7:$R$2843,13,0)</f>
        <v>0</v>
      </c>
      <c r="M9" s="66">
        <f t="shared" si="4"/>
        <v>18</v>
      </c>
      <c r="N9" s="65"/>
      <c r="O9" s="66"/>
      <c r="P9" s="65"/>
      <c r="Q9" s="66"/>
      <c r="R9" s="65">
        <f>VLOOKUP($A9,'Return Data'!$B$7:$R$2843,16,0)</f>
        <v>-15.0998</v>
      </c>
      <c r="S9" s="67">
        <f t="shared" si="5"/>
        <v>19</v>
      </c>
    </row>
    <row r="10" spans="1:19" x14ac:dyDescent="0.3">
      <c r="A10" s="82" t="s">
        <v>656</v>
      </c>
      <c r="B10" s="64">
        <f>VLOOKUP($A10,'Return Data'!$B$7:$R$2843,3,0)</f>
        <v>44404</v>
      </c>
      <c r="C10" s="65">
        <f>VLOOKUP($A10,'Return Data'!$B$7:$R$2843,4,0)</f>
        <v>18.0581</v>
      </c>
      <c r="D10" s="65">
        <f>VLOOKUP($A10,'Return Data'!$B$7:$R$2843,9,0)</f>
        <v>8.0530000000000008</v>
      </c>
      <c r="E10" s="66">
        <f t="shared" si="0"/>
        <v>8</v>
      </c>
      <c r="F10" s="65">
        <f>VLOOKUP($A10,'Return Data'!$B$7:$R$2843,10,0)</f>
        <v>7.3326000000000002</v>
      </c>
      <c r="G10" s="66">
        <f t="shared" si="1"/>
        <v>9</v>
      </c>
      <c r="H10" s="65">
        <f>VLOOKUP($A10,'Return Data'!$B$7:$R$2843,11,0)</f>
        <v>8.0622000000000007</v>
      </c>
      <c r="I10" s="66">
        <f t="shared" si="2"/>
        <v>8</v>
      </c>
      <c r="J10" s="65">
        <f>VLOOKUP($A10,'Return Data'!$B$7:$R$2843,12,0)</f>
        <v>8.1781000000000006</v>
      </c>
      <c r="K10" s="66">
        <f t="shared" si="3"/>
        <v>8</v>
      </c>
      <c r="L10" s="65">
        <f>VLOOKUP($A10,'Return Data'!$B$7:$R$2843,13,0)</f>
        <v>8.7962000000000007</v>
      </c>
      <c r="M10" s="66">
        <f t="shared" si="4"/>
        <v>9</v>
      </c>
      <c r="N10" s="65">
        <f>VLOOKUP($A10,'Return Data'!$B$7:$R$2843,17,0)</f>
        <v>8.9992000000000001</v>
      </c>
      <c r="O10" s="66">
        <f t="shared" ref="O10:O22" si="6">RANK(N10,N$8:N$27,0)</f>
        <v>3</v>
      </c>
      <c r="P10" s="65">
        <f>VLOOKUP($A10,'Return Data'!$B$7:$R$2843,14,0)</f>
        <v>7.6665000000000001</v>
      </c>
      <c r="Q10" s="66">
        <f t="shared" ref="Q10:Q22" si="7">RANK(P10,P$8:P$27,0)</f>
        <v>6</v>
      </c>
      <c r="R10" s="65">
        <f>VLOOKUP($A10,'Return Data'!$B$7:$R$2843,16,0)</f>
        <v>8.7596000000000007</v>
      </c>
      <c r="S10" s="67">
        <f t="shared" si="5"/>
        <v>5</v>
      </c>
    </row>
    <row r="11" spans="1:19" x14ac:dyDescent="0.3">
      <c r="A11" s="82" t="s">
        <v>660</v>
      </c>
      <c r="B11" s="64">
        <f>VLOOKUP($A11,'Return Data'!$B$7:$R$2843,3,0)</f>
        <v>44404</v>
      </c>
      <c r="C11" s="65">
        <f>VLOOKUP($A11,'Return Data'!$B$7:$R$2843,4,0)</f>
        <v>16.849699999999999</v>
      </c>
      <c r="D11" s="65">
        <f>VLOOKUP($A11,'Return Data'!$B$7:$R$2843,9,0)</f>
        <v>5.4892000000000003</v>
      </c>
      <c r="E11" s="66">
        <f t="shared" si="0"/>
        <v>16</v>
      </c>
      <c r="F11" s="65">
        <f>VLOOKUP($A11,'Return Data'!$B$7:$R$2843,10,0)</f>
        <v>4.8547000000000002</v>
      </c>
      <c r="G11" s="66">
        <f t="shared" si="1"/>
        <v>17</v>
      </c>
      <c r="H11" s="65">
        <f>VLOOKUP($A11,'Return Data'!$B$7:$R$2843,11,0)</f>
        <v>15.178800000000001</v>
      </c>
      <c r="I11" s="66">
        <f t="shared" si="2"/>
        <v>3</v>
      </c>
      <c r="J11" s="65">
        <f>VLOOKUP($A11,'Return Data'!$B$7:$R$2843,12,0)</f>
        <v>13.571999999999999</v>
      </c>
      <c r="K11" s="66">
        <f t="shared" si="3"/>
        <v>3</v>
      </c>
      <c r="L11" s="65">
        <f>VLOOKUP($A11,'Return Data'!$B$7:$R$2843,13,0)</f>
        <v>14.6441</v>
      </c>
      <c r="M11" s="66">
        <f t="shared" si="4"/>
        <v>2</v>
      </c>
      <c r="N11" s="65">
        <f>VLOOKUP($A11,'Return Data'!$B$7:$R$2843,17,0)</f>
        <v>6.4208999999999996</v>
      </c>
      <c r="O11" s="66">
        <f t="shared" si="6"/>
        <v>9</v>
      </c>
      <c r="P11" s="65">
        <f>VLOOKUP($A11,'Return Data'!$B$7:$R$2843,14,0)</f>
        <v>5.8216000000000001</v>
      </c>
      <c r="Q11" s="66">
        <f t="shared" si="7"/>
        <v>8</v>
      </c>
      <c r="R11" s="65">
        <f>VLOOKUP($A11,'Return Data'!$B$7:$R$2843,16,0)</f>
        <v>8.3414000000000001</v>
      </c>
      <c r="S11" s="67">
        <f t="shared" si="5"/>
        <v>7</v>
      </c>
    </row>
    <row r="12" spans="1:19" x14ac:dyDescent="0.3">
      <c r="A12" s="82" t="s">
        <v>662</v>
      </c>
      <c r="B12" s="64">
        <f>VLOOKUP($A12,'Return Data'!$B$7:$R$2843,3,0)</f>
        <v>44404</v>
      </c>
      <c r="C12" s="65">
        <f>VLOOKUP($A12,'Return Data'!$B$7:$R$2843,4,0)</f>
        <v>4.3324999999999996</v>
      </c>
      <c r="D12" s="65">
        <f>VLOOKUP($A12,'Return Data'!$B$7:$R$2843,9,0)</f>
        <v>9.9588999999999999</v>
      </c>
      <c r="E12" s="66">
        <f t="shared" si="0"/>
        <v>4</v>
      </c>
      <c r="F12" s="65">
        <f>VLOOKUP($A12,'Return Data'!$B$7:$R$2843,10,0)</f>
        <v>11.641500000000001</v>
      </c>
      <c r="G12" s="66">
        <f t="shared" si="1"/>
        <v>2</v>
      </c>
      <c r="H12" s="65">
        <f>VLOOKUP($A12,'Return Data'!$B$7:$R$2843,11,0)</f>
        <v>15.649100000000001</v>
      </c>
      <c r="I12" s="66">
        <f t="shared" si="2"/>
        <v>2</v>
      </c>
      <c r="J12" s="65">
        <f>VLOOKUP($A12,'Return Data'!$B$7:$R$2843,12,0)</f>
        <v>12.0906</v>
      </c>
      <c r="K12" s="66">
        <f t="shared" si="3"/>
        <v>4</v>
      </c>
      <c r="L12" s="65">
        <f>VLOOKUP($A12,'Return Data'!$B$7:$R$2843,13,0)</f>
        <v>14.419600000000001</v>
      </c>
      <c r="M12" s="66">
        <f t="shared" si="4"/>
        <v>3</v>
      </c>
      <c r="N12" s="65">
        <f>VLOOKUP($A12,'Return Data'!$B$7:$R$2843,17,0)</f>
        <v>-21.9621</v>
      </c>
      <c r="O12" s="66">
        <f t="shared" si="6"/>
        <v>17</v>
      </c>
      <c r="P12" s="65">
        <f>VLOOKUP($A12,'Return Data'!$B$7:$R$2843,14,0)</f>
        <v>-31.862200000000001</v>
      </c>
      <c r="Q12" s="66">
        <f t="shared" si="7"/>
        <v>17</v>
      </c>
      <c r="R12" s="65">
        <f>VLOOKUP($A12,'Return Data'!$B$7:$R$2843,16,0)</f>
        <v>-12.222</v>
      </c>
      <c r="S12" s="67">
        <f t="shared" si="5"/>
        <v>18</v>
      </c>
    </row>
    <row r="13" spans="1:19" x14ac:dyDescent="0.3">
      <c r="A13" s="82" t="s">
        <v>664</v>
      </c>
      <c r="B13" s="64">
        <f>VLOOKUP($A13,'Return Data'!$B$7:$R$2843,3,0)</f>
        <v>44404</v>
      </c>
      <c r="C13" s="65">
        <f>VLOOKUP($A13,'Return Data'!$B$7:$R$2843,4,0)</f>
        <v>32.412500000000001</v>
      </c>
      <c r="D13" s="65">
        <f>VLOOKUP($A13,'Return Data'!$B$7:$R$2843,9,0)</f>
        <v>3.7212000000000001</v>
      </c>
      <c r="E13" s="66">
        <f t="shared" si="0"/>
        <v>18</v>
      </c>
      <c r="F13" s="65">
        <f>VLOOKUP($A13,'Return Data'!$B$7:$R$2843,10,0)</f>
        <v>4.6759000000000004</v>
      </c>
      <c r="G13" s="66">
        <f t="shared" si="1"/>
        <v>18</v>
      </c>
      <c r="H13" s="65">
        <f>VLOOKUP($A13,'Return Data'!$B$7:$R$2843,11,0)</f>
        <v>4.8784999999999998</v>
      </c>
      <c r="I13" s="66">
        <f t="shared" si="2"/>
        <v>17</v>
      </c>
      <c r="J13" s="65">
        <f>VLOOKUP($A13,'Return Data'!$B$7:$R$2843,12,0)</f>
        <v>4.8101000000000003</v>
      </c>
      <c r="K13" s="66">
        <f t="shared" si="3"/>
        <v>16</v>
      </c>
      <c r="L13" s="65">
        <f>VLOOKUP($A13,'Return Data'!$B$7:$R$2843,13,0)</f>
        <v>6.5461</v>
      </c>
      <c r="M13" s="66">
        <f t="shared" si="4"/>
        <v>16</v>
      </c>
      <c r="N13" s="65">
        <f>VLOOKUP($A13,'Return Data'!$B$7:$R$2843,17,0)</f>
        <v>5.0670999999999999</v>
      </c>
      <c r="O13" s="66">
        <f t="shared" si="6"/>
        <v>10</v>
      </c>
      <c r="P13" s="65">
        <f>VLOOKUP($A13,'Return Data'!$B$7:$R$2843,14,0)</f>
        <v>2.7831000000000001</v>
      </c>
      <c r="Q13" s="66">
        <f t="shared" si="7"/>
        <v>14</v>
      </c>
      <c r="R13" s="65">
        <f>VLOOKUP($A13,'Return Data'!$B$7:$R$2843,16,0)</f>
        <v>6.9634</v>
      </c>
      <c r="S13" s="67">
        <f t="shared" si="5"/>
        <v>13</v>
      </c>
    </row>
    <row r="14" spans="1:19" x14ac:dyDescent="0.3">
      <c r="A14" s="82" t="s">
        <v>667</v>
      </c>
      <c r="B14" s="64">
        <f>VLOOKUP($A14,'Return Data'!$B$7:$R$2843,3,0)</f>
        <v>44404</v>
      </c>
      <c r="C14" s="65">
        <f>VLOOKUP($A14,'Return Data'!$B$7:$R$2843,4,0)</f>
        <v>22.360800000000001</v>
      </c>
      <c r="D14" s="65">
        <f>VLOOKUP($A14,'Return Data'!$B$7:$R$2843,9,0)</f>
        <v>-17.973800000000001</v>
      </c>
      <c r="E14" s="66">
        <f t="shared" si="0"/>
        <v>20</v>
      </c>
      <c r="F14" s="65">
        <f>VLOOKUP($A14,'Return Data'!$B$7:$R$2843,10,0)</f>
        <v>-1.3711</v>
      </c>
      <c r="G14" s="66">
        <f t="shared" si="1"/>
        <v>20</v>
      </c>
      <c r="H14" s="65">
        <f>VLOOKUP($A14,'Return Data'!$B$7:$R$2843,11,0)</f>
        <v>9.4187999999999992</v>
      </c>
      <c r="I14" s="66">
        <f t="shared" si="2"/>
        <v>5</v>
      </c>
      <c r="J14" s="65">
        <f>VLOOKUP($A14,'Return Data'!$B$7:$R$2843,12,0)</f>
        <v>13.817</v>
      </c>
      <c r="K14" s="66">
        <f t="shared" si="3"/>
        <v>2</v>
      </c>
      <c r="L14" s="65">
        <f>VLOOKUP($A14,'Return Data'!$B$7:$R$2843,13,0)</f>
        <v>12.7403</v>
      </c>
      <c r="M14" s="66">
        <f t="shared" si="4"/>
        <v>4</v>
      </c>
      <c r="N14" s="65">
        <f>VLOOKUP($A14,'Return Data'!$B$7:$R$2843,17,0)</f>
        <v>3.7498999999999998</v>
      </c>
      <c r="O14" s="66">
        <f t="shared" si="6"/>
        <v>13</v>
      </c>
      <c r="P14" s="65">
        <f>VLOOKUP($A14,'Return Data'!$B$7:$R$2843,14,0)</f>
        <v>5.1566999999999998</v>
      </c>
      <c r="Q14" s="66">
        <f t="shared" si="7"/>
        <v>9</v>
      </c>
      <c r="R14" s="65">
        <f>VLOOKUP($A14,'Return Data'!$B$7:$R$2843,16,0)</f>
        <v>8.2628000000000004</v>
      </c>
      <c r="S14" s="67">
        <f t="shared" si="5"/>
        <v>8</v>
      </c>
    </row>
    <row r="15" spans="1:19" x14ac:dyDescent="0.3">
      <c r="A15" s="82" t="s">
        <v>675</v>
      </c>
      <c r="B15" s="64">
        <f>VLOOKUP($A15,'Return Data'!$B$7:$R$2843,3,0)</f>
        <v>44404</v>
      </c>
      <c r="C15" s="65">
        <f>VLOOKUP($A15,'Return Data'!$B$7:$R$2843,4,0)</f>
        <v>19.837800000000001</v>
      </c>
      <c r="D15" s="65">
        <f>VLOOKUP($A15,'Return Data'!$B$7:$R$2843,9,0)</f>
        <v>9.4263999999999992</v>
      </c>
      <c r="E15" s="66">
        <f t="shared" si="0"/>
        <v>6</v>
      </c>
      <c r="F15" s="65">
        <f>VLOOKUP($A15,'Return Data'!$B$7:$R$2843,10,0)</f>
        <v>10.5944</v>
      </c>
      <c r="G15" s="66">
        <f t="shared" si="1"/>
        <v>5</v>
      </c>
      <c r="H15" s="65">
        <f>VLOOKUP($A15,'Return Data'!$B$7:$R$2843,11,0)</f>
        <v>8.7059999999999995</v>
      </c>
      <c r="I15" s="66">
        <f t="shared" si="2"/>
        <v>6</v>
      </c>
      <c r="J15" s="65">
        <f>VLOOKUP($A15,'Return Data'!$B$7:$R$2843,12,0)</f>
        <v>9.7955000000000005</v>
      </c>
      <c r="K15" s="66">
        <f t="shared" si="3"/>
        <v>6</v>
      </c>
      <c r="L15" s="65">
        <f>VLOOKUP($A15,'Return Data'!$B$7:$R$2843,13,0)</f>
        <v>10.1568</v>
      </c>
      <c r="M15" s="66">
        <f t="shared" si="4"/>
        <v>7</v>
      </c>
      <c r="N15" s="65">
        <f>VLOOKUP($A15,'Return Data'!$B$7:$R$2843,17,0)</f>
        <v>10.1214</v>
      </c>
      <c r="O15" s="66">
        <f t="shared" si="6"/>
        <v>1</v>
      </c>
      <c r="P15" s="65">
        <f>VLOOKUP($A15,'Return Data'!$B$7:$R$2843,14,0)</f>
        <v>9.5733999999999995</v>
      </c>
      <c r="Q15" s="66">
        <f t="shared" si="7"/>
        <v>1</v>
      </c>
      <c r="R15" s="65">
        <f>VLOOKUP($A15,'Return Data'!$B$7:$R$2843,16,0)</f>
        <v>9.7745999999999995</v>
      </c>
      <c r="S15" s="67">
        <f t="shared" si="5"/>
        <v>1</v>
      </c>
    </row>
    <row r="16" spans="1:19" x14ac:dyDescent="0.3">
      <c r="A16" s="82" t="s">
        <v>677</v>
      </c>
      <c r="B16" s="64">
        <f>VLOOKUP($A16,'Return Data'!$B$7:$R$2843,3,0)</f>
        <v>44404</v>
      </c>
      <c r="C16" s="65">
        <f>VLOOKUP($A16,'Return Data'!$B$7:$R$2843,4,0)</f>
        <v>26.043900000000001</v>
      </c>
      <c r="D16" s="65">
        <f>VLOOKUP($A16,'Return Data'!$B$7:$R$2843,9,0)</f>
        <v>6.3372999999999999</v>
      </c>
      <c r="E16" s="66">
        <f t="shared" si="0"/>
        <v>12</v>
      </c>
      <c r="F16" s="65">
        <f>VLOOKUP($A16,'Return Data'!$B$7:$R$2843,10,0)</f>
        <v>9.6747999999999994</v>
      </c>
      <c r="G16" s="66">
        <f t="shared" si="1"/>
        <v>6</v>
      </c>
      <c r="H16" s="65">
        <f>VLOOKUP($A16,'Return Data'!$B$7:$R$2843,11,0)</f>
        <v>7.9265999999999996</v>
      </c>
      <c r="I16" s="66">
        <f t="shared" si="2"/>
        <v>9</v>
      </c>
      <c r="J16" s="65">
        <f>VLOOKUP($A16,'Return Data'!$B$7:$R$2843,12,0)</f>
        <v>7.9638</v>
      </c>
      <c r="K16" s="66">
        <f t="shared" si="3"/>
        <v>9</v>
      </c>
      <c r="L16" s="65">
        <f>VLOOKUP($A16,'Return Data'!$B$7:$R$2843,13,0)</f>
        <v>8.6144999999999996</v>
      </c>
      <c r="M16" s="66">
        <f t="shared" si="4"/>
        <v>10</v>
      </c>
      <c r="N16" s="65">
        <f>VLOOKUP($A16,'Return Data'!$B$7:$R$2843,17,0)</f>
        <v>9.7713999999999999</v>
      </c>
      <c r="O16" s="66">
        <f t="shared" si="6"/>
        <v>2</v>
      </c>
      <c r="P16" s="65">
        <f>VLOOKUP($A16,'Return Data'!$B$7:$R$2843,14,0)</f>
        <v>9.4436</v>
      </c>
      <c r="Q16" s="66">
        <f t="shared" si="7"/>
        <v>2</v>
      </c>
      <c r="R16" s="65">
        <f>VLOOKUP($A16,'Return Data'!$B$7:$R$2843,16,0)</f>
        <v>9.4696999999999996</v>
      </c>
      <c r="S16" s="67">
        <f t="shared" si="5"/>
        <v>2</v>
      </c>
    </row>
    <row r="17" spans="1:19" x14ac:dyDescent="0.3">
      <c r="A17" s="82" t="s">
        <v>679</v>
      </c>
      <c r="B17" s="64">
        <f>VLOOKUP($A17,'Return Data'!$B$7:$R$2843,3,0)</f>
        <v>44404</v>
      </c>
      <c r="C17" s="65">
        <f>VLOOKUP($A17,'Return Data'!$B$7:$R$2843,4,0)</f>
        <v>14.3568</v>
      </c>
      <c r="D17" s="65">
        <f>VLOOKUP($A17,'Return Data'!$B$7:$R$2843,9,0)</f>
        <v>9.6464999999999996</v>
      </c>
      <c r="E17" s="66">
        <f t="shared" si="0"/>
        <v>5</v>
      </c>
      <c r="F17" s="65">
        <f>VLOOKUP($A17,'Return Data'!$B$7:$R$2843,10,0)</f>
        <v>8.4786999999999999</v>
      </c>
      <c r="G17" s="66">
        <f t="shared" si="1"/>
        <v>7</v>
      </c>
      <c r="H17" s="65">
        <f>VLOOKUP($A17,'Return Data'!$B$7:$R$2843,11,0)</f>
        <v>5.5077999999999996</v>
      </c>
      <c r="I17" s="66">
        <f t="shared" si="2"/>
        <v>15</v>
      </c>
      <c r="J17" s="65">
        <f>VLOOKUP($A17,'Return Data'!$B$7:$R$2843,12,0)</f>
        <v>7.7270000000000003</v>
      </c>
      <c r="K17" s="66">
        <f t="shared" si="3"/>
        <v>11</v>
      </c>
      <c r="L17" s="65">
        <f>VLOOKUP($A17,'Return Data'!$B$7:$R$2843,13,0)</f>
        <v>8.9542999999999999</v>
      </c>
      <c r="M17" s="66">
        <f t="shared" si="4"/>
        <v>8</v>
      </c>
      <c r="N17" s="65">
        <f>VLOOKUP($A17,'Return Data'!$B$7:$R$2843,17,0)</f>
        <v>-0.58930000000000005</v>
      </c>
      <c r="O17" s="66">
        <f t="shared" si="6"/>
        <v>15</v>
      </c>
      <c r="P17" s="65">
        <f>VLOOKUP($A17,'Return Data'!$B$7:$R$2843,14,0)</f>
        <v>-0.43890000000000001</v>
      </c>
      <c r="Q17" s="66">
        <f t="shared" si="7"/>
        <v>15</v>
      </c>
      <c r="R17" s="65">
        <f>VLOOKUP($A17,'Return Data'!$B$7:$R$2843,16,0)</f>
        <v>5.0045999999999999</v>
      </c>
      <c r="S17" s="67">
        <f t="shared" si="5"/>
        <v>15</v>
      </c>
    </row>
    <row r="18" spans="1:19" x14ac:dyDescent="0.3">
      <c r="A18" s="82" t="s">
        <v>680</v>
      </c>
      <c r="B18" s="64">
        <f>VLOOKUP($A18,'Return Data'!$B$7:$R$2843,3,0)</f>
        <v>44404</v>
      </c>
      <c r="C18" s="65">
        <f>VLOOKUP($A18,'Return Data'!$B$7:$R$2843,4,0)</f>
        <v>13.8589</v>
      </c>
      <c r="D18" s="65">
        <f>VLOOKUP($A18,'Return Data'!$B$7:$R$2843,9,0)</f>
        <v>6.1314000000000002</v>
      </c>
      <c r="E18" s="66">
        <f t="shared" si="0"/>
        <v>14</v>
      </c>
      <c r="F18" s="65">
        <f>VLOOKUP($A18,'Return Data'!$B$7:$R$2843,10,0)</f>
        <v>5.9893000000000001</v>
      </c>
      <c r="G18" s="66">
        <f t="shared" si="1"/>
        <v>13</v>
      </c>
      <c r="H18" s="65">
        <f>VLOOKUP($A18,'Return Data'!$B$7:$R$2843,11,0)</f>
        <v>5.3228</v>
      </c>
      <c r="I18" s="66">
        <f t="shared" si="2"/>
        <v>16</v>
      </c>
      <c r="J18" s="65">
        <f>VLOOKUP($A18,'Return Data'!$B$7:$R$2843,12,0)</f>
        <v>5.8787000000000003</v>
      </c>
      <c r="K18" s="66">
        <f t="shared" si="3"/>
        <v>14</v>
      </c>
      <c r="L18" s="65">
        <f>VLOOKUP($A18,'Return Data'!$B$7:$R$2843,13,0)</f>
        <v>6.6619000000000002</v>
      </c>
      <c r="M18" s="66">
        <f t="shared" si="4"/>
        <v>14</v>
      </c>
      <c r="N18" s="65">
        <f>VLOOKUP($A18,'Return Data'!$B$7:$R$2843,17,0)</f>
        <v>7.6177999999999999</v>
      </c>
      <c r="O18" s="66">
        <f t="shared" si="6"/>
        <v>6</v>
      </c>
      <c r="P18" s="65">
        <f>VLOOKUP($A18,'Return Data'!$B$7:$R$2843,14,0)</f>
        <v>8.1502999999999997</v>
      </c>
      <c r="Q18" s="66">
        <f t="shared" si="7"/>
        <v>4</v>
      </c>
      <c r="R18" s="65">
        <f>VLOOKUP($A18,'Return Data'!$B$7:$R$2843,16,0)</f>
        <v>7.6939000000000002</v>
      </c>
      <c r="S18" s="67">
        <f t="shared" si="5"/>
        <v>9</v>
      </c>
    </row>
    <row r="19" spans="1:19" x14ac:dyDescent="0.3">
      <c r="A19" s="82" t="s">
        <v>683</v>
      </c>
      <c r="B19" s="64">
        <f>VLOOKUP($A19,'Return Data'!$B$7:$R$2843,3,0)</f>
        <v>44404</v>
      </c>
      <c r="C19" s="65">
        <f>VLOOKUP($A19,'Return Data'!$B$7:$R$2843,4,0)</f>
        <v>1556.7798</v>
      </c>
      <c r="D19" s="65">
        <f>VLOOKUP($A19,'Return Data'!$B$7:$R$2843,9,0)</f>
        <v>6.1881000000000004</v>
      </c>
      <c r="E19" s="66">
        <f t="shared" si="0"/>
        <v>13</v>
      </c>
      <c r="F19" s="65">
        <f>VLOOKUP($A19,'Return Data'!$B$7:$R$2843,10,0)</f>
        <v>4.9725999999999999</v>
      </c>
      <c r="G19" s="66">
        <f t="shared" si="1"/>
        <v>15</v>
      </c>
      <c r="H19" s="65">
        <f>VLOOKUP($A19,'Return Data'!$B$7:$R$2843,11,0)</f>
        <v>4.8250999999999999</v>
      </c>
      <c r="I19" s="66">
        <f t="shared" si="2"/>
        <v>18</v>
      </c>
      <c r="J19" s="65">
        <f>VLOOKUP($A19,'Return Data'!$B$7:$R$2843,12,0)</f>
        <v>4.1868999999999996</v>
      </c>
      <c r="K19" s="66">
        <f t="shared" si="3"/>
        <v>17</v>
      </c>
      <c r="L19" s="65">
        <f>VLOOKUP($A19,'Return Data'!$B$7:$R$2843,13,0)</f>
        <v>4.8514999999999997</v>
      </c>
      <c r="M19" s="66">
        <f t="shared" si="4"/>
        <v>17</v>
      </c>
      <c r="N19" s="65">
        <f>VLOOKUP($A19,'Return Data'!$B$7:$R$2843,17,0)</f>
        <v>7.4855</v>
      </c>
      <c r="O19" s="66">
        <f t="shared" si="6"/>
        <v>7</v>
      </c>
      <c r="P19" s="65">
        <f>VLOOKUP($A19,'Return Data'!$B$7:$R$2843,14,0)</f>
        <v>2.9037000000000002</v>
      </c>
      <c r="Q19" s="66">
        <f t="shared" si="7"/>
        <v>13</v>
      </c>
      <c r="R19" s="65">
        <f>VLOOKUP($A19,'Return Data'!$B$7:$R$2843,16,0)</f>
        <v>6.6264000000000003</v>
      </c>
      <c r="S19" s="67">
        <f t="shared" si="5"/>
        <v>14</v>
      </c>
    </row>
    <row r="20" spans="1:19" x14ac:dyDescent="0.3">
      <c r="A20" s="82" t="s">
        <v>685</v>
      </c>
      <c r="B20" s="64">
        <f>VLOOKUP($A20,'Return Data'!$B$7:$R$2843,3,0)</f>
        <v>44404</v>
      </c>
      <c r="C20" s="65">
        <f>VLOOKUP($A20,'Return Data'!$B$7:$R$2843,4,0)</f>
        <v>25.870200000000001</v>
      </c>
      <c r="D20" s="65">
        <f>VLOOKUP($A20,'Return Data'!$B$7:$R$2843,9,0)</f>
        <v>5.0574000000000003</v>
      </c>
      <c r="E20" s="66">
        <f t="shared" si="0"/>
        <v>17</v>
      </c>
      <c r="F20" s="65">
        <f>VLOOKUP($A20,'Return Data'!$B$7:$R$2843,10,0)</f>
        <v>6.5743999999999998</v>
      </c>
      <c r="G20" s="66">
        <f t="shared" si="1"/>
        <v>11</v>
      </c>
      <c r="H20" s="65">
        <f>VLOOKUP($A20,'Return Data'!$B$7:$R$2843,11,0)</f>
        <v>6.8057999999999996</v>
      </c>
      <c r="I20" s="66">
        <f t="shared" si="2"/>
        <v>11</v>
      </c>
      <c r="J20" s="65">
        <f>VLOOKUP($A20,'Return Data'!$B$7:$R$2843,12,0)</f>
        <v>7.7336999999999998</v>
      </c>
      <c r="K20" s="66">
        <f t="shared" si="3"/>
        <v>10</v>
      </c>
      <c r="L20" s="65">
        <f>VLOOKUP($A20,'Return Data'!$B$7:$R$2843,13,0)</f>
        <v>7.7637999999999998</v>
      </c>
      <c r="M20" s="66">
        <f t="shared" si="4"/>
        <v>12</v>
      </c>
      <c r="N20" s="65">
        <f>VLOOKUP($A20,'Return Data'!$B$7:$R$2843,17,0)</f>
        <v>8.0004000000000008</v>
      </c>
      <c r="O20" s="66">
        <f t="shared" si="6"/>
        <v>5</v>
      </c>
      <c r="P20" s="65">
        <f>VLOOKUP($A20,'Return Data'!$B$7:$R$2843,14,0)</f>
        <v>8.2388999999999992</v>
      </c>
      <c r="Q20" s="66">
        <f t="shared" si="7"/>
        <v>3</v>
      </c>
      <c r="R20" s="65">
        <f>VLOOKUP($A20,'Return Data'!$B$7:$R$2843,16,0)</f>
        <v>9.0927000000000007</v>
      </c>
      <c r="S20" s="67">
        <f t="shared" si="5"/>
        <v>4</v>
      </c>
    </row>
    <row r="21" spans="1:19" x14ac:dyDescent="0.3">
      <c r="A21" s="82" t="s">
        <v>687</v>
      </c>
      <c r="B21" s="64">
        <f>VLOOKUP($A21,'Return Data'!$B$7:$R$2843,3,0)</f>
        <v>44404</v>
      </c>
      <c r="C21" s="65">
        <f>VLOOKUP($A21,'Return Data'!$B$7:$R$2843,4,0)</f>
        <v>23.844999999999999</v>
      </c>
      <c r="D21" s="65">
        <f>VLOOKUP($A21,'Return Data'!$B$7:$R$2843,9,0)</f>
        <v>7.5453000000000001</v>
      </c>
      <c r="E21" s="66">
        <f t="shared" si="0"/>
        <v>9</v>
      </c>
      <c r="F21" s="65">
        <f>VLOOKUP($A21,'Return Data'!$B$7:$R$2843,10,0)</f>
        <v>5.8712</v>
      </c>
      <c r="G21" s="66">
        <f t="shared" si="1"/>
        <v>14</v>
      </c>
      <c r="H21" s="65">
        <f>VLOOKUP($A21,'Return Data'!$B$7:$R$2843,11,0)</f>
        <v>5.7119</v>
      </c>
      <c r="I21" s="66">
        <f t="shared" si="2"/>
        <v>14</v>
      </c>
      <c r="J21" s="65">
        <f>VLOOKUP($A21,'Return Data'!$B$7:$R$2843,12,0)</f>
        <v>5.2405999999999997</v>
      </c>
      <c r="K21" s="66">
        <f t="shared" si="3"/>
        <v>15</v>
      </c>
      <c r="L21" s="65">
        <f>VLOOKUP($A21,'Return Data'!$B$7:$R$2843,13,0)</f>
        <v>7.3074000000000003</v>
      </c>
      <c r="M21" s="66">
        <f t="shared" si="4"/>
        <v>13</v>
      </c>
      <c r="N21" s="65">
        <f>VLOOKUP($A21,'Return Data'!$B$7:$R$2843,17,0)</f>
        <v>4.7662000000000004</v>
      </c>
      <c r="O21" s="66">
        <f t="shared" si="6"/>
        <v>11</v>
      </c>
      <c r="P21" s="65">
        <f>VLOOKUP($A21,'Return Data'!$B$7:$R$2843,14,0)</f>
        <v>4.9316000000000004</v>
      </c>
      <c r="Q21" s="66">
        <f t="shared" si="7"/>
        <v>10</v>
      </c>
      <c r="R21" s="65">
        <f>VLOOKUP($A21,'Return Data'!$B$7:$R$2843,16,0)</f>
        <v>7.4630999999999998</v>
      </c>
      <c r="S21" s="67">
        <f t="shared" si="5"/>
        <v>10</v>
      </c>
    </row>
    <row r="22" spans="1:19" x14ac:dyDescent="0.3">
      <c r="A22" s="82" t="s">
        <v>689</v>
      </c>
      <c r="B22" s="64">
        <f>VLOOKUP($A22,'Return Data'!$B$7:$R$2843,3,0)</f>
        <v>44404</v>
      </c>
      <c r="C22" s="65">
        <f>VLOOKUP($A22,'Return Data'!$B$7:$R$2843,4,0)</f>
        <v>28.611899999999999</v>
      </c>
      <c r="D22" s="65">
        <f>VLOOKUP($A22,'Return Data'!$B$7:$R$2843,9,0)</f>
        <v>77.3065</v>
      </c>
      <c r="E22" s="66">
        <f t="shared" si="0"/>
        <v>1</v>
      </c>
      <c r="F22" s="65">
        <f>VLOOKUP($A22,'Return Data'!$B$7:$R$2843,10,0)</f>
        <v>32.238399999999999</v>
      </c>
      <c r="G22" s="66">
        <f t="shared" si="1"/>
        <v>1</v>
      </c>
      <c r="H22" s="65">
        <f>VLOOKUP($A22,'Return Data'!$B$7:$R$2843,11,0)</f>
        <v>20.880299999999998</v>
      </c>
      <c r="I22" s="66">
        <f t="shared" si="2"/>
        <v>1</v>
      </c>
      <c r="J22" s="65">
        <f>VLOOKUP($A22,'Return Data'!$B$7:$R$2843,12,0)</f>
        <v>17.492999999999999</v>
      </c>
      <c r="K22" s="66">
        <f t="shared" si="3"/>
        <v>1</v>
      </c>
      <c r="L22" s="65">
        <f>VLOOKUP($A22,'Return Data'!$B$7:$R$2843,13,0)</f>
        <v>16.276900000000001</v>
      </c>
      <c r="M22" s="66">
        <f t="shared" si="4"/>
        <v>1</v>
      </c>
      <c r="N22" s="65">
        <f>VLOOKUP($A22,'Return Data'!$B$7:$R$2843,17,0)</f>
        <v>3.3304999999999998</v>
      </c>
      <c r="O22" s="66">
        <f t="shared" si="6"/>
        <v>14</v>
      </c>
      <c r="P22" s="65">
        <f>VLOOKUP($A22,'Return Data'!$B$7:$R$2843,14,0)</f>
        <v>3.5905</v>
      </c>
      <c r="Q22" s="66">
        <f t="shared" si="7"/>
        <v>11</v>
      </c>
      <c r="R22" s="65">
        <f>VLOOKUP($A22,'Return Data'!$B$7:$R$2843,16,0)</f>
        <v>7.4105999999999996</v>
      </c>
      <c r="S22" s="67">
        <f t="shared" si="5"/>
        <v>11</v>
      </c>
    </row>
    <row r="23" spans="1:19" x14ac:dyDescent="0.3">
      <c r="A23" s="82" t="s">
        <v>691</v>
      </c>
      <c r="B23" s="64">
        <f>VLOOKUP($A23,'Return Data'!$B$7:$R$2843,3,0)</f>
        <v>44404</v>
      </c>
      <c r="C23" s="65">
        <f>VLOOKUP($A23,'Return Data'!$B$7:$R$2843,4,0)</f>
        <v>0.1283</v>
      </c>
      <c r="D23" s="65">
        <f>VLOOKUP($A23,'Return Data'!$B$7:$R$2843,9,0)</f>
        <v>10.7691</v>
      </c>
      <c r="E23" s="66">
        <f t="shared" si="0"/>
        <v>3</v>
      </c>
      <c r="F23" s="65">
        <f>VLOOKUP($A23,'Return Data'!$B$7:$R$2843,10,0)</f>
        <v>11.248799999999999</v>
      </c>
      <c r="G23" s="66">
        <f t="shared" si="1"/>
        <v>3</v>
      </c>
      <c r="H23" s="65">
        <f>VLOOKUP($A23,'Return Data'!$B$7:$R$2843,11,0)</f>
        <v>11.461600000000001</v>
      </c>
      <c r="I23" s="66">
        <f t="shared" si="2"/>
        <v>4</v>
      </c>
      <c r="J23" s="65">
        <f>VLOOKUP($A23,'Return Data'!$B$7:$R$2843,12,0)</f>
        <v>-24.925599999999999</v>
      </c>
      <c r="K23" s="66">
        <f t="shared" si="3"/>
        <v>20</v>
      </c>
      <c r="L23" s="65">
        <f>VLOOKUP($A23,'Return Data'!$B$7:$R$2843,13,0)</f>
        <v>-20.36</v>
      </c>
      <c r="M23" s="66">
        <f t="shared" si="4"/>
        <v>20</v>
      </c>
      <c r="N23" s="65"/>
      <c r="O23" s="66"/>
      <c r="P23" s="65"/>
      <c r="Q23" s="66"/>
      <c r="R23" s="65">
        <f>VLOOKUP($A23,'Return Data'!$B$7:$R$2843,16,0)</f>
        <v>-12.1767</v>
      </c>
      <c r="S23" s="67">
        <f t="shared" si="5"/>
        <v>17</v>
      </c>
    </row>
    <row r="24" spans="1:19" x14ac:dyDescent="0.3">
      <c r="A24" s="82" t="s">
        <v>694</v>
      </c>
      <c r="B24" s="64">
        <f>VLOOKUP($A24,'Return Data'!$B$7:$R$2843,3,0)</f>
        <v>44404</v>
      </c>
      <c r="C24" s="65">
        <f>VLOOKUP($A24,'Return Data'!$B$7:$R$2843,4,0)</f>
        <v>16.040500000000002</v>
      </c>
      <c r="D24" s="65">
        <f>VLOOKUP($A24,'Return Data'!$B$7:$R$2843,9,0)</f>
        <v>5.6166999999999998</v>
      </c>
      <c r="E24" s="66">
        <f t="shared" si="0"/>
        <v>15</v>
      </c>
      <c r="F24" s="65">
        <f>VLOOKUP($A24,'Return Data'!$B$7:$R$2843,10,0)</f>
        <v>4.9386000000000001</v>
      </c>
      <c r="G24" s="66">
        <f t="shared" si="1"/>
        <v>16</v>
      </c>
      <c r="H24" s="65">
        <f>VLOOKUP($A24,'Return Data'!$B$7:$R$2843,11,0)</f>
        <v>7.8103999999999996</v>
      </c>
      <c r="I24" s="66">
        <f t="shared" si="2"/>
        <v>10</v>
      </c>
      <c r="J24" s="65">
        <f>VLOOKUP($A24,'Return Data'!$B$7:$R$2843,12,0)</f>
        <v>10.226100000000001</v>
      </c>
      <c r="K24" s="66">
        <f t="shared" si="3"/>
        <v>5</v>
      </c>
      <c r="L24" s="65">
        <f>VLOOKUP($A24,'Return Data'!$B$7:$R$2843,13,0)</f>
        <v>10.2485</v>
      </c>
      <c r="M24" s="66">
        <f t="shared" si="4"/>
        <v>5</v>
      </c>
      <c r="N24" s="65">
        <f>VLOOKUP($A24,'Return Data'!$B$7:$R$2843,17,0)</f>
        <v>3.9739</v>
      </c>
      <c r="O24" s="66">
        <f>RANK(N24,N$8:N$27,0)</f>
        <v>12</v>
      </c>
      <c r="P24" s="65">
        <f>VLOOKUP($A24,'Return Data'!$B$7:$R$2843,14,0)</f>
        <v>3.5609000000000002</v>
      </c>
      <c r="Q24" s="66">
        <f>RANK(P24,P$8:P$27,0)</f>
        <v>12</v>
      </c>
      <c r="R24" s="65">
        <f>VLOOKUP($A24,'Return Data'!$B$7:$R$2843,16,0)</f>
        <v>7.1632999999999996</v>
      </c>
      <c r="S24" s="67">
        <f t="shared" si="5"/>
        <v>12</v>
      </c>
    </row>
    <row r="25" spans="1:19" x14ac:dyDescent="0.3">
      <c r="A25" s="82" t="s">
        <v>700</v>
      </c>
      <c r="B25" s="64">
        <f>VLOOKUP($A25,'Return Data'!$B$7:$R$2843,3,0)</f>
        <v>44404</v>
      </c>
      <c r="C25" s="65">
        <f>VLOOKUP($A25,'Return Data'!$B$7:$R$2843,4,0)</f>
        <v>36.935400000000001</v>
      </c>
      <c r="D25" s="65">
        <f>VLOOKUP($A25,'Return Data'!$B$7:$R$2843,9,0)</f>
        <v>8.1143000000000001</v>
      </c>
      <c r="E25" s="66">
        <f t="shared" si="0"/>
        <v>7</v>
      </c>
      <c r="F25" s="65">
        <f>VLOOKUP($A25,'Return Data'!$B$7:$R$2843,10,0)</f>
        <v>7.5410000000000004</v>
      </c>
      <c r="G25" s="66">
        <f t="shared" si="1"/>
        <v>8</v>
      </c>
      <c r="H25" s="65">
        <f>VLOOKUP($A25,'Return Data'!$B$7:$R$2843,11,0)</f>
        <v>6.3461999999999996</v>
      </c>
      <c r="I25" s="66">
        <f t="shared" si="2"/>
        <v>12</v>
      </c>
      <c r="J25" s="65">
        <f>VLOOKUP($A25,'Return Data'!$B$7:$R$2843,12,0)</f>
        <v>6.7507000000000001</v>
      </c>
      <c r="K25" s="66">
        <f t="shared" si="3"/>
        <v>12</v>
      </c>
      <c r="L25" s="65">
        <f>VLOOKUP($A25,'Return Data'!$B$7:$R$2843,13,0)</f>
        <v>7.8361999999999998</v>
      </c>
      <c r="M25" s="66">
        <f t="shared" si="4"/>
        <v>11</v>
      </c>
      <c r="N25" s="65">
        <f>VLOOKUP($A25,'Return Data'!$B$7:$R$2843,17,0)</f>
        <v>8.6540999999999997</v>
      </c>
      <c r="O25" s="66">
        <f>RANK(N25,N$8:N$27,0)</f>
        <v>4</v>
      </c>
      <c r="P25" s="65">
        <f>VLOOKUP($A25,'Return Data'!$B$7:$R$2843,14,0)</f>
        <v>8.1244999999999994</v>
      </c>
      <c r="Q25" s="66">
        <f>RANK(P25,P$8:P$27,0)</f>
        <v>5</v>
      </c>
      <c r="R25" s="65">
        <f>VLOOKUP($A25,'Return Data'!$B$7:$R$2843,16,0)</f>
        <v>9.1732999999999993</v>
      </c>
      <c r="S25" s="67">
        <f t="shared" si="5"/>
        <v>3</v>
      </c>
    </row>
    <row r="26" spans="1:19" x14ac:dyDescent="0.3">
      <c r="A26" s="82" t="s">
        <v>708</v>
      </c>
      <c r="B26" s="64">
        <f>VLOOKUP($A26,'Return Data'!$B$7:$R$2843,3,0)</f>
        <v>44404</v>
      </c>
      <c r="C26" s="65">
        <f>VLOOKUP($A26,'Return Data'!$B$7:$R$2843,4,0)</f>
        <v>0.64600000000000002</v>
      </c>
      <c r="D26" s="65">
        <f>VLOOKUP($A26,'Return Data'!$B$7:$R$2843,9,0)</f>
        <v>11.0533</v>
      </c>
      <c r="E26" s="66">
        <f t="shared" si="0"/>
        <v>2</v>
      </c>
      <c r="F26" s="65">
        <f>VLOOKUP($A26,'Return Data'!$B$7:$R$2843,10,0)</f>
        <v>11.168200000000001</v>
      </c>
      <c r="G26" s="66">
        <f t="shared" si="1"/>
        <v>4</v>
      </c>
      <c r="H26" s="65">
        <f>VLOOKUP($A26,'Return Data'!$B$7:$R$2843,11,0)</f>
        <v>-15.583</v>
      </c>
      <c r="I26" s="66">
        <f t="shared" si="2"/>
        <v>20</v>
      </c>
      <c r="J26" s="65">
        <f>VLOOKUP($A26,'Return Data'!$B$7:$R$2843,12,0)</f>
        <v>-24.176500000000001</v>
      </c>
      <c r="K26" s="66">
        <f t="shared" si="3"/>
        <v>19</v>
      </c>
      <c r="L26" s="65">
        <f>VLOOKUP($A26,'Return Data'!$B$7:$R$2843,13,0)</f>
        <v>-16.299600000000002</v>
      </c>
      <c r="M26" s="66">
        <f t="shared" si="4"/>
        <v>19</v>
      </c>
      <c r="N26" s="65"/>
      <c r="O26" s="66"/>
      <c r="P26" s="65"/>
      <c r="Q26" s="66"/>
      <c r="R26" s="65">
        <f>VLOOKUP($A26,'Return Data'!$B$7:$R$2843,16,0)</f>
        <v>-44.712200000000003</v>
      </c>
      <c r="S26" s="67">
        <f t="shared" si="5"/>
        <v>20</v>
      </c>
    </row>
    <row r="27" spans="1:19" x14ac:dyDescent="0.3">
      <c r="A27" s="82" t="s">
        <v>710</v>
      </c>
      <c r="B27" s="64">
        <f>VLOOKUP($A27,'Return Data'!$B$7:$R$2843,3,0)</f>
        <v>44404</v>
      </c>
      <c r="C27" s="65">
        <f>VLOOKUP($A27,'Return Data'!$B$7:$R$2843,4,0)</f>
        <v>12.7361</v>
      </c>
      <c r="D27" s="65">
        <f>VLOOKUP($A27,'Return Data'!$B$7:$R$2843,9,0)</f>
        <v>6.9016999999999999</v>
      </c>
      <c r="E27" s="66">
        <f t="shared" si="0"/>
        <v>11</v>
      </c>
      <c r="F27" s="65">
        <f>VLOOKUP($A27,'Return Data'!$B$7:$R$2843,10,0)</f>
        <v>6.3471000000000002</v>
      </c>
      <c r="G27" s="66">
        <f t="shared" si="1"/>
        <v>12</v>
      </c>
      <c r="H27" s="65">
        <f>VLOOKUP($A27,'Return Data'!$B$7:$R$2843,11,0)</f>
        <v>5.9850000000000003</v>
      </c>
      <c r="I27" s="66">
        <f t="shared" si="2"/>
        <v>13</v>
      </c>
      <c r="J27" s="65">
        <f>VLOOKUP($A27,'Return Data'!$B$7:$R$2843,12,0)</f>
        <v>5.9587000000000003</v>
      </c>
      <c r="K27" s="66">
        <f t="shared" si="3"/>
        <v>13</v>
      </c>
      <c r="L27" s="65">
        <f>VLOOKUP($A27,'Return Data'!$B$7:$R$2843,13,0)</f>
        <v>6.6361999999999997</v>
      </c>
      <c r="M27" s="66">
        <f t="shared" si="4"/>
        <v>15</v>
      </c>
      <c r="N27" s="65">
        <f>VLOOKUP($A27,'Return Data'!$B$7:$R$2843,17,0)</f>
        <v>-15.231299999999999</v>
      </c>
      <c r="O27" s="66">
        <f>RANK(N27,N$8:N$27,0)</f>
        <v>16</v>
      </c>
      <c r="P27" s="65">
        <f>VLOOKUP($A27,'Return Data'!$B$7:$R$2843,14,0)</f>
        <v>-9.3817000000000004</v>
      </c>
      <c r="Q27" s="66">
        <f>RANK(P27,P$8:P$27,0)</f>
        <v>16</v>
      </c>
      <c r="R27" s="65">
        <f>VLOOKUP($A27,'Return Data'!$B$7:$R$2843,16,0)</f>
        <v>2.7151999999999998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9.3248950000000015</v>
      </c>
      <c r="E29" s="88"/>
      <c r="F29" s="89">
        <f>AVERAGE(F8:F27)</f>
        <v>7.9939950000000009</v>
      </c>
      <c r="G29" s="88"/>
      <c r="H29" s="89">
        <f>AVERAGE(H8:H27)</f>
        <v>7.1707250000000018</v>
      </c>
      <c r="I29" s="88"/>
      <c r="J29" s="89">
        <f>AVERAGE(J8:J27)</f>
        <v>5.089834999999999</v>
      </c>
      <c r="K29" s="88"/>
      <c r="L29" s="89">
        <f>AVERAGE(L8:L27)</f>
        <v>6.300225000000002</v>
      </c>
      <c r="M29" s="88"/>
      <c r="N29" s="89">
        <f>AVERAGE(N8:N27)</f>
        <v>3.362770588235295</v>
      </c>
      <c r="O29" s="88"/>
      <c r="P29" s="89">
        <f>AVERAGE(P8:P27)</f>
        <v>2.661847058823529</v>
      </c>
      <c r="Q29" s="88"/>
      <c r="R29" s="89">
        <f>AVERAGE(R8:R27)</f>
        <v>1.9056200000000003</v>
      </c>
      <c r="S29" s="90"/>
    </row>
    <row r="30" spans="1:19" x14ac:dyDescent="0.3">
      <c r="A30" s="87" t="s">
        <v>28</v>
      </c>
      <c r="B30" s="88"/>
      <c r="C30" s="88"/>
      <c r="D30" s="89">
        <f>MIN(D8:D27)</f>
        <v>-17.973800000000001</v>
      </c>
      <c r="E30" s="88"/>
      <c r="F30" s="89">
        <f>MIN(F8:F27)</f>
        <v>-1.3711</v>
      </c>
      <c r="G30" s="88"/>
      <c r="H30" s="89">
        <f>MIN(H8:H27)</f>
        <v>-15.583</v>
      </c>
      <c r="I30" s="88"/>
      <c r="J30" s="89">
        <f>MIN(J8:J27)</f>
        <v>-24.925599999999999</v>
      </c>
      <c r="K30" s="88"/>
      <c r="L30" s="89">
        <f>MIN(L8:L27)</f>
        <v>-20.36</v>
      </c>
      <c r="M30" s="88"/>
      <c r="N30" s="89">
        <f>MIN(N8:N27)</f>
        <v>-21.9621</v>
      </c>
      <c r="O30" s="88"/>
      <c r="P30" s="89">
        <f>MIN(P8:P27)</f>
        <v>-31.862200000000001</v>
      </c>
      <c r="Q30" s="88"/>
      <c r="R30" s="89">
        <f>MIN(R8:R27)</f>
        <v>-44.712200000000003</v>
      </c>
      <c r="S30" s="90"/>
    </row>
    <row r="31" spans="1:19" ht="15" thickBot="1" x14ac:dyDescent="0.35">
      <c r="A31" s="91" t="s">
        <v>29</v>
      </c>
      <c r="B31" s="92"/>
      <c r="C31" s="92"/>
      <c r="D31" s="93">
        <f>MAX(D8:D27)</f>
        <v>77.3065</v>
      </c>
      <c r="E31" s="92"/>
      <c r="F31" s="93">
        <f>MAX(F8:F27)</f>
        <v>32.238399999999999</v>
      </c>
      <c r="G31" s="92"/>
      <c r="H31" s="93">
        <f>MAX(H8:H27)</f>
        <v>20.880299999999998</v>
      </c>
      <c r="I31" s="92"/>
      <c r="J31" s="93">
        <f>MAX(J8:J27)</f>
        <v>17.492999999999999</v>
      </c>
      <c r="K31" s="92"/>
      <c r="L31" s="93">
        <f>MAX(L8:L27)</f>
        <v>16.276900000000001</v>
      </c>
      <c r="M31" s="92"/>
      <c r="N31" s="93">
        <f>MAX(N8:N27)</f>
        <v>10.1214</v>
      </c>
      <c r="O31" s="92"/>
      <c r="P31" s="93">
        <f>MAX(P8:P27)</f>
        <v>9.5733999999999995</v>
      </c>
      <c r="Q31" s="92"/>
      <c r="R31" s="93">
        <f>MAX(R8:R27)</f>
        <v>9.7745999999999995</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44404</v>
      </c>
      <c r="C8" s="65">
        <f>VLOOKUP($A8,'Return Data'!$B$7:$R$2843,4,0)</f>
        <v>15.693</v>
      </c>
      <c r="D8" s="65">
        <f>VLOOKUP($A8,'Return Data'!$B$7:$R$2843,9,0)</f>
        <v>6.4028</v>
      </c>
      <c r="E8" s="66">
        <f t="shared" ref="E8:E27" si="0">RANK(D8,D$8:D$27,0)</f>
        <v>10</v>
      </c>
      <c r="F8" s="65">
        <f>VLOOKUP($A8,'Return Data'!$B$7:$R$2843,10,0)</f>
        <v>6.1557000000000004</v>
      </c>
      <c r="G8" s="66">
        <f t="shared" ref="G8:G27" si="1">RANK(F8,F$8:F$27,0)</f>
        <v>10</v>
      </c>
      <c r="H8" s="65">
        <f>VLOOKUP($A8,'Return Data'!$B$7:$R$2843,11,0)</f>
        <v>7.5951000000000004</v>
      </c>
      <c r="I8" s="66">
        <f t="shared" ref="I8:I27" si="2">RANK(H8,H$8:H$27,0)</f>
        <v>7</v>
      </c>
      <c r="J8" s="65">
        <f>VLOOKUP($A8,'Return Data'!$B$7:$R$2843,12,0)</f>
        <v>8.5765999999999991</v>
      </c>
      <c r="K8" s="66">
        <f t="shared" ref="K8:K27" si="3">RANK(J8,J$8:J$27,0)</f>
        <v>7</v>
      </c>
      <c r="L8" s="65">
        <f>VLOOKUP($A8,'Return Data'!$B$7:$R$2843,13,0)</f>
        <v>9.3025000000000002</v>
      </c>
      <c r="M8" s="66">
        <f t="shared" ref="M8:M27" si="4">RANK(L8,L$8:L$27,0)</f>
        <v>6</v>
      </c>
      <c r="N8" s="65">
        <f>VLOOKUP($A8,'Return Data'!$B$7:$R$2843,17,0)</f>
        <v>6.1173999999999999</v>
      </c>
      <c r="O8" s="66">
        <f>RANK(N8,N$8:N$27,0)</f>
        <v>8</v>
      </c>
      <c r="P8" s="65">
        <f>VLOOKUP($A8,'Return Data'!$B$7:$R$2843,14,0)</f>
        <v>6.0556000000000001</v>
      </c>
      <c r="Q8" s="66">
        <f>RANK(P8,P$8:P$27,0)</f>
        <v>7</v>
      </c>
      <c r="R8" s="65">
        <f>VLOOKUP($A8,'Return Data'!$B$7:$R$2843,16,0)</f>
        <v>7.4244000000000003</v>
      </c>
      <c r="S8" s="67">
        <f t="shared" ref="S8:S27" si="5">RANK(R8,R$8:R$27,0)</f>
        <v>7</v>
      </c>
    </row>
    <row r="9" spans="1:19" x14ac:dyDescent="0.3">
      <c r="A9" s="82" t="s">
        <v>655</v>
      </c>
      <c r="B9" s="64">
        <f>VLOOKUP($A9,'Return Data'!$B$7:$R$2843,3,0)</f>
        <v>44404</v>
      </c>
      <c r="C9" s="65">
        <f>VLOOKUP($A9,'Return Data'!$B$7:$R$2843,4,0)</f>
        <v>0.39800000000000002</v>
      </c>
      <c r="D9" s="65">
        <f>VLOOKUP($A9,'Return Data'!$B$7:$R$2843,9,0)</f>
        <v>0</v>
      </c>
      <c r="E9" s="66">
        <f t="shared" si="0"/>
        <v>19</v>
      </c>
      <c r="F9" s="65">
        <f>VLOOKUP($A9,'Return Data'!$B$7:$R$2843,10,0)</f>
        <v>0</v>
      </c>
      <c r="G9" s="66">
        <f t="shared" si="1"/>
        <v>19</v>
      </c>
      <c r="H9" s="65">
        <f>VLOOKUP($A9,'Return Data'!$B$7:$R$2843,11,0)</f>
        <v>0</v>
      </c>
      <c r="I9" s="66">
        <f t="shared" si="2"/>
        <v>19</v>
      </c>
      <c r="J9" s="65">
        <f>VLOOKUP($A9,'Return Data'!$B$7:$R$2843,12,0)</f>
        <v>0</v>
      </c>
      <c r="K9" s="66">
        <f t="shared" si="3"/>
        <v>18</v>
      </c>
      <c r="L9" s="65">
        <f>VLOOKUP($A9,'Return Data'!$B$7:$R$2843,13,0)</f>
        <v>0</v>
      </c>
      <c r="M9" s="66">
        <f t="shared" si="4"/>
        <v>18</v>
      </c>
      <c r="N9" s="65"/>
      <c r="O9" s="66"/>
      <c r="P9" s="65"/>
      <c r="Q9" s="66"/>
      <c r="R9" s="65">
        <f>VLOOKUP($A9,'Return Data'!$B$7:$R$2843,16,0)</f>
        <v>-15.0968</v>
      </c>
      <c r="S9" s="67">
        <f t="shared" si="5"/>
        <v>19</v>
      </c>
    </row>
    <row r="10" spans="1:19" x14ac:dyDescent="0.3">
      <c r="A10" s="82" t="s">
        <v>657</v>
      </c>
      <c r="B10" s="64">
        <f>VLOOKUP($A10,'Return Data'!$B$7:$R$2843,3,0)</f>
        <v>44404</v>
      </c>
      <c r="C10" s="65">
        <f>VLOOKUP($A10,'Return Data'!$B$7:$R$2843,4,0)</f>
        <v>16.667200000000001</v>
      </c>
      <c r="D10" s="65">
        <f>VLOOKUP($A10,'Return Data'!$B$7:$R$2843,9,0)</f>
        <v>7.1064999999999996</v>
      </c>
      <c r="E10" s="66">
        <f t="shared" si="0"/>
        <v>8</v>
      </c>
      <c r="F10" s="65">
        <f>VLOOKUP($A10,'Return Data'!$B$7:$R$2843,10,0)</f>
        <v>6.3163999999999998</v>
      </c>
      <c r="G10" s="66">
        <f t="shared" si="1"/>
        <v>9</v>
      </c>
      <c r="H10" s="65">
        <f>VLOOKUP($A10,'Return Data'!$B$7:$R$2843,11,0)</f>
        <v>6.9812000000000003</v>
      </c>
      <c r="I10" s="66">
        <f t="shared" si="2"/>
        <v>9</v>
      </c>
      <c r="J10" s="65">
        <f>VLOOKUP($A10,'Return Data'!$B$7:$R$2843,12,0)</f>
        <v>7.0567000000000002</v>
      </c>
      <c r="K10" s="66">
        <f t="shared" si="3"/>
        <v>9</v>
      </c>
      <c r="L10" s="65">
        <f>VLOOKUP($A10,'Return Data'!$B$7:$R$2843,13,0)</f>
        <v>7.6379999999999999</v>
      </c>
      <c r="M10" s="66">
        <f t="shared" si="4"/>
        <v>10</v>
      </c>
      <c r="N10" s="65">
        <f>VLOOKUP($A10,'Return Data'!$B$7:$R$2843,17,0)</f>
        <v>7.8198999999999996</v>
      </c>
      <c r="O10" s="66">
        <f t="shared" ref="O10:O22" si="6">RANK(N10,N$8:N$27,0)</f>
        <v>4</v>
      </c>
      <c r="P10" s="65">
        <f>VLOOKUP($A10,'Return Data'!$B$7:$R$2843,14,0)</f>
        <v>6.4741999999999997</v>
      </c>
      <c r="Q10" s="66">
        <f t="shared" ref="Q10:Q22" si="7">RANK(P10,P$8:P$27,0)</f>
        <v>6</v>
      </c>
      <c r="R10" s="65">
        <f>VLOOKUP($A10,'Return Data'!$B$7:$R$2843,16,0)</f>
        <v>7.5281000000000002</v>
      </c>
      <c r="S10" s="67">
        <f t="shared" si="5"/>
        <v>6</v>
      </c>
    </row>
    <row r="11" spans="1:19" x14ac:dyDescent="0.3">
      <c r="A11" s="82" t="s">
        <v>658</v>
      </c>
      <c r="B11" s="64">
        <f>VLOOKUP($A11,'Return Data'!$B$7:$R$2843,3,0)</f>
        <v>44404</v>
      </c>
      <c r="C11" s="65">
        <f>VLOOKUP($A11,'Return Data'!$B$7:$R$2843,4,0)</f>
        <v>15.789899999999999</v>
      </c>
      <c r="D11" s="65">
        <f>VLOOKUP($A11,'Return Data'!$B$7:$R$2843,9,0)</f>
        <v>4.8750999999999998</v>
      </c>
      <c r="E11" s="66">
        <f t="shared" si="0"/>
        <v>15</v>
      </c>
      <c r="F11" s="65">
        <f>VLOOKUP($A11,'Return Data'!$B$7:$R$2843,10,0)</f>
        <v>4.1993</v>
      </c>
      <c r="G11" s="66">
        <f t="shared" si="1"/>
        <v>15</v>
      </c>
      <c r="H11" s="65">
        <f>VLOOKUP($A11,'Return Data'!$B$7:$R$2843,11,0)</f>
        <v>14.453099999999999</v>
      </c>
      <c r="I11" s="66">
        <f t="shared" si="2"/>
        <v>3</v>
      </c>
      <c r="J11" s="65">
        <f>VLOOKUP($A11,'Return Data'!$B$7:$R$2843,12,0)</f>
        <v>12.812200000000001</v>
      </c>
      <c r="K11" s="66">
        <f t="shared" si="3"/>
        <v>3</v>
      </c>
      <c r="L11" s="65">
        <f>VLOOKUP($A11,'Return Data'!$B$7:$R$2843,13,0)</f>
        <v>13.8454</v>
      </c>
      <c r="M11" s="66">
        <f t="shared" si="4"/>
        <v>3</v>
      </c>
      <c r="N11" s="65">
        <f>VLOOKUP($A11,'Return Data'!$B$7:$R$2843,17,0)</f>
        <v>5.6151999999999997</v>
      </c>
      <c r="O11" s="66">
        <f t="shared" si="6"/>
        <v>9</v>
      </c>
      <c r="P11" s="65">
        <f>VLOOKUP($A11,'Return Data'!$B$7:$R$2843,14,0)</f>
        <v>4.9687000000000001</v>
      </c>
      <c r="Q11" s="66">
        <f t="shared" si="7"/>
        <v>8</v>
      </c>
      <c r="R11" s="65">
        <f>VLOOKUP($A11,'Return Data'!$B$7:$R$2843,16,0)</f>
        <v>7.266</v>
      </c>
      <c r="S11" s="67">
        <f t="shared" si="5"/>
        <v>8</v>
      </c>
    </row>
    <row r="12" spans="1:19" x14ac:dyDescent="0.3">
      <c r="A12" s="82" t="s">
        <v>663</v>
      </c>
      <c r="B12" s="64">
        <f>VLOOKUP($A12,'Return Data'!$B$7:$R$2843,3,0)</f>
        <v>44404</v>
      </c>
      <c r="C12" s="65">
        <f>VLOOKUP($A12,'Return Data'!$B$7:$R$2843,4,0)</f>
        <v>4.2797999999999998</v>
      </c>
      <c r="D12" s="65">
        <f>VLOOKUP($A12,'Return Data'!$B$7:$R$2843,9,0)</f>
        <v>9.6759000000000004</v>
      </c>
      <c r="E12" s="66">
        <f t="shared" si="0"/>
        <v>4</v>
      </c>
      <c r="F12" s="65">
        <f>VLOOKUP($A12,'Return Data'!$B$7:$R$2843,10,0)</f>
        <v>11.352600000000001</v>
      </c>
      <c r="G12" s="66">
        <f t="shared" si="1"/>
        <v>2</v>
      </c>
      <c r="H12" s="65">
        <f>VLOOKUP($A12,'Return Data'!$B$7:$R$2843,11,0)</f>
        <v>15.3483</v>
      </c>
      <c r="I12" s="66">
        <f t="shared" si="2"/>
        <v>2</v>
      </c>
      <c r="J12" s="65">
        <f>VLOOKUP($A12,'Return Data'!$B$7:$R$2843,12,0)</f>
        <v>11.789199999999999</v>
      </c>
      <c r="K12" s="66">
        <f t="shared" si="3"/>
        <v>4</v>
      </c>
      <c r="L12" s="65">
        <f>VLOOKUP($A12,'Return Data'!$B$7:$R$2843,13,0)</f>
        <v>14.1006</v>
      </c>
      <c r="M12" s="66">
        <f t="shared" si="4"/>
        <v>2</v>
      </c>
      <c r="N12" s="65">
        <f>VLOOKUP($A12,'Return Data'!$B$7:$R$2843,17,0)</f>
        <v>-22.1783</v>
      </c>
      <c r="O12" s="66">
        <f t="shared" si="6"/>
        <v>17</v>
      </c>
      <c r="P12" s="65">
        <f>VLOOKUP($A12,'Return Data'!$B$7:$R$2843,14,0)</f>
        <v>-32.042000000000002</v>
      </c>
      <c r="Q12" s="66">
        <f t="shared" si="7"/>
        <v>17</v>
      </c>
      <c r="R12" s="65">
        <f>VLOOKUP($A12,'Return Data'!$B$7:$R$2843,16,0)</f>
        <v>-12.389200000000001</v>
      </c>
      <c r="S12" s="67">
        <f t="shared" si="5"/>
        <v>18</v>
      </c>
    </row>
    <row r="13" spans="1:19" x14ac:dyDescent="0.3">
      <c r="A13" s="82" t="s">
        <v>665</v>
      </c>
      <c r="B13" s="64">
        <f>VLOOKUP($A13,'Return Data'!$B$7:$R$2843,3,0)</f>
        <v>44404</v>
      </c>
      <c r="C13" s="65">
        <f>VLOOKUP($A13,'Return Data'!$B$7:$R$2843,4,0)</f>
        <v>30.648399999999999</v>
      </c>
      <c r="D13" s="65">
        <f>VLOOKUP($A13,'Return Data'!$B$7:$R$2843,9,0)</f>
        <v>2.8877999999999999</v>
      </c>
      <c r="E13" s="66">
        <f t="shared" si="0"/>
        <v>18</v>
      </c>
      <c r="F13" s="65">
        <f>VLOOKUP($A13,'Return Data'!$B$7:$R$2843,10,0)</f>
        <v>3.8569</v>
      </c>
      <c r="G13" s="66">
        <f t="shared" si="1"/>
        <v>16</v>
      </c>
      <c r="H13" s="65">
        <f>VLOOKUP($A13,'Return Data'!$B$7:$R$2843,11,0)</f>
        <v>4.0636000000000001</v>
      </c>
      <c r="I13" s="66">
        <f t="shared" si="2"/>
        <v>17</v>
      </c>
      <c r="J13" s="65">
        <f>VLOOKUP($A13,'Return Data'!$B$7:$R$2843,12,0)</f>
        <v>3.9903</v>
      </c>
      <c r="K13" s="66">
        <f t="shared" si="3"/>
        <v>16</v>
      </c>
      <c r="L13" s="65">
        <f>VLOOKUP($A13,'Return Data'!$B$7:$R$2843,13,0)</f>
        <v>5.6958000000000002</v>
      </c>
      <c r="M13" s="66">
        <f t="shared" si="4"/>
        <v>15</v>
      </c>
      <c r="N13" s="65">
        <f>VLOOKUP($A13,'Return Data'!$B$7:$R$2843,17,0)</f>
        <v>4.2404000000000002</v>
      </c>
      <c r="O13" s="66">
        <f t="shared" si="6"/>
        <v>10</v>
      </c>
      <c r="P13" s="65">
        <f>VLOOKUP($A13,'Return Data'!$B$7:$R$2843,14,0)</f>
        <v>1.9637</v>
      </c>
      <c r="Q13" s="66">
        <f t="shared" si="7"/>
        <v>13</v>
      </c>
      <c r="R13" s="65">
        <f>VLOOKUP($A13,'Return Data'!$B$7:$R$2843,16,0)</f>
        <v>6.3402000000000003</v>
      </c>
      <c r="S13" s="67">
        <f t="shared" si="5"/>
        <v>11</v>
      </c>
    </row>
    <row r="14" spans="1:19" x14ac:dyDescent="0.3">
      <c r="A14" s="82" t="s">
        <v>666</v>
      </c>
      <c r="B14" s="64">
        <f>VLOOKUP($A14,'Return Data'!$B$7:$R$2843,3,0)</f>
        <v>44404</v>
      </c>
      <c r="C14" s="65">
        <f>VLOOKUP($A14,'Return Data'!$B$7:$R$2843,4,0)</f>
        <v>20.991900000000001</v>
      </c>
      <c r="D14" s="65">
        <f>VLOOKUP($A14,'Return Data'!$B$7:$R$2843,9,0)</f>
        <v>-17.974699999999999</v>
      </c>
      <c r="E14" s="66">
        <f t="shared" si="0"/>
        <v>20</v>
      </c>
      <c r="F14" s="65">
        <f>VLOOKUP($A14,'Return Data'!$B$7:$R$2843,10,0)</f>
        <v>-1.371</v>
      </c>
      <c r="G14" s="66">
        <f t="shared" si="1"/>
        <v>20</v>
      </c>
      <c r="H14" s="65">
        <f>VLOOKUP($A14,'Return Data'!$B$7:$R$2843,11,0)</f>
        <v>9.2545999999999999</v>
      </c>
      <c r="I14" s="66">
        <f t="shared" si="2"/>
        <v>5</v>
      </c>
      <c r="J14" s="65">
        <f>VLOOKUP($A14,'Return Data'!$B$7:$R$2843,12,0)</f>
        <v>13.486800000000001</v>
      </c>
      <c r="K14" s="66">
        <f t="shared" si="3"/>
        <v>2</v>
      </c>
      <c r="L14" s="65">
        <f>VLOOKUP($A14,'Return Data'!$B$7:$R$2843,13,0)</f>
        <v>12.324</v>
      </c>
      <c r="M14" s="66">
        <f t="shared" si="4"/>
        <v>4</v>
      </c>
      <c r="N14" s="65">
        <f>VLOOKUP($A14,'Return Data'!$B$7:$R$2843,17,0)</f>
        <v>3.2225999999999999</v>
      </c>
      <c r="O14" s="66">
        <f t="shared" si="6"/>
        <v>12</v>
      </c>
      <c r="P14" s="65">
        <f>VLOOKUP($A14,'Return Data'!$B$7:$R$2843,14,0)</f>
        <v>4.5472000000000001</v>
      </c>
      <c r="Q14" s="66">
        <f t="shared" si="7"/>
        <v>9</v>
      </c>
      <c r="R14" s="65">
        <f>VLOOKUP($A14,'Return Data'!$B$7:$R$2843,16,0)</f>
        <v>7.9927000000000001</v>
      </c>
      <c r="S14" s="67">
        <f t="shared" si="5"/>
        <v>4</v>
      </c>
    </row>
    <row r="15" spans="1:19" x14ac:dyDescent="0.3">
      <c r="A15" s="82" t="s">
        <v>674</v>
      </c>
      <c r="B15" s="64">
        <f>VLOOKUP($A15,'Return Data'!$B$7:$R$2843,3,0)</f>
        <v>44404</v>
      </c>
      <c r="C15" s="65">
        <f>VLOOKUP($A15,'Return Data'!$B$7:$R$2843,4,0)</f>
        <v>18.806999999999999</v>
      </c>
      <c r="D15" s="65">
        <f>VLOOKUP($A15,'Return Data'!$B$7:$R$2843,9,0)</f>
        <v>8.8747000000000007</v>
      </c>
      <c r="E15" s="66">
        <f t="shared" si="0"/>
        <v>6</v>
      </c>
      <c r="F15" s="65">
        <f>VLOOKUP($A15,'Return Data'!$B$7:$R$2843,10,0)</f>
        <v>10.052</v>
      </c>
      <c r="G15" s="66">
        <f t="shared" si="1"/>
        <v>5</v>
      </c>
      <c r="H15" s="65">
        <f>VLOOKUP($A15,'Return Data'!$B$7:$R$2843,11,0)</f>
        <v>8.1493000000000002</v>
      </c>
      <c r="I15" s="66">
        <f t="shared" si="2"/>
        <v>6</v>
      </c>
      <c r="J15" s="65">
        <f>VLOOKUP($A15,'Return Data'!$B$7:$R$2843,12,0)</f>
        <v>9.2380999999999993</v>
      </c>
      <c r="K15" s="66">
        <f t="shared" si="3"/>
        <v>5</v>
      </c>
      <c r="L15" s="65">
        <f>VLOOKUP($A15,'Return Data'!$B$7:$R$2843,13,0)</f>
        <v>9.5952999999999999</v>
      </c>
      <c r="M15" s="66">
        <f t="shared" si="4"/>
        <v>5</v>
      </c>
      <c r="N15" s="65">
        <f>VLOOKUP($A15,'Return Data'!$B$7:$R$2843,17,0)</f>
        <v>9.6072000000000006</v>
      </c>
      <c r="O15" s="66">
        <f t="shared" si="6"/>
        <v>1</v>
      </c>
      <c r="P15" s="65">
        <f>VLOOKUP($A15,'Return Data'!$B$7:$R$2843,14,0)</f>
        <v>9.0350999999999999</v>
      </c>
      <c r="Q15" s="66">
        <f t="shared" si="7"/>
        <v>1</v>
      </c>
      <c r="R15" s="65">
        <f>VLOOKUP($A15,'Return Data'!$B$7:$R$2843,16,0)</f>
        <v>8.98</v>
      </c>
      <c r="S15" s="67">
        <f t="shared" si="5"/>
        <v>1</v>
      </c>
    </row>
    <row r="16" spans="1:19" x14ac:dyDescent="0.3">
      <c r="A16" s="82" t="s">
        <v>676</v>
      </c>
      <c r="B16" s="64">
        <f>VLOOKUP($A16,'Return Data'!$B$7:$R$2843,3,0)</f>
        <v>44404</v>
      </c>
      <c r="C16" s="65">
        <f>VLOOKUP($A16,'Return Data'!$B$7:$R$2843,4,0)</f>
        <v>24.253799999999998</v>
      </c>
      <c r="D16" s="65">
        <f>VLOOKUP($A16,'Return Data'!$B$7:$R$2843,9,0)</f>
        <v>5.6573000000000002</v>
      </c>
      <c r="E16" s="66">
        <f t="shared" si="0"/>
        <v>12</v>
      </c>
      <c r="F16" s="65">
        <f>VLOOKUP($A16,'Return Data'!$B$7:$R$2843,10,0)</f>
        <v>8.9867000000000008</v>
      </c>
      <c r="G16" s="66">
        <f t="shared" si="1"/>
        <v>6</v>
      </c>
      <c r="H16" s="65">
        <f>VLOOKUP($A16,'Return Data'!$B$7:$R$2843,11,0)</f>
        <v>7.2374000000000001</v>
      </c>
      <c r="I16" s="66">
        <f t="shared" si="2"/>
        <v>8</v>
      </c>
      <c r="J16" s="65">
        <f>VLOOKUP($A16,'Return Data'!$B$7:$R$2843,12,0)</f>
        <v>7.2313999999999998</v>
      </c>
      <c r="K16" s="66">
        <f t="shared" si="3"/>
        <v>8</v>
      </c>
      <c r="L16" s="65">
        <f>VLOOKUP($A16,'Return Data'!$B$7:$R$2843,13,0)</f>
        <v>7.8704000000000001</v>
      </c>
      <c r="M16" s="66">
        <f t="shared" si="4"/>
        <v>9</v>
      </c>
      <c r="N16" s="65">
        <f>VLOOKUP($A16,'Return Data'!$B$7:$R$2843,17,0)</f>
        <v>9.0930999999999997</v>
      </c>
      <c r="O16" s="66">
        <f t="shared" si="6"/>
        <v>2</v>
      </c>
      <c r="P16" s="65">
        <f>VLOOKUP($A16,'Return Data'!$B$7:$R$2843,14,0)</f>
        <v>8.6963000000000008</v>
      </c>
      <c r="Q16" s="66">
        <f t="shared" si="7"/>
        <v>2</v>
      </c>
      <c r="R16" s="65">
        <f>VLOOKUP($A16,'Return Data'!$B$7:$R$2843,16,0)</f>
        <v>8.6708999999999996</v>
      </c>
      <c r="S16" s="67">
        <f t="shared" si="5"/>
        <v>2</v>
      </c>
    </row>
    <row r="17" spans="1:19" x14ac:dyDescent="0.3">
      <c r="A17" s="82" t="s">
        <v>678</v>
      </c>
      <c r="B17" s="64">
        <f>VLOOKUP($A17,'Return Data'!$B$7:$R$2843,3,0)</f>
        <v>44404</v>
      </c>
      <c r="C17" s="65">
        <f>VLOOKUP($A17,'Return Data'!$B$7:$R$2843,4,0)</f>
        <v>13.4833</v>
      </c>
      <c r="D17" s="65">
        <f>VLOOKUP($A17,'Return Data'!$B$7:$R$2843,9,0)</f>
        <v>8.9007000000000005</v>
      </c>
      <c r="E17" s="66">
        <f t="shared" si="0"/>
        <v>5</v>
      </c>
      <c r="F17" s="65">
        <f>VLOOKUP($A17,'Return Data'!$B$7:$R$2843,10,0)</f>
        <v>7.7319000000000004</v>
      </c>
      <c r="G17" s="66">
        <f t="shared" si="1"/>
        <v>7</v>
      </c>
      <c r="H17" s="65">
        <f>VLOOKUP($A17,'Return Data'!$B$7:$R$2843,11,0)</f>
        <v>4.758</v>
      </c>
      <c r="I17" s="66">
        <f t="shared" si="2"/>
        <v>15</v>
      </c>
      <c r="J17" s="65">
        <f>VLOOKUP($A17,'Return Data'!$B$7:$R$2843,12,0)</f>
        <v>6.9756999999999998</v>
      </c>
      <c r="K17" s="66">
        <f t="shared" si="3"/>
        <v>10</v>
      </c>
      <c r="L17" s="65">
        <f>VLOOKUP($A17,'Return Data'!$B$7:$R$2843,13,0)</f>
        <v>8.1900999999999993</v>
      </c>
      <c r="M17" s="66">
        <f t="shared" si="4"/>
        <v>8</v>
      </c>
      <c r="N17" s="65">
        <f>VLOOKUP($A17,'Return Data'!$B$7:$R$2843,17,0)</f>
        <v>-1.2426999999999999</v>
      </c>
      <c r="O17" s="66">
        <f t="shared" si="6"/>
        <v>15</v>
      </c>
      <c r="P17" s="65">
        <f>VLOOKUP($A17,'Return Data'!$B$7:$R$2843,14,0)</f>
        <v>-1.133</v>
      </c>
      <c r="Q17" s="66">
        <f t="shared" si="7"/>
        <v>15</v>
      </c>
      <c r="R17" s="65">
        <f>VLOOKUP($A17,'Return Data'!$B$7:$R$2843,16,0)</f>
        <v>4.1182999999999996</v>
      </c>
      <c r="S17" s="67">
        <f t="shared" si="5"/>
        <v>15</v>
      </c>
    </row>
    <row r="18" spans="1:19" x14ac:dyDescent="0.3">
      <c r="A18" s="82" t="s">
        <v>681</v>
      </c>
      <c r="B18" s="64">
        <f>VLOOKUP($A18,'Return Data'!$B$7:$R$2843,3,0)</f>
        <v>44404</v>
      </c>
      <c r="C18" s="65">
        <f>VLOOKUP($A18,'Return Data'!$B$7:$R$2843,4,0)</f>
        <v>13.2629</v>
      </c>
      <c r="D18" s="65">
        <f>VLOOKUP($A18,'Return Data'!$B$7:$R$2843,9,0)</f>
        <v>5.1835000000000004</v>
      </c>
      <c r="E18" s="66">
        <f t="shared" si="0"/>
        <v>13</v>
      </c>
      <c r="F18" s="65">
        <f>VLOOKUP($A18,'Return Data'!$B$7:$R$2843,10,0)</f>
        <v>5.0279999999999996</v>
      </c>
      <c r="G18" s="66">
        <f t="shared" si="1"/>
        <v>14</v>
      </c>
      <c r="H18" s="65">
        <f>VLOOKUP($A18,'Return Data'!$B$7:$R$2843,11,0)</f>
        <v>4.3014999999999999</v>
      </c>
      <c r="I18" s="66">
        <f t="shared" si="2"/>
        <v>16</v>
      </c>
      <c r="J18" s="65">
        <f>VLOOKUP($A18,'Return Data'!$B$7:$R$2843,12,0)</f>
        <v>4.8319000000000001</v>
      </c>
      <c r="K18" s="66">
        <f t="shared" si="3"/>
        <v>14</v>
      </c>
      <c r="L18" s="65">
        <f>VLOOKUP($A18,'Return Data'!$B$7:$R$2843,13,0)</f>
        <v>5.6105999999999998</v>
      </c>
      <c r="M18" s="66">
        <f t="shared" si="4"/>
        <v>16</v>
      </c>
      <c r="N18" s="65">
        <f>VLOOKUP($A18,'Return Data'!$B$7:$R$2843,17,0)</f>
        <v>6.6230000000000002</v>
      </c>
      <c r="O18" s="66">
        <f t="shared" si="6"/>
        <v>6</v>
      </c>
      <c r="P18" s="65">
        <f>VLOOKUP($A18,'Return Data'!$B$7:$R$2843,14,0)</f>
        <v>7.1414999999999997</v>
      </c>
      <c r="Q18" s="66">
        <f t="shared" si="7"/>
        <v>5</v>
      </c>
      <c r="R18" s="65">
        <f>VLOOKUP($A18,'Return Data'!$B$7:$R$2843,16,0)</f>
        <v>6.6239999999999997</v>
      </c>
      <c r="S18" s="67">
        <f t="shared" si="5"/>
        <v>10</v>
      </c>
    </row>
    <row r="19" spans="1:19" x14ac:dyDescent="0.3">
      <c r="A19" s="82" t="s">
        <v>682</v>
      </c>
      <c r="B19" s="64">
        <f>VLOOKUP($A19,'Return Data'!$B$7:$R$2843,3,0)</f>
        <v>44404</v>
      </c>
      <c r="C19" s="65">
        <f>VLOOKUP($A19,'Return Data'!$B$7:$R$2843,4,0)</f>
        <v>1464.6635000000001</v>
      </c>
      <c r="D19" s="65">
        <f>VLOOKUP($A19,'Return Data'!$B$7:$R$2843,9,0)</f>
        <v>5.0023999999999997</v>
      </c>
      <c r="E19" s="66">
        <f t="shared" si="0"/>
        <v>14</v>
      </c>
      <c r="F19" s="65">
        <f>VLOOKUP($A19,'Return Data'!$B$7:$R$2843,10,0)</f>
        <v>3.7837000000000001</v>
      </c>
      <c r="G19" s="66">
        <f t="shared" si="1"/>
        <v>18</v>
      </c>
      <c r="H19" s="65">
        <f>VLOOKUP($A19,'Return Data'!$B$7:$R$2843,11,0)</f>
        <v>3.6427</v>
      </c>
      <c r="I19" s="66">
        <f t="shared" si="2"/>
        <v>18</v>
      </c>
      <c r="J19" s="65">
        <f>VLOOKUP($A19,'Return Data'!$B$7:$R$2843,12,0)</f>
        <v>3.0038999999999998</v>
      </c>
      <c r="K19" s="66">
        <f t="shared" si="3"/>
        <v>17</v>
      </c>
      <c r="L19" s="65">
        <f>VLOOKUP($A19,'Return Data'!$B$7:$R$2843,13,0)</f>
        <v>3.6536</v>
      </c>
      <c r="M19" s="66">
        <f t="shared" si="4"/>
        <v>17</v>
      </c>
      <c r="N19" s="65">
        <f>VLOOKUP($A19,'Return Data'!$B$7:$R$2843,17,0)</f>
        <v>6.2415000000000003</v>
      </c>
      <c r="O19" s="66">
        <f t="shared" si="6"/>
        <v>7</v>
      </c>
      <c r="P19" s="65">
        <f>VLOOKUP($A19,'Return Data'!$B$7:$R$2843,14,0)</f>
        <v>1.8203</v>
      </c>
      <c r="Q19" s="66">
        <f t="shared" si="7"/>
        <v>14</v>
      </c>
      <c r="R19" s="65">
        <f>VLOOKUP($A19,'Return Data'!$B$7:$R$2843,16,0)</f>
        <v>5.6878000000000002</v>
      </c>
      <c r="S19" s="67">
        <f t="shared" si="5"/>
        <v>14</v>
      </c>
    </row>
    <row r="20" spans="1:19" x14ac:dyDescent="0.3">
      <c r="A20" s="82" t="s">
        <v>684</v>
      </c>
      <c r="B20" s="64">
        <f>VLOOKUP($A20,'Return Data'!$B$7:$R$2843,3,0)</f>
        <v>44404</v>
      </c>
      <c r="C20" s="65">
        <f>VLOOKUP($A20,'Return Data'!$B$7:$R$2843,4,0)</f>
        <v>23.879000000000001</v>
      </c>
      <c r="D20" s="65">
        <f>VLOOKUP($A20,'Return Data'!$B$7:$R$2843,9,0)</f>
        <v>4.0698999999999996</v>
      </c>
      <c r="E20" s="66">
        <f t="shared" si="0"/>
        <v>17</v>
      </c>
      <c r="F20" s="65">
        <f>VLOOKUP($A20,'Return Data'!$B$7:$R$2843,10,0)</f>
        <v>5.5551000000000004</v>
      </c>
      <c r="G20" s="66">
        <f t="shared" si="1"/>
        <v>11</v>
      </c>
      <c r="H20" s="65">
        <f>VLOOKUP($A20,'Return Data'!$B$7:$R$2843,11,0)</f>
        <v>5.7508999999999997</v>
      </c>
      <c r="I20" s="66">
        <f t="shared" si="2"/>
        <v>11</v>
      </c>
      <c r="J20" s="65">
        <f>VLOOKUP($A20,'Return Data'!$B$7:$R$2843,12,0)</f>
        <v>6.6344000000000003</v>
      </c>
      <c r="K20" s="66">
        <f t="shared" si="3"/>
        <v>11</v>
      </c>
      <c r="L20" s="65">
        <f>VLOOKUP($A20,'Return Data'!$B$7:$R$2843,13,0)</f>
        <v>6.6383999999999999</v>
      </c>
      <c r="M20" s="66">
        <f t="shared" si="4"/>
        <v>12</v>
      </c>
      <c r="N20" s="65">
        <f>VLOOKUP($A20,'Return Data'!$B$7:$R$2843,17,0)</f>
        <v>6.9273999999999996</v>
      </c>
      <c r="O20" s="66">
        <f t="shared" si="6"/>
        <v>5</v>
      </c>
      <c r="P20" s="65">
        <f>VLOOKUP($A20,'Return Data'!$B$7:$R$2843,14,0)</f>
        <v>7.1921999999999997</v>
      </c>
      <c r="Q20" s="66">
        <f t="shared" si="7"/>
        <v>4</v>
      </c>
      <c r="R20" s="65">
        <f>VLOOKUP($A20,'Return Data'!$B$7:$R$2843,16,0)</f>
        <v>8.0671999999999997</v>
      </c>
      <c r="S20" s="67">
        <f t="shared" si="5"/>
        <v>3</v>
      </c>
    </row>
    <row r="21" spans="1:19" x14ac:dyDescent="0.3">
      <c r="A21" s="82" t="s">
        <v>686</v>
      </c>
      <c r="B21" s="64">
        <f>VLOOKUP($A21,'Return Data'!$B$7:$R$2843,3,0)</f>
        <v>44404</v>
      </c>
      <c r="C21" s="65">
        <f>VLOOKUP($A21,'Return Data'!$B$7:$R$2843,4,0)</f>
        <v>22.7</v>
      </c>
      <c r="D21" s="65">
        <f>VLOOKUP($A21,'Return Data'!$B$7:$R$2843,9,0)</f>
        <v>6.7375999999999996</v>
      </c>
      <c r="E21" s="66">
        <f t="shared" si="0"/>
        <v>9</v>
      </c>
      <c r="F21" s="65">
        <f>VLOOKUP($A21,'Return Data'!$B$7:$R$2843,10,0)</f>
        <v>5.0599999999999996</v>
      </c>
      <c r="G21" s="66">
        <f t="shared" si="1"/>
        <v>13</v>
      </c>
      <c r="H21" s="65">
        <f>VLOOKUP($A21,'Return Data'!$B$7:$R$2843,11,0)</f>
        <v>4.8935000000000004</v>
      </c>
      <c r="I21" s="66">
        <f t="shared" si="2"/>
        <v>14</v>
      </c>
      <c r="J21" s="65">
        <f>VLOOKUP($A21,'Return Data'!$B$7:$R$2843,12,0)</f>
        <v>4.4161000000000001</v>
      </c>
      <c r="K21" s="66">
        <f t="shared" si="3"/>
        <v>15</v>
      </c>
      <c r="L21" s="65">
        <f>VLOOKUP($A21,'Return Data'!$B$7:$R$2843,13,0)</f>
        <v>6.2295999999999996</v>
      </c>
      <c r="M21" s="66">
        <f t="shared" si="4"/>
        <v>13</v>
      </c>
      <c r="N21" s="65">
        <f>VLOOKUP($A21,'Return Data'!$B$7:$R$2843,17,0)</f>
        <v>3.8544999999999998</v>
      </c>
      <c r="O21" s="66">
        <f t="shared" si="6"/>
        <v>11</v>
      </c>
      <c r="P21" s="65">
        <f>VLOOKUP($A21,'Return Data'!$B$7:$R$2843,14,0)</f>
        <v>4.1048</v>
      </c>
      <c r="Q21" s="66">
        <f t="shared" si="7"/>
        <v>10</v>
      </c>
      <c r="R21" s="65">
        <f>VLOOKUP($A21,'Return Data'!$B$7:$R$2843,16,0)</f>
        <v>7.1890999999999998</v>
      </c>
      <c r="S21" s="67">
        <f t="shared" si="5"/>
        <v>9</v>
      </c>
    </row>
    <row r="22" spans="1:19" x14ac:dyDescent="0.3">
      <c r="A22" s="82" t="s">
        <v>688</v>
      </c>
      <c r="B22" s="64">
        <f>VLOOKUP($A22,'Return Data'!$B$7:$R$2843,3,0)</f>
        <v>44404</v>
      </c>
      <c r="C22" s="65">
        <f>VLOOKUP($A22,'Return Data'!$B$7:$R$2843,4,0)</f>
        <v>26.734300000000001</v>
      </c>
      <c r="D22" s="65">
        <f>VLOOKUP($A22,'Return Data'!$B$7:$R$2843,9,0)</f>
        <v>76.644199999999998</v>
      </c>
      <c r="E22" s="66">
        <f t="shared" si="0"/>
        <v>1</v>
      </c>
      <c r="F22" s="65">
        <f>VLOOKUP($A22,'Return Data'!$B$7:$R$2843,10,0)</f>
        <v>31.5702</v>
      </c>
      <c r="G22" s="66">
        <f t="shared" si="1"/>
        <v>1</v>
      </c>
      <c r="H22" s="65">
        <f>VLOOKUP($A22,'Return Data'!$B$7:$R$2843,11,0)</f>
        <v>20.198699999999999</v>
      </c>
      <c r="I22" s="66">
        <f t="shared" si="2"/>
        <v>1</v>
      </c>
      <c r="J22" s="65">
        <f>VLOOKUP($A22,'Return Data'!$B$7:$R$2843,12,0)</f>
        <v>16.7956</v>
      </c>
      <c r="K22" s="66">
        <f t="shared" si="3"/>
        <v>1</v>
      </c>
      <c r="L22" s="65">
        <f>VLOOKUP($A22,'Return Data'!$B$7:$R$2843,13,0)</f>
        <v>15.5623</v>
      </c>
      <c r="M22" s="66">
        <f t="shared" si="4"/>
        <v>1</v>
      </c>
      <c r="N22" s="65">
        <f>VLOOKUP($A22,'Return Data'!$B$7:$R$2843,17,0)</f>
        <v>2.6871999999999998</v>
      </c>
      <c r="O22" s="66">
        <f t="shared" si="6"/>
        <v>14</v>
      </c>
      <c r="P22" s="65">
        <f>VLOOKUP($A22,'Return Data'!$B$7:$R$2843,14,0)</f>
        <v>2.9087000000000001</v>
      </c>
      <c r="Q22" s="66">
        <f t="shared" si="7"/>
        <v>11</v>
      </c>
      <c r="R22" s="65">
        <f>VLOOKUP($A22,'Return Data'!$B$7:$R$2843,16,0)</f>
        <v>6.2636000000000003</v>
      </c>
      <c r="S22" s="67">
        <f t="shared" si="5"/>
        <v>12</v>
      </c>
    </row>
    <row r="23" spans="1:19" x14ac:dyDescent="0.3">
      <c r="A23" s="82" t="s">
        <v>690</v>
      </c>
      <c r="B23" s="64">
        <f>VLOOKUP($A23,'Return Data'!$B$7:$R$2843,3,0)</f>
        <v>44404</v>
      </c>
      <c r="C23" s="65">
        <f>VLOOKUP($A23,'Return Data'!$B$7:$R$2843,4,0)</f>
        <v>0.121</v>
      </c>
      <c r="D23" s="65">
        <f>VLOOKUP($A23,'Return Data'!$B$7:$R$2843,9,0)</f>
        <v>11.4253</v>
      </c>
      <c r="E23" s="66">
        <f t="shared" si="0"/>
        <v>2</v>
      </c>
      <c r="F23" s="65">
        <f>VLOOKUP($A23,'Return Data'!$B$7:$R$2843,10,0)</f>
        <v>11.245799999999999</v>
      </c>
      <c r="G23" s="66">
        <f t="shared" si="1"/>
        <v>3</v>
      </c>
      <c r="H23" s="65">
        <f>VLOOKUP($A23,'Return Data'!$B$7:$R$2843,11,0)</f>
        <v>11.447800000000001</v>
      </c>
      <c r="I23" s="66">
        <f t="shared" si="2"/>
        <v>4</v>
      </c>
      <c r="J23" s="65">
        <f>VLOOKUP($A23,'Return Data'!$B$7:$R$2843,12,0)</f>
        <v>-24.8325</v>
      </c>
      <c r="K23" s="66">
        <f t="shared" si="3"/>
        <v>20</v>
      </c>
      <c r="L23" s="65">
        <f>VLOOKUP($A23,'Return Data'!$B$7:$R$2843,13,0)</f>
        <v>-20.342300000000002</v>
      </c>
      <c r="M23" s="66">
        <f t="shared" si="4"/>
        <v>20</v>
      </c>
      <c r="N23" s="65"/>
      <c r="O23" s="66"/>
      <c r="P23" s="65"/>
      <c r="Q23" s="66"/>
      <c r="R23" s="65">
        <f>VLOOKUP($A23,'Return Data'!$B$7:$R$2843,16,0)</f>
        <v>-12.1776</v>
      </c>
      <c r="S23" s="67">
        <f t="shared" si="5"/>
        <v>17</v>
      </c>
    </row>
    <row r="24" spans="1:19" x14ac:dyDescent="0.3">
      <c r="A24" s="82" t="s">
        <v>695</v>
      </c>
      <c r="B24" s="64">
        <f>VLOOKUP($A24,'Return Data'!$B$7:$R$2843,3,0)</f>
        <v>44404</v>
      </c>
      <c r="C24" s="65">
        <f>VLOOKUP($A24,'Return Data'!$B$7:$R$2843,4,0)</f>
        <v>14.9338</v>
      </c>
      <c r="D24" s="65">
        <f>VLOOKUP($A24,'Return Data'!$B$7:$R$2843,9,0)</f>
        <v>4.5781000000000001</v>
      </c>
      <c r="E24" s="66">
        <f t="shared" si="0"/>
        <v>16</v>
      </c>
      <c r="F24" s="65">
        <f>VLOOKUP($A24,'Return Data'!$B$7:$R$2843,10,0)</f>
        <v>3.8012000000000001</v>
      </c>
      <c r="G24" s="66">
        <f t="shared" si="1"/>
        <v>17</v>
      </c>
      <c r="H24" s="65">
        <f>VLOOKUP($A24,'Return Data'!$B$7:$R$2843,11,0)</f>
        <v>6.6247999999999996</v>
      </c>
      <c r="I24" s="66">
        <f t="shared" si="2"/>
        <v>10</v>
      </c>
      <c r="J24" s="65">
        <f>VLOOKUP($A24,'Return Data'!$B$7:$R$2843,12,0)</f>
        <v>9.0044000000000004</v>
      </c>
      <c r="K24" s="66">
        <f t="shared" si="3"/>
        <v>6</v>
      </c>
      <c r="L24" s="65">
        <f>VLOOKUP($A24,'Return Data'!$B$7:$R$2843,13,0)</f>
        <v>8.9852000000000007</v>
      </c>
      <c r="M24" s="66">
        <f t="shared" si="4"/>
        <v>7</v>
      </c>
      <c r="N24" s="65">
        <f>VLOOKUP($A24,'Return Data'!$B$7:$R$2843,17,0)</f>
        <v>2.8239999999999998</v>
      </c>
      <c r="O24" s="66">
        <f>RANK(N24,N$8:N$27,0)</f>
        <v>13</v>
      </c>
      <c r="P24" s="65">
        <f>VLOOKUP($A24,'Return Data'!$B$7:$R$2843,14,0)</f>
        <v>2.4632999999999998</v>
      </c>
      <c r="Q24" s="66">
        <f>RANK(P24,P$8:P$27,0)</f>
        <v>12</v>
      </c>
      <c r="R24" s="65">
        <f>VLOOKUP($A24,'Return Data'!$B$7:$R$2843,16,0)</f>
        <v>6.0475000000000003</v>
      </c>
      <c r="S24" s="67">
        <f t="shared" si="5"/>
        <v>13</v>
      </c>
    </row>
    <row r="25" spans="1:19" x14ac:dyDescent="0.3">
      <c r="A25" s="82" t="s">
        <v>701</v>
      </c>
      <c r="B25" s="64">
        <f>VLOOKUP($A25,'Return Data'!$B$7:$R$2843,3,0)</f>
        <v>44404</v>
      </c>
      <c r="C25" s="65">
        <f>VLOOKUP($A25,'Return Data'!$B$7:$R$2843,4,0)</f>
        <v>35.0732</v>
      </c>
      <c r="D25" s="65">
        <f>VLOOKUP($A25,'Return Data'!$B$7:$R$2843,9,0)</f>
        <v>7.4798</v>
      </c>
      <c r="E25" s="66">
        <f t="shared" si="0"/>
        <v>7</v>
      </c>
      <c r="F25" s="65">
        <f>VLOOKUP($A25,'Return Data'!$B$7:$R$2843,10,0)</f>
        <v>6.9005999999999998</v>
      </c>
      <c r="G25" s="66">
        <f t="shared" si="1"/>
        <v>8</v>
      </c>
      <c r="H25" s="65">
        <f>VLOOKUP($A25,'Return Data'!$B$7:$R$2843,11,0)</f>
        <v>5.6925999999999997</v>
      </c>
      <c r="I25" s="66">
        <f t="shared" si="2"/>
        <v>12</v>
      </c>
      <c r="J25" s="65">
        <f>VLOOKUP($A25,'Return Data'!$B$7:$R$2843,12,0)</f>
        <v>6.0830000000000002</v>
      </c>
      <c r="K25" s="66">
        <f t="shared" si="3"/>
        <v>12</v>
      </c>
      <c r="L25" s="65">
        <f>VLOOKUP($A25,'Return Data'!$B$7:$R$2843,13,0)</f>
        <v>7.1536</v>
      </c>
      <c r="M25" s="66">
        <f t="shared" si="4"/>
        <v>11</v>
      </c>
      <c r="N25" s="65">
        <f>VLOOKUP($A25,'Return Data'!$B$7:$R$2843,17,0)</f>
        <v>7.9806999999999997</v>
      </c>
      <c r="O25" s="66">
        <f>RANK(N25,N$8:N$27,0)</f>
        <v>3</v>
      </c>
      <c r="P25" s="65">
        <f>VLOOKUP($A25,'Return Data'!$B$7:$R$2843,14,0)</f>
        <v>7.4318</v>
      </c>
      <c r="Q25" s="66">
        <f>RANK(P25,P$8:P$27,0)</f>
        <v>3</v>
      </c>
      <c r="R25" s="65">
        <f>VLOOKUP($A25,'Return Data'!$B$7:$R$2843,16,0)</f>
        <v>7.6390000000000002</v>
      </c>
      <c r="S25" s="67">
        <f t="shared" si="5"/>
        <v>5</v>
      </c>
    </row>
    <row r="26" spans="1:19" x14ac:dyDescent="0.3">
      <c r="A26" s="82" t="s">
        <v>709</v>
      </c>
      <c r="B26" s="64">
        <f>VLOOKUP($A26,'Return Data'!$B$7:$R$2843,3,0)</f>
        <v>44404</v>
      </c>
      <c r="C26" s="65">
        <f>VLOOKUP($A26,'Return Data'!$B$7:$R$2843,4,0)</f>
        <v>0.58860000000000001</v>
      </c>
      <c r="D26" s="65">
        <f>VLOOKUP($A26,'Return Data'!$B$7:$R$2843,9,0)</f>
        <v>10.956300000000001</v>
      </c>
      <c r="E26" s="66">
        <f t="shared" si="0"/>
        <v>3</v>
      </c>
      <c r="F26" s="65">
        <f>VLOOKUP($A26,'Return Data'!$B$7:$R$2843,10,0)</f>
        <v>11.1358</v>
      </c>
      <c r="G26" s="66">
        <f t="shared" si="1"/>
        <v>4</v>
      </c>
      <c r="H26" s="65">
        <f>VLOOKUP($A26,'Return Data'!$B$7:$R$2843,11,0)</f>
        <v>-15.847200000000001</v>
      </c>
      <c r="I26" s="66">
        <f t="shared" si="2"/>
        <v>20</v>
      </c>
      <c r="J26" s="65">
        <f>VLOOKUP($A26,'Return Data'!$B$7:$R$2843,12,0)</f>
        <v>-24.475999999999999</v>
      </c>
      <c r="K26" s="66">
        <f t="shared" si="3"/>
        <v>19</v>
      </c>
      <c r="L26" s="65">
        <f>VLOOKUP($A26,'Return Data'!$B$7:$R$2843,13,0)</f>
        <v>-16.5106</v>
      </c>
      <c r="M26" s="66">
        <f t="shared" si="4"/>
        <v>19</v>
      </c>
      <c r="N26" s="65"/>
      <c r="O26" s="66"/>
      <c r="P26" s="65"/>
      <c r="Q26" s="66"/>
      <c r="R26" s="65">
        <f>VLOOKUP($A26,'Return Data'!$B$7:$R$2843,16,0)</f>
        <v>-45.131100000000004</v>
      </c>
      <c r="S26" s="67">
        <f t="shared" si="5"/>
        <v>20</v>
      </c>
    </row>
    <row r="27" spans="1:19" x14ac:dyDescent="0.3">
      <c r="A27" s="82" t="s">
        <v>711</v>
      </c>
      <c r="B27" s="64">
        <f>VLOOKUP($A27,'Return Data'!$B$7:$R$2843,3,0)</f>
        <v>44404</v>
      </c>
      <c r="C27" s="65">
        <f>VLOOKUP($A27,'Return Data'!$B$7:$R$2843,4,0)</f>
        <v>11.5937</v>
      </c>
      <c r="D27" s="65">
        <f>VLOOKUP($A27,'Return Data'!$B$7:$R$2843,9,0)</f>
        <v>6.1026999999999996</v>
      </c>
      <c r="E27" s="66">
        <f t="shared" si="0"/>
        <v>11</v>
      </c>
      <c r="F27" s="65">
        <f>VLOOKUP($A27,'Return Data'!$B$7:$R$2843,10,0)</f>
        <v>5.524</v>
      </c>
      <c r="G27" s="66">
        <f t="shared" si="1"/>
        <v>12</v>
      </c>
      <c r="H27" s="65">
        <f>VLOOKUP($A27,'Return Data'!$B$7:$R$2843,11,0)</f>
        <v>5.1497999999999999</v>
      </c>
      <c r="I27" s="66">
        <f t="shared" si="2"/>
        <v>13</v>
      </c>
      <c r="J27" s="65">
        <f>VLOOKUP($A27,'Return Data'!$B$7:$R$2843,12,0)</f>
        <v>5.1025999999999998</v>
      </c>
      <c r="K27" s="66">
        <f t="shared" si="3"/>
        <v>13</v>
      </c>
      <c r="L27" s="65">
        <f>VLOOKUP($A27,'Return Data'!$B$7:$R$2843,13,0)</f>
        <v>5.7453000000000003</v>
      </c>
      <c r="M27" s="66">
        <f t="shared" si="4"/>
        <v>14</v>
      </c>
      <c r="N27" s="65">
        <f>VLOOKUP($A27,'Return Data'!$B$7:$R$2843,17,0)</f>
        <v>-15.9437</v>
      </c>
      <c r="O27" s="66">
        <f>RANK(N27,N$8:N$27,0)</f>
        <v>16</v>
      </c>
      <c r="P27" s="65">
        <f>VLOOKUP($A27,'Return Data'!$B$7:$R$2843,14,0)</f>
        <v>-10.1976</v>
      </c>
      <c r="Q27" s="66">
        <f>RANK(P27,P$8:P$27,0)</f>
        <v>16</v>
      </c>
      <c r="R27" s="65">
        <f>VLOOKUP($A27,'Return Data'!$B$7:$R$2843,16,0)</f>
        <v>1.7161999999999999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8.7292950000000005</v>
      </c>
      <c r="E29" s="88"/>
      <c r="F29" s="89">
        <f>AVERAGE(F8:F27)</f>
        <v>7.344244999999999</v>
      </c>
      <c r="G29" s="88"/>
      <c r="H29" s="89">
        <f>AVERAGE(H8:H27)</f>
        <v>6.4847849999999996</v>
      </c>
      <c r="I29" s="88"/>
      <c r="J29" s="89">
        <f>AVERAGE(J8:J27)</f>
        <v>4.3860200000000003</v>
      </c>
      <c r="K29" s="88"/>
      <c r="L29" s="89">
        <f>AVERAGE(L8:L27)</f>
        <v>5.5643900000000013</v>
      </c>
      <c r="M29" s="88"/>
      <c r="N29" s="89">
        <f>AVERAGE(N8:N27)</f>
        <v>2.5581999999999998</v>
      </c>
      <c r="O29" s="88"/>
      <c r="P29" s="89">
        <f>AVERAGE(P8:P27)</f>
        <v>1.848870588235294</v>
      </c>
      <c r="Q29" s="88"/>
      <c r="R29" s="89">
        <f>AVERAGE(R8:R27)</f>
        <v>1.138015</v>
      </c>
      <c r="S29" s="90"/>
    </row>
    <row r="30" spans="1:19" x14ac:dyDescent="0.3">
      <c r="A30" s="87" t="s">
        <v>28</v>
      </c>
      <c r="B30" s="88"/>
      <c r="C30" s="88"/>
      <c r="D30" s="89">
        <f>MIN(D8:D27)</f>
        <v>-17.974699999999999</v>
      </c>
      <c r="E30" s="88"/>
      <c r="F30" s="89">
        <f>MIN(F8:F27)</f>
        <v>-1.371</v>
      </c>
      <c r="G30" s="88"/>
      <c r="H30" s="89">
        <f>MIN(H8:H27)</f>
        <v>-15.847200000000001</v>
      </c>
      <c r="I30" s="88"/>
      <c r="J30" s="89">
        <f>MIN(J8:J27)</f>
        <v>-24.8325</v>
      </c>
      <c r="K30" s="88"/>
      <c r="L30" s="89">
        <f>MIN(L8:L27)</f>
        <v>-20.342300000000002</v>
      </c>
      <c r="M30" s="88"/>
      <c r="N30" s="89">
        <f>MIN(N8:N27)</f>
        <v>-22.1783</v>
      </c>
      <c r="O30" s="88"/>
      <c r="P30" s="89">
        <f>MIN(P8:P27)</f>
        <v>-32.042000000000002</v>
      </c>
      <c r="Q30" s="88"/>
      <c r="R30" s="89">
        <f>MIN(R8:R27)</f>
        <v>-45.131100000000004</v>
      </c>
      <c r="S30" s="90"/>
    </row>
    <row r="31" spans="1:19" ht="15" thickBot="1" x14ac:dyDescent="0.35">
      <c r="A31" s="91" t="s">
        <v>29</v>
      </c>
      <c r="B31" s="92"/>
      <c r="C31" s="92"/>
      <c r="D31" s="93">
        <f>MAX(D8:D27)</f>
        <v>76.644199999999998</v>
      </c>
      <c r="E31" s="92"/>
      <c r="F31" s="93">
        <f>MAX(F8:F27)</f>
        <v>31.5702</v>
      </c>
      <c r="G31" s="92"/>
      <c r="H31" s="93">
        <f>MAX(H8:H27)</f>
        <v>20.198699999999999</v>
      </c>
      <c r="I31" s="92"/>
      <c r="J31" s="93">
        <f>MAX(J8:J27)</f>
        <v>16.7956</v>
      </c>
      <c r="K31" s="92"/>
      <c r="L31" s="93">
        <f>MAX(L8:L27)</f>
        <v>15.5623</v>
      </c>
      <c r="M31" s="92"/>
      <c r="N31" s="93">
        <f>MAX(N8:N27)</f>
        <v>9.6072000000000006</v>
      </c>
      <c r="O31" s="92"/>
      <c r="P31" s="93">
        <f>MAX(P8:P27)</f>
        <v>9.0350999999999999</v>
      </c>
      <c r="Q31" s="92"/>
      <c r="R31" s="93">
        <f>MAX(R8:R27)</f>
        <v>8.98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44404</v>
      </c>
      <c r="C8" s="65">
        <f>VLOOKUP($A8,'Return Data'!$B$7:$R$2843,4,0)</f>
        <v>88.644099999999995</v>
      </c>
      <c r="D8" s="65">
        <f>VLOOKUP($A8,'Return Data'!$B$7:$R$2843,9,0)</f>
        <v>6.9233000000000002</v>
      </c>
      <c r="E8" s="66">
        <f t="shared" ref="E8:E26" si="0">RANK(D8,D$8:D$26,0)</f>
        <v>7</v>
      </c>
      <c r="F8" s="65">
        <f>VLOOKUP($A8,'Return Data'!$B$7:$R$2843,10,0)</f>
        <v>6.0480999999999998</v>
      </c>
      <c r="G8" s="66">
        <f t="shared" ref="G8:G26" si="1">RANK(F8,F$8:F$26,0)</f>
        <v>4</v>
      </c>
      <c r="H8" s="65">
        <f>VLOOKUP($A8,'Return Data'!$B$7:$R$2843,11,0)</f>
        <v>5.4128999999999996</v>
      </c>
      <c r="I8" s="66">
        <f t="shared" ref="I8:I26" si="2">RANK(H8,H$8:H$26,0)</f>
        <v>4</v>
      </c>
      <c r="J8" s="65">
        <f>VLOOKUP($A8,'Return Data'!$B$7:$R$2843,12,0)</f>
        <v>5.1032000000000002</v>
      </c>
      <c r="K8" s="66">
        <f t="shared" ref="K8:K26" si="3">RANK(J8,J$8:J$26,0)</f>
        <v>4</v>
      </c>
      <c r="L8" s="65">
        <f>VLOOKUP($A8,'Return Data'!$B$7:$R$2843,13,0)</f>
        <v>5.8361000000000001</v>
      </c>
      <c r="M8" s="66">
        <f t="shared" ref="M8:M26" si="4">RANK(L8,L$8:L$26,0)</f>
        <v>5</v>
      </c>
      <c r="N8" s="65">
        <f>VLOOKUP($A8,'Return Data'!$B$7:$R$2843,17,0)</f>
        <v>9.0099</v>
      </c>
      <c r="O8" s="66">
        <f t="shared" ref="O8:O23" si="5">RANK(N8,N$8:N$26,0)</f>
        <v>3</v>
      </c>
      <c r="P8" s="65">
        <f>VLOOKUP($A8,'Return Data'!$B$7:$R$2843,14,0)</f>
        <v>9.3825000000000003</v>
      </c>
      <c r="Q8" s="66">
        <f>RANK(P8,P$8:P$26,0)</f>
        <v>4</v>
      </c>
      <c r="R8" s="65">
        <f>VLOOKUP($A8,'Return Data'!$B$7:$R$2843,16,0)</f>
        <v>8.9479000000000006</v>
      </c>
      <c r="S8" s="67">
        <f t="shared" ref="S8:S26" si="6">RANK(R8,R$8:R$26,0)</f>
        <v>5</v>
      </c>
    </row>
    <row r="9" spans="1:19" x14ac:dyDescent="0.3">
      <c r="A9" s="82" t="s">
        <v>613</v>
      </c>
      <c r="B9" s="64">
        <f>VLOOKUP($A9,'Return Data'!$B$7:$R$2843,3,0)</f>
        <v>44404</v>
      </c>
      <c r="C9" s="65">
        <f>VLOOKUP($A9,'Return Data'!$B$7:$R$2843,4,0)</f>
        <v>13.8392</v>
      </c>
      <c r="D9" s="65">
        <f>VLOOKUP($A9,'Return Data'!$B$7:$R$2843,9,0)</f>
        <v>6.0735000000000001</v>
      </c>
      <c r="E9" s="66">
        <f t="shared" si="0"/>
        <v>13</v>
      </c>
      <c r="F9" s="65">
        <f>VLOOKUP($A9,'Return Data'!$B$7:$R$2843,10,0)</f>
        <v>5.2766999999999999</v>
      </c>
      <c r="G9" s="66">
        <f t="shared" si="1"/>
        <v>10</v>
      </c>
      <c r="H9" s="65">
        <f>VLOOKUP($A9,'Return Data'!$B$7:$R$2843,11,0)</f>
        <v>5.2876000000000003</v>
      </c>
      <c r="I9" s="66">
        <f t="shared" si="2"/>
        <v>5</v>
      </c>
      <c r="J9" s="65">
        <f>VLOOKUP($A9,'Return Data'!$B$7:$R$2843,12,0)</f>
        <v>5.0677000000000003</v>
      </c>
      <c r="K9" s="66">
        <f t="shared" si="3"/>
        <v>5</v>
      </c>
      <c r="L9" s="65">
        <f>VLOOKUP($A9,'Return Data'!$B$7:$R$2843,13,0)</f>
        <v>6.0247999999999999</v>
      </c>
      <c r="M9" s="66">
        <f t="shared" si="4"/>
        <v>4</v>
      </c>
      <c r="N9" s="65">
        <f>VLOOKUP($A9,'Return Data'!$B$7:$R$2843,17,0)</f>
        <v>9.6014999999999997</v>
      </c>
      <c r="O9" s="66">
        <f t="shared" si="5"/>
        <v>1</v>
      </c>
      <c r="P9" s="65">
        <f>VLOOKUP($A9,'Return Data'!$B$7:$R$2843,14,0)</f>
        <v>8.5942000000000007</v>
      </c>
      <c r="Q9" s="66">
        <f>RANK(P9,P$8:P$26,0)</f>
        <v>11</v>
      </c>
      <c r="R9" s="65">
        <f>VLOOKUP($A9,'Return Data'!$B$7:$R$2843,16,0)</f>
        <v>8.3725000000000005</v>
      </c>
      <c r="S9" s="67">
        <f t="shared" si="6"/>
        <v>11</v>
      </c>
    </row>
    <row r="10" spans="1:19" x14ac:dyDescent="0.3">
      <c r="A10" s="82" t="s">
        <v>616</v>
      </c>
      <c r="B10" s="64">
        <f>VLOOKUP($A10,'Return Data'!$B$7:$R$2843,3,0)</f>
        <v>44404</v>
      </c>
      <c r="C10" s="65">
        <f>VLOOKUP($A10,'Return Data'!$B$7:$R$2843,4,0)</f>
        <v>23.038900000000002</v>
      </c>
      <c r="D10" s="65">
        <f>VLOOKUP($A10,'Return Data'!$B$7:$R$2843,9,0)</f>
        <v>6.4176000000000002</v>
      </c>
      <c r="E10" s="66">
        <f t="shared" si="0"/>
        <v>11</v>
      </c>
      <c r="F10" s="65">
        <f>VLOOKUP($A10,'Return Data'!$B$7:$R$2843,10,0)</f>
        <v>5.4043999999999999</v>
      </c>
      <c r="G10" s="66">
        <f t="shared" si="1"/>
        <v>9</v>
      </c>
      <c r="H10" s="65">
        <f>VLOOKUP($A10,'Return Data'!$B$7:$R$2843,11,0)</f>
        <v>3.2743000000000002</v>
      </c>
      <c r="I10" s="66">
        <f t="shared" si="2"/>
        <v>17</v>
      </c>
      <c r="J10" s="65">
        <f>VLOOKUP($A10,'Return Data'!$B$7:$R$2843,12,0)</f>
        <v>3.5701000000000001</v>
      </c>
      <c r="K10" s="66">
        <f t="shared" si="3"/>
        <v>17</v>
      </c>
      <c r="L10" s="65">
        <f>VLOOKUP($A10,'Return Data'!$B$7:$R$2843,13,0)</f>
        <v>4.5612000000000004</v>
      </c>
      <c r="M10" s="66">
        <f t="shared" si="4"/>
        <v>16</v>
      </c>
      <c r="N10" s="65">
        <f>VLOOKUP($A10,'Return Data'!$B$7:$R$2843,17,0)</f>
        <v>7.9962</v>
      </c>
      <c r="O10" s="66">
        <f t="shared" si="5"/>
        <v>16</v>
      </c>
      <c r="P10" s="65">
        <f>VLOOKUP($A10,'Return Data'!$B$7:$R$2843,14,0)</f>
        <v>5.4618000000000002</v>
      </c>
      <c r="Q10" s="66">
        <f>RANK(P10,P$8:P$26,0)</f>
        <v>15</v>
      </c>
      <c r="R10" s="65">
        <f>VLOOKUP($A10,'Return Data'!$B$7:$R$2843,16,0)</f>
        <v>7.4734999999999996</v>
      </c>
      <c r="S10" s="67">
        <f t="shared" si="6"/>
        <v>17</v>
      </c>
    </row>
    <row r="11" spans="1:19" x14ac:dyDescent="0.3">
      <c r="A11" s="82" t="s">
        <v>617</v>
      </c>
      <c r="B11" s="64">
        <f>VLOOKUP($A11,'Return Data'!$B$7:$R$2843,3,0)</f>
        <v>44404</v>
      </c>
      <c r="C11" s="65">
        <f>VLOOKUP($A11,'Return Data'!$B$7:$R$2843,4,0)</f>
        <v>18.422000000000001</v>
      </c>
      <c r="D11" s="65">
        <f>VLOOKUP($A11,'Return Data'!$B$7:$R$2843,9,0)</f>
        <v>6.5008999999999997</v>
      </c>
      <c r="E11" s="66">
        <f t="shared" si="0"/>
        <v>10</v>
      </c>
      <c r="F11" s="65">
        <f>VLOOKUP($A11,'Return Data'!$B$7:$R$2843,10,0)</f>
        <v>4.9572000000000003</v>
      </c>
      <c r="G11" s="66">
        <f t="shared" si="1"/>
        <v>14</v>
      </c>
      <c r="H11" s="65">
        <f>VLOOKUP($A11,'Return Data'!$B$7:$R$2843,11,0)</f>
        <v>4.3385999999999996</v>
      </c>
      <c r="I11" s="66">
        <f t="shared" si="2"/>
        <v>14</v>
      </c>
      <c r="J11" s="65">
        <f>VLOOKUP($A11,'Return Data'!$B$7:$R$2843,12,0)</f>
        <v>4.0513000000000003</v>
      </c>
      <c r="K11" s="66">
        <f t="shared" si="3"/>
        <v>13</v>
      </c>
      <c r="L11" s="65">
        <f>VLOOKUP($A11,'Return Data'!$B$7:$R$2843,13,0)</f>
        <v>4.7484000000000002</v>
      </c>
      <c r="M11" s="66">
        <f t="shared" si="4"/>
        <v>13</v>
      </c>
      <c r="N11" s="65">
        <f>VLOOKUP($A11,'Return Data'!$B$7:$R$2843,17,0)</f>
        <v>7.9207000000000001</v>
      </c>
      <c r="O11" s="66">
        <f t="shared" si="5"/>
        <v>17</v>
      </c>
      <c r="P11" s="65">
        <f>VLOOKUP($A11,'Return Data'!$B$7:$R$2843,14,0)</f>
        <v>8.6354000000000006</v>
      </c>
      <c r="Q11" s="66">
        <f>RANK(P11,P$8:P$26,0)</f>
        <v>10</v>
      </c>
      <c r="R11" s="65">
        <f>VLOOKUP($A11,'Return Data'!$B$7:$R$2843,16,0)</f>
        <v>8.5212000000000003</v>
      </c>
      <c r="S11" s="67">
        <f t="shared" si="6"/>
        <v>9</v>
      </c>
    </row>
    <row r="12" spans="1:19" x14ac:dyDescent="0.3">
      <c r="A12" s="82" t="s">
        <v>619</v>
      </c>
      <c r="B12" s="64">
        <f>VLOOKUP($A12,'Return Data'!$B$7:$R$2843,3,0)</f>
        <v>44404</v>
      </c>
      <c r="C12" s="65">
        <f>VLOOKUP($A12,'Return Data'!$B$7:$R$2843,4,0)</f>
        <v>12.9739</v>
      </c>
      <c r="D12" s="65">
        <f>VLOOKUP($A12,'Return Data'!$B$7:$R$2843,9,0)</f>
        <v>4.6433</v>
      </c>
      <c r="E12" s="66">
        <f t="shared" si="0"/>
        <v>16</v>
      </c>
      <c r="F12" s="65">
        <f>VLOOKUP($A12,'Return Data'!$B$7:$R$2843,10,0)</f>
        <v>3.9683000000000002</v>
      </c>
      <c r="G12" s="66">
        <f t="shared" si="1"/>
        <v>18</v>
      </c>
      <c r="H12" s="65">
        <f>VLOOKUP($A12,'Return Data'!$B$7:$R$2843,11,0)</f>
        <v>4.3734999999999999</v>
      </c>
      <c r="I12" s="66">
        <f t="shared" si="2"/>
        <v>13</v>
      </c>
      <c r="J12" s="65">
        <f>VLOOKUP($A12,'Return Data'!$B$7:$R$2843,12,0)</f>
        <v>4.0045999999999999</v>
      </c>
      <c r="K12" s="66">
        <f t="shared" si="3"/>
        <v>14</v>
      </c>
      <c r="L12" s="65">
        <f>VLOOKUP($A12,'Return Data'!$B$7:$R$2843,13,0)</f>
        <v>4.6475999999999997</v>
      </c>
      <c r="M12" s="66">
        <f t="shared" si="4"/>
        <v>14</v>
      </c>
      <c r="N12" s="65">
        <f>VLOOKUP($A12,'Return Data'!$B$7:$R$2843,17,0)</f>
        <v>8.1356000000000002</v>
      </c>
      <c r="O12" s="66">
        <f t="shared" si="5"/>
        <v>14</v>
      </c>
      <c r="P12" s="65"/>
      <c r="Q12" s="66"/>
      <c r="R12" s="65">
        <f>VLOOKUP($A12,'Return Data'!$B$7:$R$2843,16,0)</f>
        <v>9.4632000000000005</v>
      </c>
      <c r="S12" s="67">
        <f t="shared" si="6"/>
        <v>1</v>
      </c>
    </row>
    <row r="13" spans="1:19" x14ac:dyDescent="0.3">
      <c r="A13" s="82" t="s">
        <v>624</v>
      </c>
      <c r="B13" s="64">
        <f>VLOOKUP($A13,'Return Data'!$B$7:$R$2843,3,0)</f>
        <v>44404</v>
      </c>
      <c r="C13" s="65">
        <f>VLOOKUP($A13,'Return Data'!$B$7:$R$2843,4,0)</f>
        <v>83.225800000000007</v>
      </c>
      <c r="D13" s="65">
        <f>VLOOKUP($A13,'Return Data'!$B$7:$R$2843,9,0)</f>
        <v>6.9176000000000002</v>
      </c>
      <c r="E13" s="66">
        <f t="shared" si="0"/>
        <v>8</v>
      </c>
      <c r="F13" s="65">
        <f>VLOOKUP($A13,'Return Data'!$B$7:$R$2843,10,0)</f>
        <v>5.0865</v>
      </c>
      <c r="G13" s="66">
        <f t="shared" si="1"/>
        <v>13</v>
      </c>
      <c r="H13" s="65">
        <f>VLOOKUP($A13,'Return Data'!$B$7:$R$2843,11,0)</f>
        <v>5.2708000000000004</v>
      </c>
      <c r="I13" s="66">
        <f t="shared" si="2"/>
        <v>6</v>
      </c>
      <c r="J13" s="65">
        <f>VLOOKUP($A13,'Return Data'!$B$7:$R$2843,12,0)</f>
        <v>5.3686999999999996</v>
      </c>
      <c r="K13" s="66">
        <f t="shared" si="3"/>
        <v>2</v>
      </c>
      <c r="L13" s="65">
        <f>VLOOKUP($A13,'Return Data'!$B$7:$R$2843,13,0)</f>
        <v>6.7911000000000001</v>
      </c>
      <c r="M13" s="66">
        <f t="shared" si="4"/>
        <v>2</v>
      </c>
      <c r="N13" s="65">
        <f>VLOOKUP($A13,'Return Data'!$B$7:$R$2843,17,0)</f>
        <v>7.8845999999999998</v>
      </c>
      <c r="O13" s="66">
        <f t="shared" si="5"/>
        <v>18</v>
      </c>
      <c r="P13" s="65">
        <f>VLOOKUP($A13,'Return Data'!$B$7:$R$2843,14,0)</f>
        <v>8.7963000000000005</v>
      </c>
      <c r="Q13" s="66">
        <f t="shared" ref="Q13:Q21" si="7">RANK(P13,P$8:P$26,0)</f>
        <v>7</v>
      </c>
      <c r="R13" s="65">
        <f>VLOOKUP($A13,'Return Data'!$B$7:$R$2843,16,0)</f>
        <v>9.2722999999999995</v>
      </c>
      <c r="S13" s="67">
        <f t="shared" si="6"/>
        <v>3</v>
      </c>
    </row>
    <row r="14" spans="1:19" x14ac:dyDescent="0.3">
      <c r="A14" s="82" t="s">
        <v>627</v>
      </c>
      <c r="B14" s="64">
        <f>VLOOKUP($A14,'Return Data'!$B$7:$R$2843,3,0)</f>
        <v>44404</v>
      </c>
      <c r="C14" s="65">
        <f>VLOOKUP($A14,'Return Data'!$B$7:$R$2843,4,0)</f>
        <v>25.734400000000001</v>
      </c>
      <c r="D14" s="65">
        <f>VLOOKUP($A14,'Return Data'!$B$7:$R$2843,9,0)</f>
        <v>6.8040000000000003</v>
      </c>
      <c r="E14" s="66">
        <f t="shared" si="0"/>
        <v>9</v>
      </c>
      <c r="F14" s="65">
        <f>VLOOKUP($A14,'Return Data'!$B$7:$R$2843,10,0)</f>
        <v>6.1062000000000003</v>
      </c>
      <c r="G14" s="66">
        <f t="shared" si="1"/>
        <v>3</v>
      </c>
      <c r="H14" s="65">
        <f>VLOOKUP($A14,'Return Data'!$B$7:$R$2843,11,0)</f>
        <v>4.6875</v>
      </c>
      <c r="I14" s="66">
        <f t="shared" si="2"/>
        <v>10</v>
      </c>
      <c r="J14" s="65">
        <f>VLOOKUP($A14,'Return Data'!$B$7:$R$2843,12,0)</f>
        <v>4.8308</v>
      </c>
      <c r="K14" s="66">
        <f t="shared" si="3"/>
        <v>7</v>
      </c>
      <c r="L14" s="65">
        <f>VLOOKUP($A14,'Return Data'!$B$7:$R$2843,13,0)</f>
        <v>5.5129999999999999</v>
      </c>
      <c r="M14" s="66">
        <f t="shared" si="4"/>
        <v>7</v>
      </c>
      <c r="N14" s="65">
        <f>VLOOKUP($A14,'Return Data'!$B$7:$R$2843,17,0)</f>
        <v>8.8877000000000006</v>
      </c>
      <c r="O14" s="66">
        <f t="shared" si="5"/>
        <v>4</v>
      </c>
      <c r="P14" s="65">
        <f>VLOOKUP($A14,'Return Data'!$B$7:$R$2843,14,0)</f>
        <v>9.4450000000000003</v>
      </c>
      <c r="Q14" s="66">
        <f t="shared" si="7"/>
        <v>3</v>
      </c>
      <c r="R14" s="65">
        <f>VLOOKUP($A14,'Return Data'!$B$7:$R$2843,16,0)</f>
        <v>8.8388000000000009</v>
      </c>
      <c r="S14" s="67">
        <f t="shared" si="6"/>
        <v>6</v>
      </c>
    </row>
    <row r="15" spans="1:19" x14ac:dyDescent="0.3">
      <c r="A15" s="82" t="s">
        <v>629</v>
      </c>
      <c r="B15" s="64">
        <f>VLOOKUP($A15,'Return Data'!$B$7:$R$2843,3,0)</f>
        <v>44404</v>
      </c>
      <c r="C15" s="65">
        <f>VLOOKUP($A15,'Return Data'!$B$7:$R$2843,4,0)</f>
        <v>23.907599999999999</v>
      </c>
      <c r="D15" s="65">
        <f>VLOOKUP($A15,'Return Data'!$B$7:$R$2843,9,0)</f>
        <v>3.4887000000000001</v>
      </c>
      <c r="E15" s="66">
        <f t="shared" si="0"/>
        <v>17</v>
      </c>
      <c r="F15" s="65">
        <f>VLOOKUP($A15,'Return Data'!$B$7:$R$2843,10,0)</f>
        <v>4.9474</v>
      </c>
      <c r="G15" s="66">
        <f t="shared" si="1"/>
        <v>15</v>
      </c>
      <c r="H15" s="65">
        <f>VLOOKUP($A15,'Return Data'!$B$7:$R$2843,11,0)</f>
        <v>4.5471000000000004</v>
      </c>
      <c r="I15" s="66">
        <f t="shared" si="2"/>
        <v>12</v>
      </c>
      <c r="J15" s="65">
        <f>VLOOKUP($A15,'Return Data'!$B$7:$R$2843,12,0)</f>
        <v>4.5289000000000001</v>
      </c>
      <c r="K15" s="66">
        <f t="shared" si="3"/>
        <v>11</v>
      </c>
      <c r="L15" s="65">
        <f>VLOOKUP($A15,'Return Data'!$B$7:$R$2843,13,0)</f>
        <v>5.1955999999999998</v>
      </c>
      <c r="M15" s="66">
        <f t="shared" si="4"/>
        <v>11</v>
      </c>
      <c r="N15" s="65">
        <f>VLOOKUP($A15,'Return Data'!$B$7:$R$2843,17,0)</f>
        <v>8.5388000000000002</v>
      </c>
      <c r="O15" s="66">
        <f t="shared" si="5"/>
        <v>11</v>
      </c>
      <c r="P15" s="65">
        <f>VLOOKUP($A15,'Return Data'!$B$7:$R$2843,14,0)</f>
        <v>8.8524999999999991</v>
      </c>
      <c r="Q15" s="66">
        <f t="shared" si="7"/>
        <v>6</v>
      </c>
      <c r="R15" s="65">
        <f>VLOOKUP($A15,'Return Data'!$B$7:$R$2843,16,0)</f>
        <v>8.7998999999999992</v>
      </c>
      <c r="S15" s="67">
        <f t="shared" si="6"/>
        <v>7</v>
      </c>
    </row>
    <row r="16" spans="1:19" x14ac:dyDescent="0.3">
      <c r="A16" s="82" t="s">
        <v>630</v>
      </c>
      <c r="B16" s="64">
        <f>VLOOKUP($A16,'Return Data'!$B$7:$R$2843,3,0)</f>
        <v>44404</v>
      </c>
      <c r="C16" s="65">
        <f>VLOOKUP($A16,'Return Data'!$B$7:$R$2843,4,0)</f>
        <v>15.611599999999999</v>
      </c>
      <c r="D16" s="65">
        <f>VLOOKUP($A16,'Return Data'!$B$7:$R$2843,9,0)</f>
        <v>8.4868000000000006</v>
      </c>
      <c r="E16" s="66">
        <f t="shared" si="0"/>
        <v>2</v>
      </c>
      <c r="F16" s="65">
        <f>VLOOKUP($A16,'Return Data'!$B$7:$R$2843,10,0)</f>
        <v>5.6590999999999996</v>
      </c>
      <c r="G16" s="66">
        <f t="shared" si="1"/>
        <v>6</v>
      </c>
      <c r="H16" s="65">
        <f>VLOOKUP($A16,'Return Data'!$B$7:$R$2843,11,0)</f>
        <v>5.2333999999999996</v>
      </c>
      <c r="I16" s="66">
        <f t="shared" si="2"/>
        <v>7</v>
      </c>
      <c r="J16" s="65">
        <f>VLOOKUP($A16,'Return Data'!$B$7:$R$2843,12,0)</f>
        <v>4.8262</v>
      </c>
      <c r="K16" s="66">
        <f t="shared" si="3"/>
        <v>8</v>
      </c>
      <c r="L16" s="65">
        <f>VLOOKUP($A16,'Return Data'!$B$7:$R$2843,13,0)</f>
        <v>5.2633000000000001</v>
      </c>
      <c r="M16" s="66">
        <f t="shared" si="4"/>
        <v>10</v>
      </c>
      <c r="N16" s="65">
        <f>VLOOKUP($A16,'Return Data'!$B$7:$R$2843,17,0)</f>
        <v>8.7121999999999993</v>
      </c>
      <c r="O16" s="66">
        <f t="shared" si="5"/>
        <v>8</v>
      </c>
      <c r="P16" s="65">
        <f>VLOOKUP($A16,'Return Data'!$B$7:$R$2843,14,0)</f>
        <v>8.7926000000000002</v>
      </c>
      <c r="Q16" s="66">
        <f t="shared" si="7"/>
        <v>8</v>
      </c>
      <c r="R16" s="65">
        <f>VLOOKUP($A16,'Return Data'!$B$7:$R$2843,16,0)</f>
        <v>8.3683999999999994</v>
      </c>
      <c r="S16" s="67">
        <f t="shared" si="6"/>
        <v>12</v>
      </c>
    </row>
    <row r="17" spans="1:19" x14ac:dyDescent="0.3">
      <c r="A17" s="82" t="s">
        <v>633</v>
      </c>
      <c r="B17" s="64">
        <f>VLOOKUP($A17,'Return Data'!$B$7:$R$2843,3,0)</f>
        <v>44404</v>
      </c>
      <c r="C17" s="65">
        <f>VLOOKUP($A17,'Return Data'!$B$7:$R$2843,4,0)</f>
        <v>2665.4301999999998</v>
      </c>
      <c r="D17" s="65">
        <f>VLOOKUP($A17,'Return Data'!$B$7:$R$2843,9,0)</f>
        <v>7.3217999999999996</v>
      </c>
      <c r="E17" s="66">
        <f t="shared" si="0"/>
        <v>5</v>
      </c>
      <c r="F17" s="65">
        <f>VLOOKUP($A17,'Return Data'!$B$7:$R$2843,10,0)</f>
        <v>5.2310999999999996</v>
      </c>
      <c r="G17" s="66">
        <f t="shared" si="1"/>
        <v>12</v>
      </c>
      <c r="H17" s="65">
        <f>VLOOKUP($A17,'Return Data'!$B$7:$R$2843,11,0)</f>
        <v>5.0884</v>
      </c>
      <c r="I17" s="66">
        <f t="shared" si="2"/>
        <v>8</v>
      </c>
      <c r="J17" s="65">
        <f>VLOOKUP($A17,'Return Data'!$B$7:$R$2843,12,0)</f>
        <v>4.5380000000000003</v>
      </c>
      <c r="K17" s="66">
        <f t="shared" si="3"/>
        <v>10</v>
      </c>
      <c r="L17" s="65">
        <f>VLOOKUP($A17,'Return Data'!$B$7:$R$2843,13,0)</f>
        <v>5.266</v>
      </c>
      <c r="M17" s="66">
        <f t="shared" si="4"/>
        <v>9</v>
      </c>
      <c r="N17" s="65">
        <f>VLOOKUP($A17,'Return Data'!$B$7:$R$2843,17,0)</f>
        <v>8.6144999999999996</v>
      </c>
      <c r="O17" s="66">
        <f t="shared" si="5"/>
        <v>9</v>
      </c>
      <c r="P17" s="65">
        <f>VLOOKUP($A17,'Return Data'!$B$7:$R$2843,14,0)</f>
        <v>9.1382999999999992</v>
      </c>
      <c r="Q17" s="66">
        <f t="shared" si="7"/>
        <v>5</v>
      </c>
      <c r="R17" s="65">
        <f>VLOOKUP($A17,'Return Data'!$B$7:$R$2843,16,0)</f>
        <v>8.0038999999999998</v>
      </c>
      <c r="S17" s="67">
        <f t="shared" si="6"/>
        <v>16</v>
      </c>
    </row>
    <row r="18" spans="1:19" x14ac:dyDescent="0.3">
      <c r="A18" s="82" t="s">
        <v>635</v>
      </c>
      <c r="B18" s="64">
        <f>VLOOKUP($A18,'Return Data'!$B$7:$R$2843,3,0)</f>
        <v>44404</v>
      </c>
      <c r="C18" s="65">
        <f>VLOOKUP($A18,'Return Data'!$B$7:$R$2843,4,0)</f>
        <v>3043.2262000000001</v>
      </c>
      <c r="D18" s="65">
        <f>VLOOKUP($A18,'Return Data'!$B$7:$R$2843,9,0)</f>
        <v>6.0331999999999999</v>
      </c>
      <c r="E18" s="66">
        <f t="shared" si="0"/>
        <v>14</v>
      </c>
      <c r="F18" s="65">
        <f>VLOOKUP($A18,'Return Data'!$B$7:$R$2843,10,0)</f>
        <v>5.6382000000000003</v>
      </c>
      <c r="G18" s="66">
        <f t="shared" si="1"/>
        <v>7</v>
      </c>
      <c r="H18" s="65">
        <f>VLOOKUP($A18,'Return Data'!$B$7:$R$2843,11,0)</f>
        <v>4.7946</v>
      </c>
      <c r="I18" s="66">
        <f t="shared" si="2"/>
        <v>9</v>
      </c>
      <c r="J18" s="65">
        <f>VLOOKUP($A18,'Return Data'!$B$7:$R$2843,12,0)</f>
        <v>4.6048999999999998</v>
      </c>
      <c r="K18" s="66">
        <f t="shared" si="3"/>
        <v>9</v>
      </c>
      <c r="L18" s="65">
        <f>VLOOKUP($A18,'Return Data'!$B$7:$R$2843,13,0)</f>
        <v>5.3890000000000002</v>
      </c>
      <c r="M18" s="66">
        <f t="shared" si="4"/>
        <v>8</v>
      </c>
      <c r="N18" s="65">
        <f>VLOOKUP($A18,'Return Data'!$B$7:$R$2843,17,0)</f>
        <v>8.0702999999999996</v>
      </c>
      <c r="O18" s="66">
        <f t="shared" si="5"/>
        <v>15</v>
      </c>
      <c r="P18" s="65">
        <f>VLOOKUP($A18,'Return Data'!$B$7:$R$2843,14,0)</f>
        <v>8.5265000000000004</v>
      </c>
      <c r="Q18" s="66">
        <f t="shared" si="7"/>
        <v>12</v>
      </c>
      <c r="R18" s="65">
        <f>VLOOKUP($A18,'Return Data'!$B$7:$R$2843,16,0)</f>
        <v>8.6838999999999995</v>
      </c>
      <c r="S18" s="67">
        <f t="shared" si="6"/>
        <v>8</v>
      </c>
    </row>
    <row r="19" spans="1:19" x14ac:dyDescent="0.3">
      <c r="A19" s="82" t="s">
        <v>636</v>
      </c>
      <c r="B19" s="64">
        <f>VLOOKUP($A19,'Return Data'!$B$7:$R$2843,3,0)</f>
        <v>44404</v>
      </c>
      <c r="C19" s="65">
        <f>VLOOKUP($A19,'Return Data'!$B$7:$R$2843,4,0)</f>
        <v>60.8309</v>
      </c>
      <c r="D19" s="65">
        <f>VLOOKUP($A19,'Return Data'!$B$7:$R$2843,9,0)</f>
        <v>3.0758999999999999</v>
      </c>
      <c r="E19" s="66">
        <f t="shared" si="0"/>
        <v>18</v>
      </c>
      <c r="F19" s="65">
        <f>VLOOKUP($A19,'Return Data'!$B$7:$R$2843,10,0)</f>
        <v>5.2625999999999999</v>
      </c>
      <c r="G19" s="66">
        <f t="shared" si="1"/>
        <v>11</v>
      </c>
      <c r="H19" s="65">
        <f>VLOOKUP($A19,'Return Data'!$B$7:$R$2843,11,0)</f>
        <v>2.8801999999999999</v>
      </c>
      <c r="I19" s="66">
        <f t="shared" si="2"/>
        <v>18</v>
      </c>
      <c r="J19" s="65">
        <f>VLOOKUP($A19,'Return Data'!$B$7:$R$2843,12,0)</f>
        <v>2.9578000000000002</v>
      </c>
      <c r="K19" s="66">
        <f t="shared" si="3"/>
        <v>18</v>
      </c>
      <c r="L19" s="65">
        <f>VLOOKUP($A19,'Return Data'!$B$7:$R$2843,13,0)</f>
        <v>3.7258</v>
      </c>
      <c r="M19" s="66">
        <f t="shared" si="4"/>
        <v>18</v>
      </c>
      <c r="N19" s="65">
        <f>VLOOKUP($A19,'Return Data'!$B$7:$R$2843,17,0)</f>
        <v>8.7899999999999991</v>
      </c>
      <c r="O19" s="66">
        <f t="shared" si="5"/>
        <v>7</v>
      </c>
      <c r="P19" s="65">
        <f>VLOOKUP($A19,'Return Data'!$B$7:$R$2843,14,0)</f>
        <v>10.381600000000001</v>
      </c>
      <c r="Q19" s="66">
        <f t="shared" si="7"/>
        <v>1</v>
      </c>
      <c r="R19" s="65">
        <f>VLOOKUP($A19,'Return Data'!$B$7:$R$2843,16,0)</f>
        <v>8.3148</v>
      </c>
      <c r="S19" s="67">
        <f t="shared" si="6"/>
        <v>13</v>
      </c>
    </row>
    <row r="20" spans="1:19" x14ac:dyDescent="0.3">
      <c r="A20" s="117" t="s">
        <v>1772</v>
      </c>
      <c r="B20" s="64">
        <f>VLOOKUP($A20,'Return Data'!$B$7:$R$2843,3,0)</f>
        <v>44404</v>
      </c>
      <c r="C20" s="65">
        <f>VLOOKUP($A20,'Return Data'!$B$7:$R$2843,4,0)</f>
        <v>48.011000000000003</v>
      </c>
      <c r="D20" s="65">
        <f>VLOOKUP($A20,'Return Data'!$B$7:$R$2843,9,0)</f>
        <v>8.7378999999999998</v>
      </c>
      <c r="E20" s="66">
        <f t="shared" si="0"/>
        <v>1</v>
      </c>
      <c r="F20" s="65">
        <f>VLOOKUP($A20,'Return Data'!$B$7:$R$2843,10,0)</f>
        <v>6.89</v>
      </c>
      <c r="G20" s="66">
        <f t="shared" si="1"/>
        <v>1</v>
      </c>
      <c r="H20" s="65">
        <f>VLOOKUP($A20,'Return Data'!$B$7:$R$2843,11,0)</f>
        <v>6.3281999999999998</v>
      </c>
      <c r="I20" s="66">
        <f t="shared" si="2"/>
        <v>1</v>
      </c>
      <c r="J20" s="65">
        <f>VLOOKUP($A20,'Return Data'!$B$7:$R$2843,12,0)</f>
        <v>6.1285999999999996</v>
      </c>
      <c r="K20" s="66">
        <f t="shared" si="3"/>
        <v>1</v>
      </c>
      <c r="L20" s="65">
        <f>VLOOKUP($A20,'Return Data'!$B$7:$R$2843,13,0)</f>
        <v>6.9234999999999998</v>
      </c>
      <c r="M20" s="66">
        <f t="shared" si="4"/>
        <v>1</v>
      </c>
      <c r="N20" s="65">
        <f>VLOOKUP($A20,'Return Data'!$B$7:$R$2843,17,0)</f>
        <v>8.2346000000000004</v>
      </c>
      <c r="O20" s="66">
        <f t="shared" si="5"/>
        <v>13</v>
      </c>
      <c r="P20" s="65">
        <f>VLOOKUP($A20,'Return Data'!$B$7:$R$2843,14,0)</f>
        <v>8.2120999999999995</v>
      </c>
      <c r="Q20" s="66">
        <f t="shared" si="7"/>
        <v>13</v>
      </c>
      <c r="R20" s="65">
        <f>VLOOKUP($A20,'Return Data'!$B$7:$R$2843,16,0)</f>
        <v>8.4911999999999992</v>
      </c>
      <c r="S20" s="67">
        <f t="shared" si="6"/>
        <v>10</v>
      </c>
    </row>
    <row r="21" spans="1:19" x14ac:dyDescent="0.3">
      <c r="A21" s="82" t="s">
        <v>639</v>
      </c>
      <c r="B21" s="64">
        <f>VLOOKUP($A21,'Return Data'!$B$7:$R$2843,3,0)</f>
        <v>44404</v>
      </c>
      <c r="C21" s="65">
        <f>VLOOKUP($A21,'Return Data'!$B$7:$R$2843,4,0)</f>
        <v>37.305500000000002</v>
      </c>
      <c r="D21" s="65">
        <f>VLOOKUP($A21,'Return Data'!$B$7:$R$2843,9,0)</f>
        <v>5.9904000000000002</v>
      </c>
      <c r="E21" s="66">
        <f t="shared" si="0"/>
        <v>15</v>
      </c>
      <c r="F21" s="65">
        <f>VLOOKUP($A21,'Return Data'!$B$7:$R$2843,10,0)</f>
        <v>6.2512999999999996</v>
      </c>
      <c r="G21" s="66">
        <f t="shared" si="1"/>
        <v>2</v>
      </c>
      <c r="H21" s="65">
        <f>VLOOKUP($A21,'Return Data'!$B$7:$R$2843,11,0)</f>
        <v>5.8986000000000001</v>
      </c>
      <c r="I21" s="66">
        <f t="shared" si="2"/>
        <v>2</v>
      </c>
      <c r="J21" s="65">
        <f>VLOOKUP($A21,'Return Data'!$B$7:$R$2843,12,0)</f>
        <v>5.2723000000000004</v>
      </c>
      <c r="K21" s="66">
        <f t="shared" si="3"/>
        <v>3</v>
      </c>
      <c r="L21" s="65">
        <f>VLOOKUP($A21,'Return Data'!$B$7:$R$2843,13,0)</f>
        <v>6.0736999999999997</v>
      </c>
      <c r="M21" s="66">
        <f t="shared" si="4"/>
        <v>3</v>
      </c>
      <c r="N21" s="65">
        <f>VLOOKUP($A21,'Return Data'!$B$7:$R$2843,17,0)</f>
        <v>8.5431000000000008</v>
      </c>
      <c r="O21" s="66">
        <f t="shared" si="5"/>
        <v>10</v>
      </c>
      <c r="P21" s="65">
        <f>VLOOKUP($A21,'Return Data'!$B$7:$R$2843,14,0)</f>
        <v>8.6539000000000001</v>
      </c>
      <c r="Q21" s="66">
        <f t="shared" si="7"/>
        <v>9</v>
      </c>
      <c r="R21" s="65">
        <f>VLOOKUP($A21,'Return Data'!$B$7:$R$2843,16,0)</f>
        <v>8.1081000000000003</v>
      </c>
      <c r="S21" s="67">
        <f t="shared" si="6"/>
        <v>15</v>
      </c>
    </row>
    <row r="22" spans="1:19" x14ac:dyDescent="0.3">
      <c r="A22" s="82" t="s">
        <v>640</v>
      </c>
      <c r="B22" s="64">
        <f>VLOOKUP($A22,'Return Data'!$B$7:$R$2843,3,0)</f>
        <v>44404</v>
      </c>
      <c r="C22" s="65">
        <f>VLOOKUP($A22,'Return Data'!$B$7:$R$2843,4,0)</f>
        <v>12.4452</v>
      </c>
      <c r="D22" s="65">
        <f>VLOOKUP($A22,'Return Data'!$B$7:$R$2843,9,0)</f>
        <v>6.4147999999999996</v>
      </c>
      <c r="E22" s="66">
        <f t="shared" si="0"/>
        <v>12</v>
      </c>
      <c r="F22" s="65">
        <f>VLOOKUP($A22,'Return Data'!$B$7:$R$2843,10,0)</f>
        <v>4.9329999999999998</v>
      </c>
      <c r="G22" s="66">
        <f t="shared" si="1"/>
        <v>16</v>
      </c>
      <c r="H22" s="65">
        <f>VLOOKUP($A22,'Return Data'!$B$7:$R$2843,11,0)</f>
        <v>4.1052999999999997</v>
      </c>
      <c r="I22" s="66">
        <f t="shared" si="2"/>
        <v>15</v>
      </c>
      <c r="J22" s="65">
        <f>VLOOKUP($A22,'Return Data'!$B$7:$R$2843,12,0)</f>
        <v>4.0031999999999996</v>
      </c>
      <c r="K22" s="66">
        <f t="shared" si="3"/>
        <v>15</v>
      </c>
      <c r="L22" s="65">
        <f>VLOOKUP($A22,'Return Data'!$B$7:$R$2843,13,0)</f>
        <v>4.5682999999999998</v>
      </c>
      <c r="M22" s="66">
        <f t="shared" si="4"/>
        <v>15</v>
      </c>
      <c r="N22" s="65">
        <f>VLOOKUP($A22,'Return Data'!$B$7:$R$2843,17,0)</f>
        <v>8.4898000000000007</v>
      </c>
      <c r="O22" s="66">
        <f t="shared" si="5"/>
        <v>12</v>
      </c>
      <c r="P22" s="65"/>
      <c r="Q22" s="66"/>
      <c r="R22" s="65">
        <f>VLOOKUP($A22,'Return Data'!$B$7:$R$2843,16,0)</f>
        <v>9.2020999999999997</v>
      </c>
      <c r="S22" s="67">
        <f t="shared" si="6"/>
        <v>4</v>
      </c>
    </row>
    <row r="23" spans="1:19" x14ac:dyDescent="0.3">
      <c r="A23" s="82" t="s">
        <v>643</v>
      </c>
      <c r="B23" s="64">
        <f>VLOOKUP($A23,'Return Data'!$B$7:$R$2843,3,0)</f>
        <v>44404</v>
      </c>
      <c r="C23" s="65">
        <f>VLOOKUP($A23,'Return Data'!$B$7:$R$2843,4,0)</f>
        <v>32.6892</v>
      </c>
      <c r="D23" s="65">
        <f>VLOOKUP($A23,'Return Data'!$B$7:$R$2843,9,0)</f>
        <v>8.4221000000000004</v>
      </c>
      <c r="E23" s="66">
        <f t="shared" si="0"/>
        <v>3</v>
      </c>
      <c r="F23" s="65">
        <f>VLOOKUP($A23,'Return Data'!$B$7:$R$2843,10,0)</f>
        <v>5.7462999999999997</v>
      </c>
      <c r="G23" s="66">
        <f t="shared" si="1"/>
        <v>5</v>
      </c>
      <c r="H23" s="65">
        <f>VLOOKUP($A23,'Return Data'!$B$7:$R$2843,11,0)</f>
        <v>5.5716999999999999</v>
      </c>
      <c r="I23" s="66">
        <f t="shared" si="2"/>
        <v>3</v>
      </c>
      <c r="J23" s="65">
        <f>VLOOKUP($A23,'Return Data'!$B$7:$R$2843,12,0)</f>
        <v>4.9484000000000004</v>
      </c>
      <c r="K23" s="66">
        <f t="shared" si="3"/>
        <v>6</v>
      </c>
      <c r="L23" s="65">
        <f>VLOOKUP($A23,'Return Data'!$B$7:$R$2843,13,0)</f>
        <v>5.5313999999999997</v>
      </c>
      <c r="M23" s="66">
        <f t="shared" si="4"/>
        <v>6</v>
      </c>
      <c r="N23" s="65">
        <f>VLOOKUP($A23,'Return Data'!$B$7:$R$2843,17,0)</f>
        <v>9.1302000000000003</v>
      </c>
      <c r="O23" s="66">
        <f t="shared" si="5"/>
        <v>2</v>
      </c>
      <c r="P23" s="65">
        <f>VLOOKUP($A23,'Return Data'!$B$7:$R$2843,14,0)</f>
        <v>9.6880000000000006</v>
      </c>
      <c r="Q23" s="66">
        <f>RANK(P23,P$8:P$26,0)</f>
        <v>2</v>
      </c>
      <c r="R23" s="65">
        <f>VLOOKUP($A23,'Return Data'!$B$7:$R$2843,16,0)</f>
        <v>8.2812999999999999</v>
      </c>
      <c r="S23" s="67">
        <f t="shared" si="6"/>
        <v>14</v>
      </c>
    </row>
    <row r="24" spans="1:19" x14ac:dyDescent="0.3">
      <c r="A24" s="82" t="s">
        <v>644</v>
      </c>
      <c r="B24" s="64">
        <f>VLOOKUP($A24,'Return Data'!$B$7:$R$2843,3,0)</f>
        <v>44404</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-0.51839999999999997</v>
      </c>
      <c r="M24" s="66">
        <f t="shared" si="4"/>
        <v>19</v>
      </c>
      <c r="N24" s="65"/>
      <c r="O24" s="66"/>
      <c r="P24" s="65"/>
      <c r="Q24" s="66"/>
      <c r="R24" s="65">
        <f>VLOOKUP($A24,'Return Data'!$B$7:$R$2843,16,0)</f>
        <v>-10.3957</v>
      </c>
      <c r="S24" s="67">
        <f t="shared" si="6"/>
        <v>19</v>
      </c>
    </row>
    <row r="25" spans="1:19" x14ac:dyDescent="0.3">
      <c r="A25" s="82" t="s">
        <v>646</v>
      </c>
      <c r="B25" s="64">
        <f>VLOOKUP($A25,'Return Data'!$B$7:$R$2843,3,0)</f>
        <v>44404</v>
      </c>
      <c r="C25" s="65">
        <f>VLOOKUP($A25,'Return Data'!$B$7:$R$2843,4,0)</f>
        <v>12.3507</v>
      </c>
      <c r="D25" s="65">
        <f>VLOOKUP($A25,'Return Data'!$B$7:$R$2843,9,0)</f>
        <v>7.1184000000000003</v>
      </c>
      <c r="E25" s="66">
        <f t="shared" si="0"/>
        <v>6</v>
      </c>
      <c r="F25" s="65">
        <f>VLOOKUP($A25,'Return Data'!$B$7:$R$2843,10,0)</f>
        <v>4.7981999999999996</v>
      </c>
      <c r="G25" s="66">
        <f t="shared" si="1"/>
        <v>17</v>
      </c>
      <c r="H25" s="65">
        <f>VLOOKUP($A25,'Return Data'!$B$7:$R$2843,11,0)</f>
        <v>3.9895</v>
      </c>
      <c r="I25" s="66">
        <f t="shared" si="2"/>
        <v>16</v>
      </c>
      <c r="J25" s="65">
        <f>VLOOKUP($A25,'Return Data'!$B$7:$R$2843,12,0)</f>
        <v>3.8226</v>
      </c>
      <c r="K25" s="66">
        <f t="shared" si="3"/>
        <v>16</v>
      </c>
      <c r="L25" s="65">
        <f>VLOOKUP($A25,'Return Data'!$B$7:$R$2843,13,0)</f>
        <v>4.5065999999999997</v>
      </c>
      <c r="M25" s="66">
        <f t="shared" si="4"/>
        <v>17</v>
      </c>
      <c r="N25" s="65">
        <f>VLOOKUP($A25,'Return Data'!$B$7:$R$2843,17,0)</f>
        <v>8.8331999999999997</v>
      </c>
      <c r="O25" s="66">
        <f>RANK(N25,N$8:N$26,0)</f>
        <v>5</v>
      </c>
      <c r="P25" s="65">
        <f>VLOOKUP($A25,'Return Data'!$B$7:$R$2843,14,0)</f>
        <v>6.7591999999999999</v>
      </c>
      <c r="Q25" s="66">
        <f t="shared" ref="Q25" si="8">RANK(P25,P$8:P$26,0)</f>
        <v>14</v>
      </c>
      <c r="R25" s="65">
        <f>VLOOKUP($A25,'Return Data'!$B$7:$R$2843,16,0)</f>
        <v>6.875</v>
      </c>
      <c r="S25" s="67">
        <f t="shared" si="6"/>
        <v>18</v>
      </c>
    </row>
    <row r="26" spans="1:19" x14ac:dyDescent="0.3">
      <c r="A26" s="82" t="s">
        <v>648</v>
      </c>
      <c r="B26" s="64">
        <f>VLOOKUP($A26,'Return Data'!$B$7:$R$2843,3,0)</f>
        <v>44404</v>
      </c>
      <c r="C26" s="65">
        <f>VLOOKUP($A26,'Return Data'!$B$7:$R$2843,4,0)</f>
        <v>13.0557</v>
      </c>
      <c r="D26" s="65">
        <f>VLOOKUP($A26,'Return Data'!$B$7:$R$2843,9,0)</f>
        <v>7.4659000000000004</v>
      </c>
      <c r="E26" s="66">
        <f t="shared" si="0"/>
        <v>4</v>
      </c>
      <c r="F26" s="65">
        <f>VLOOKUP($A26,'Return Data'!$B$7:$R$2843,10,0)</f>
        <v>5.4179000000000004</v>
      </c>
      <c r="G26" s="66">
        <f t="shared" si="1"/>
        <v>8</v>
      </c>
      <c r="H26" s="65">
        <f>VLOOKUP($A26,'Return Data'!$B$7:$R$2843,11,0)</f>
        <v>4.5940000000000003</v>
      </c>
      <c r="I26" s="66">
        <f t="shared" si="2"/>
        <v>11</v>
      </c>
      <c r="J26" s="65">
        <f>VLOOKUP($A26,'Return Data'!$B$7:$R$2843,12,0)</f>
        <v>4.2431999999999999</v>
      </c>
      <c r="K26" s="66">
        <f t="shared" si="3"/>
        <v>12</v>
      </c>
      <c r="L26" s="65">
        <f>VLOOKUP($A26,'Return Data'!$B$7:$R$2843,13,0)</f>
        <v>5.0979999999999999</v>
      </c>
      <c r="M26" s="66">
        <f t="shared" si="4"/>
        <v>12</v>
      </c>
      <c r="N26" s="65">
        <f>VLOOKUP($A26,'Return Data'!$B$7:$R$2843,17,0)</f>
        <v>8.8274000000000008</v>
      </c>
      <c r="O26" s="66">
        <f>RANK(N26,N$8:N$26,0)</f>
        <v>6</v>
      </c>
      <c r="P26" s="65"/>
      <c r="Q26" s="66"/>
      <c r="R26" s="65">
        <f>VLOOKUP($A26,'Return Data'!$B$7:$R$2843,16,0)</f>
        <v>9.3935999999999993</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6.149268421052632</v>
      </c>
      <c r="E28" s="88"/>
      <c r="F28" s="89">
        <f>AVERAGE(F8:F26)</f>
        <v>5.1380263157894737</v>
      </c>
      <c r="G28" s="88"/>
      <c r="H28" s="89">
        <f>AVERAGE(H8:H26)</f>
        <v>4.5092736842105268</v>
      </c>
      <c r="I28" s="88"/>
      <c r="J28" s="89">
        <f>AVERAGE(J8:J26)</f>
        <v>4.3089736842105264</v>
      </c>
      <c r="K28" s="88"/>
      <c r="L28" s="89">
        <f>AVERAGE(L8:L26)</f>
        <v>5.0076315789473691</v>
      </c>
      <c r="M28" s="88"/>
      <c r="N28" s="89">
        <f>AVERAGE(N8:N26)</f>
        <v>8.5677944444444432</v>
      </c>
      <c r="O28" s="88"/>
      <c r="P28" s="89">
        <f>AVERAGE(P8:P26)</f>
        <v>8.6213266666666684</v>
      </c>
      <c r="Q28" s="88"/>
      <c r="R28" s="89">
        <f>AVERAGE(R8:R26)</f>
        <v>7.5271526315789465</v>
      </c>
      <c r="S28" s="90"/>
    </row>
    <row r="29" spans="1:19" x14ac:dyDescent="0.3">
      <c r="A29" s="87" t="s">
        <v>28</v>
      </c>
      <c r="B29" s="88"/>
      <c r="C29" s="88"/>
      <c r="D29" s="89">
        <f>MIN(D8:D26)</f>
        <v>0</v>
      </c>
      <c r="E29" s="88"/>
      <c r="F29" s="89">
        <f>MIN(F8:F26)</f>
        <v>0</v>
      </c>
      <c r="G29" s="88"/>
      <c r="H29" s="89">
        <f>MIN(H8:H26)</f>
        <v>0</v>
      </c>
      <c r="I29" s="88"/>
      <c r="J29" s="89">
        <f>MIN(J8:J26)</f>
        <v>0</v>
      </c>
      <c r="K29" s="88"/>
      <c r="L29" s="89">
        <f>MIN(L8:L26)</f>
        <v>-0.51839999999999997</v>
      </c>
      <c r="M29" s="88"/>
      <c r="N29" s="89">
        <f>MIN(N8:N26)</f>
        <v>7.8845999999999998</v>
      </c>
      <c r="O29" s="88"/>
      <c r="P29" s="89">
        <f>MIN(P8:P26)</f>
        <v>5.4618000000000002</v>
      </c>
      <c r="Q29" s="88"/>
      <c r="R29" s="89">
        <f>MIN(R8:R26)</f>
        <v>-10.3957</v>
      </c>
      <c r="S29" s="90"/>
    </row>
    <row r="30" spans="1:19" ht="15" thickBot="1" x14ac:dyDescent="0.35">
      <c r="A30" s="91" t="s">
        <v>29</v>
      </c>
      <c r="B30" s="92"/>
      <c r="C30" s="92"/>
      <c r="D30" s="93">
        <f>MAX(D8:D26)</f>
        <v>8.7378999999999998</v>
      </c>
      <c r="E30" s="92"/>
      <c r="F30" s="93">
        <f>MAX(F8:F26)</f>
        <v>6.89</v>
      </c>
      <c r="G30" s="92"/>
      <c r="H30" s="93">
        <f>MAX(H8:H26)</f>
        <v>6.3281999999999998</v>
      </c>
      <c r="I30" s="92"/>
      <c r="J30" s="93">
        <f>MAX(J8:J26)</f>
        <v>6.1285999999999996</v>
      </c>
      <c r="K30" s="92"/>
      <c r="L30" s="93">
        <f>MAX(L8:L26)</f>
        <v>6.9234999999999998</v>
      </c>
      <c r="M30" s="92"/>
      <c r="N30" s="93">
        <f>MAX(N8:N26)</f>
        <v>9.6014999999999997</v>
      </c>
      <c r="O30" s="92"/>
      <c r="P30" s="93">
        <f>MAX(P8:P26)</f>
        <v>10.381600000000001</v>
      </c>
      <c r="Q30" s="92"/>
      <c r="R30" s="93">
        <f>MAX(R8:R26)</f>
        <v>9.4632000000000005</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44404</v>
      </c>
      <c r="C8" s="65">
        <f>VLOOKUP($A8,'Return Data'!$B$7:$R$2843,4,0)</f>
        <v>87.751800000000003</v>
      </c>
      <c r="D8" s="65">
        <f>VLOOKUP($A8,'Return Data'!$B$7:$R$2843,9,0)</f>
        <v>6.7625999999999999</v>
      </c>
      <c r="E8" s="66">
        <f t="shared" ref="E8:E26" si="0">RANK(D8,D$8:D$26,0)</f>
        <v>6</v>
      </c>
      <c r="F8" s="65">
        <f>VLOOKUP($A8,'Return Data'!$B$7:$R$2843,10,0)</f>
        <v>5.8830999999999998</v>
      </c>
      <c r="G8" s="66">
        <f t="shared" ref="G8:G26" si="1">RANK(F8,F$8:F$26,0)</f>
        <v>2</v>
      </c>
      <c r="H8" s="65">
        <f>VLOOKUP($A8,'Return Data'!$B$7:$R$2843,11,0)</f>
        <v>5.2485999999999997</v>
      </c>
      <c r="I8" s="66">
        <f t="shared" ref="I8:I26" si="2">RANK(H8,H$8:H$26,0)</f>
        <v>4</v>
      </c>
      <c r="J8" s="65">
        <f>VLOOKUP($A8,'Return Data'!$B$7:$R$2843,12,0)</f>
        <v>4.9406999999999996</v>
      </c>
      <c r="K8" s="66">
        <f t="shared" ref="K8:K26" si="3">RANK(J8,J$8:J$26,0)</f>
        <v>2</v>
      </c>
      <c r="L8" s="65">
        <f>VLOOKUP($A8,'Return Data'!$B$7:$R$2843,13,0)</f>
        <v>5.6723999999999997</v>
      </c>
      <c r="M8" s="66">
        <f t="shared" ref="M8:M26" si="4">RANK(L8,L$8:L$26,0)</f>
        <v>3</v>
      </c>
      <c r="N8" s="65">
        <f>VLOOKUP($A8,'Return Data'!$B$7:$R$2843,17,0)</f>
        <v>8.8490000000000002</v>
      </c>
      <c r="O8" s="66">
        <f t="shared" ref="O8:O23" si="5">RANK(N8,N$8:N$26,0)</f>
        <v>2</v>
      </c>
      <c r="P8" s="65">
        <f>VLOOKUP($A8,'Return Data'!$B$7:$R$2843,14,0)</f>
        <v>9.2324999999999999</v>
      </c>
      <c r="Q8" s="66">
        <f>RANK(P8,P$8:P$26,0)</f>
        <v>4</v>
      </c>
      <c r="R8" s="65">
        <f>VLOOKUP($A8,'Return Data'!$B$7:$R$2843,16,0)</f>
        <v>9.3030000000000008</v>
      </c>
      <c r="S8" s="67">
        <f t="shared" ref="S8:S26" si="6">RANK(R8,R$8:R$26,0)</f>
        <v>1</v>
      </c>
    </row>
    <row r="9" spans="1:19" x14ac:dyDescent="0.3">
      <c r="A9" s="82" t="s">
        <v>614</v>
      </c>
      <c r="B9" s="64">
        <f>VLOOKUP($A9,'Return Data'!$B$7:$R$2843,3,0)</f>
        <v>44404</v>
      </c>
      <c r="C9" s="65">
        <f>VLOOKUP($A9,'Return Data'!$B$7:$R$2843,4,0)</f>
        <v>13.4109</v>
      </c>
      <c r="D9" s="65">
        <f>VLOOKUP($A9,'Return Data'!$B$7:$R$2843,9,0)</f>
        <v>5.4006999999999996</v>
      </c>
      <c r="E9" s="66">
        <f t="shared" si="0"/>
        <v>14</v>
      </c>
      <c r="F9" s="65">
        <f>VLOOKUP($A9,'Return Data'!$B$7:$R$2843,10,0)</f>
        <v>4.5951000000000004</v>
      </c>
      <c r="G9" s="66">
        <f t="shared" si="1"/>
        <v>13</v>
      </c>
      <c r="H9" s="65">
        <f>VLOOKUP($A9,'Return Data'!$B$7:$R$2843,11,0)</f>
        <v>4.5907</v>
      </c>
      <c r="I9" s="66">
        <f t="shared" si="2"/>
        <v>8</v>
      </c>
      <c r="J9" s="65">
        <f>VLOOKUP($A9,'Return Data'!$B$7:$R$2843,12,0)</f>
        <v>4.3714000000000004</v>
      </c>
      <c r="K9" s="66">
        <f t="shared" si="3"/>
        <v>8</v>
      </c>
      <c r="L9" s="65">
        <f>VLOOKUP($A9,'Return Data'!$B$7:$R$2843,13,0)</f>
        <v>5.3197999999999999</v>
      </c>
      <c r="M9" s="66">
        <f t="shared" si="4"/>
        <v>5</v>
      </c>
      <c r="N9" s="65">
        <f>VLOOKUP($A9,'Return Data'!$B$7:$R$2843,17,0)</f>
        <v>8.8209999999999997</v>
      </c>
      <c r="O9" s="66">
        <f t="shared" si="5"/>
        <v>3</v>
      </c>
      <c r="P9" s="65">
        <f>VLOOKUP($A9,'Return Data'!$B$7:$R$2843,14,0)</f>
        <v>7.7938999999999998</v>
      </c>
      <c r="Q9" s="66">
        <f>RANK(P9,P$8:P$26,0)</f>
        <v>11</v>
      </c>
      <c r="R9" s="65">
        <f>VLOOKUP($A9,'Return Data'!$B$7:$R$2843,16,0)</f>
        <v>7.5327000000000002</v>
      </c>
      <c r="S9" s="67">
        <f t="shared" si="6"/>
        <v>11</v>
      </c>
    </row>
    <row r="10" spans="1:19" x14ac:dyDescent="0.3">
      <c r="A10" s="82" t="s">
        <v>615</v>
      </c>
      <c r="B10" s="64">
        <f>VLOOKUP($A10,'Return Data'!$B$7:$R$2843,3,0)</f>
        <v>44404</v>
      </c>
      <c r="C10" s="65">
        <f>VLOOKUP($A10,'Return Data'!$B$7:$R$2843,4,0)</f>
        <v>22.002800000000001</v>
      </c>
      <c r="D10" s="65">
        <f>VLOOKUP($A10,'Return Data'!$B$7:$R$2843,9,0)</f>
        <v>5.6473000000000004</v>
      </c>
      <c r="E10" s="66">
        <f t="shared" si="0"/>
        <v>13</v>
      </c>
      <c r="F10" s="65">
        <f>VLOOKUP($A10,'Return Data'!$B$7:$R$2843,10,0)</f>
        <v>4.6284000000000001</v>
      </c>
      <c r="G10" s="66">
        <f t="shared" si="1"/>
        <v>12</v>
      </c>
      <c r="H10" s="65">
        <f>VLOOKUP($A10,'Return Data'!$B$7:$R$2843,11,0)</f>
        <v>2.5081000000000002</v>
      </c>
      <c r="I10" s="66">
        <f t="shared" si="2"/>
        <v>18</v>
      </c>
      <c r="J10" s="65">
        <f>VLOOKUP($A10,'Return Data'!$B$7:$R$2843,12,0)</f>
        <v>2.9024000000000001</v>
      </c>
      <c r="K10" s="66">
        <f t="shared" si="3"/>
        <v>17</v>
      </c>
      <c r="L10" s="65">
        <f>VLOOKUP($A10,'Return Data'!$B$7:$R$2843,13,0)</f>
        <v>3.8946000000000001</v>
      </c>
      <c r="M10" s="66">
        <f t="shared" si="4"/>
        <v>17</v>
      </c>
      <c r="N10" s="65">
        <f>VLOOKUP($A10,'Return Data'!$B$7:$R$2843,17,0)</f>
        <v>7.4507000000000003</v>
      </c>
      <c r="O10" s="66">
        <f t="shared" si="5"/>
        <v>16</v>
      </c>
      <c r="P10" s="65">
        <f>VLOOKUP($A10,'Return Data'!$B$7:$R$2843,14,0)</f>
        <v>4.9671000000000003</v>
      </c>
      <c r="Q10" s="66">
        <f>RANK(P10,P$8:P$26,0)</f>
        <v>15</v>
      </c>
      <c r="R10" s="65">
        <f>VLOOKUP($A10,'Return Data'!$B$7:$R$2843,16,0)</f>
        <v>6.3940999999999999</v>
      </c>
      <c r="S10" s="67">
        <f t="shared" si="6"/>
        <v>18</v>
      </c>
    </row>
    <row r="11" spans="1:19" x14ac:dyDescent="0.3">
      <c r="A11" s="82" t="s">
        <v>618</v>
      </c>
      <c r="B11" s="64">
        <f>VLOOKUP($A11,'Return Data'!$B$7:$R$2843,3,0)</f>
        <v>44404</v>
      </c>
      <c r="C11" s="65">
        <f>VLOOKUP($A11,'Return Data'!$B$7:$R$2843,4,0)</f>
        <v>17.632000000000001</v>
      </c>
      <c r="D11" s="65">
        <f>VLOOKUP($A11,'Return Data'!$B$7:$R$2843,9,0)</f>
        <v>5.8651</v>
      </c>
      <c r="E11" s="66">
        <f t="shared" si="0"/>
        <v>11</v>
      </c>
      <c r="F11" s="65">
        <f>VLOOKUP($A11,'Return Data'!$B$7:$R$2843,10,0)</f>
        <v>4.3135000000000003</v>
      </c>
      <c r="G11" s="66">
        <f t="shared" si="1"/>
        <v>17</v>
      </c>
      <c r="H11" s="65">
        <f>VLOOKUP($A11,'Return Data'!$B$7:$R$2843,11,0)</f>
        <v>3.7216</v>
      </c>
      <c r="I11" s="66">
        <f t="shared" si="2"/>
        <v>15</v>
      </c>
      <c r="J11" s="65">
        <f>VLOOKUP($A11,'Return Data'!$B$7:$R$2843,12,0)</f>
        <v>3.4201999999999999</v>
      </c>
      <c r="K11" s="66">
        <f t="shared" si="3"/>
        <v>16</v>
      </c>
      <c r="L11" s="65">
        <f>VLOOKUP($A11,'Return Data'!$B$7:$R$2843,13,0)</f>
        <v>4.0923999999999996</v>
      </c>
      <c r="M11" s="66">
        <f t="shared" si="4"/>
        <v>15</v>
      </c>
      <c r="N11" s="65">
        <f>VLOOKUP($A11,'Return Data'!$B$7:$R$2843,17,0)</f>
        <v>7.2020999999999997</v>
      </c>
      <c r="O11" s="66">
        <f t="shared" si="5"/>
        <v>18</v>
      </c>
      <c r="P11" s="65">
        <f>VLOOKUP($A11,'Return Data'!$B$7:$R$2843,14,0)</f>
        <v>7.8874000000000004</v>
      </c>
      <c r="Q11" s="66">
        <f>RANK(P11,P$8:P$26,0)</f>
        <v>10</v>
      </c>
      <c r="R11" s="65">
        <f>VLOOKUP($A11,'Return Data'!$B$7:$R$2843,16,0)</f>
        <v>7.8864000000000001</v>
      </c>
      <c r="S11" s="67">
        <f t="shared" si="6"/>
        <v>9</v>
      </c>
    </row>
    <row r="12" spans="1:19" x14ac:dyDescent="0.3">
      <c r="A12" s="82" t="s">
        <v>620</v>
      </c>
      <c r="B12" s="64">
        <f>VLOOKUP($A12,'Return Data'!$B$7:$R$2843,3,0)</f>
        <v>44404</v>
      </c>
      <c r="C12" s="65">
        <f>VLOOKUP($A12,'Return Data'!$B$7:$R$2843,4,0)</f>
        <v>12.8795</v>
      </c>
      <c r="D12" s="65">
        <f>VLOOKUP($A12,'Return Data'!$B$7:$R$2843,9,0)</f>
        <v>4.3827999999999996</v>
      </c>
      <c r="E12" s="66">
        <f t="shared" si="0"/>
        <v>16</v>
      </c>
      <c r="F12" s="65">
        <f>VLOOKUP($A12,'Return Data'!$B$7:$R$2843,10,0)</f>
        <v>3.7056</v>
      </c>
      <c r="G12" s="66">
        <f t="shared" si="1"/>
        <v>18</v>
      </c>
      <c r="H12" s="65">
        <f>VLOOKUP($A12,'Return Data'!$B$7:$R$2843,11,0)</f>
        <v>4.1074999999999999</v>
      </c>
      <c r="I12" s="66">
        <f t="shared" si="2"/>
        <v>13</v>
      </c>
      <c r="J12" s="65">
        <f>VLOOKUP($A12,'Return Data'!$B$7:$R$2843,12,0)</f>
        <v>3.7391999999999999</v>
      </c>
      <c r="K12" s="66">
        <f t="shared" si="3"/>
        <v>13</v>
      </c>
      <c r="L12" s="65">
        <f>VLOOKUP($A12,'Return Data'!$B$7:$R$2843,13,0)</f>
        <v>4.3845999999999998</v>
      </c>
      <c r="M12" s="66">
        <f t="shared" si="4"/>
        <v>13</v>
      </c>
      <c r="N12" s="65">
        <f>VLOOKUP($A12,'Return Data'!$B$7:$R$2843,17,0)</f>
        <v>7.86</v>
      </c>
      <c r="O12" s="66">
        <f t="shared" si="5"/>
        <v>12</v>
      </c>
      <c r="P12" s="65"/>
      <c r="Q12" s="66"/>
      <c r="R12" s="65">
        <f>VLOOKUP($A12,'Return Data'!$B$7:$R$2843,16,0)</f>
        <v>9.1859000000000002</v>
      </c>
      <c r="S12" s="67">
        <f t="shared" si="6"/>
        <v>2</v>
      </c>
    </row>
    <row r="13" spans="1:19" x14ac:dyDescent="0.3">
      <c r="A13" s="82" t="s">
        <v>623</v>
      </c>
      <c r="B13" s="64">
        <f>VLOOKUP($A13,'Return Data'!$B$7:$R$2843,3,0)</f>
        <v>44404</v>
      </c>
      <c r="C13" s="65">
        <f>VLOOKUP($A13,'Return Data'!$B$7:$R$2843,4,0)</f>
        <v>78.514399999999995</v>
      </c>
      <c r="D13" s="65">
        <f>VLOOKUP($A13,'Return Data'!$B$7:$R$2843,9,0)</f>
        <v>6.3944000000000001</v>
      </c>
      <c r="E13" s="66">
        <f t="shared" si="0"/>
        <v>9</v>
      </c>
      <c r="F13" s="65">
        <f>VLOOKUP($A13,'Return Data'!$B$7:$R$2843,10,0)</f>
        <v>4.5518000000000001</v>
      </c>
      <c r="G13" s="66">
        <f t="shared" si="1"/>
        <v>14</v>
      </c>
      <c r="H13" s="65">
        <f>VLOOKUP($A13,'Return Data'!$B$7:$R$2843,11,0)</f>
        <v>4.7127999999999997</v>
      </c>
      <c r="I13" s="66">
        <f t="shared" si="2"/>
        <v>6</v>
      </c>
      <c r="J13" s="65">
        <f>VLOOKUP($A13,'Return Data'!$B$7:$R$2843,12,0)</f>
        <v>4.7976999999999999</v>
      </c>
      <c r="K13" s="66">
        <f t="shared" si="3"/>
        <v>3</v>
      </c>
      <c r="L13" s="65">
        <f>VLOOKUP($A13,'Return Data'!$B$7:$R$2843,13,0)</f>
        <v>6.2023000000000001</v>
      </c>
      <c r="M13" s="66">
        <f t="shared" si="4"/>
        <v>2</v>
      </c>
      <c r="N13" s="65">
        <f>VLOOKUP($A13,'Return Data'!$B$7:$R$2843,17,0)</f>
        <v>7.2790999999999997</v>
      </c>
      <c r="O13" s="66">
        <f t="shared" si="5"/>
        <v>17</v>
      </c>
      <c r="P13" s="65">
        <f>VLOOKUP($A13,'Return Data'!$B$7:$R$2843,14,0)</f>
        <v>8.1880000000000006</v>
      </c>
      <c r="Q13" s="66">
        <f t="shared" ref="Q13:Q21" si="7">RANK(P13,P$8:P$26,0)</f>
        <v>9</v>
      </c>
      <c r="R13" s="65">
        <f>VLOOKUP($A13,'Return Data'!$B$7:$R$2843,16,0)</f>
        <v>8.9230999999999998</v>
      </c>
      <c r="S13" s="67">
        <f t="shared" si="6"/>
        <v>4</v>
      </c>
    </row>
    <row r="14" spans="1:19" x14ac:dyDescent="0.3">
      <c r="A14" s="82" t="s">
        <v>626</v>
      </c>
      <c r="B14" s="64">
        <f>VLOOKUP($A14,'Return Data'!$B$7:$R$2843,3,0)</f>
        <v>44404</v>
      </c>
      <c r="C14" s="65">
        <f>VLOOKUP($A14,'Return Data'!$B$7:$R$2843,4,0)</f>
        <v>25.4481</v>
      </c>
      <c r="D14" s="65">
        <f>VLOOKUP($A14,'Return Data'!$B$7:$R$2843,9,0)</f>
        <v>6.5000999999999998</v>
      </c>
      <c r="E14" s="66">
        <f t="shared" si="0"/>
        <v>8</v>
      </c>
      <c r="F14" s="65">
        <f>VLOOKUP($A14,'Return Data'!$B$7:$R$2843,10,0)</f>
        <v>5.7945000000000002</v>
      </c>
      <c r="G14" s="66">
        <f t="shared" si="1"/>
        <v>3</v>
      </c>
      <c r="H14" s="65">
        <f>VLOOKUP($A14,'Return Data'!$B$7:$R$2843,11,0)</f>
        <v>4.3752000000000004</v>
      </c>
      <c r="I14" s="66">
        <f t="shared" si="2"/>
        <v>10</v>
      </c>
      <c r="J14" s="65">
        <f>VLOOKUP($A14,'Return Data'!$B$7:$R$2843,12,0)</f>
        <v>4.5155000000000003</v>
      </c>
      <c r="K14" s="66">
        <f t="shared" si="3"/>
        <v>6</v>
      </c>
      <c r="L14" s="65">
        <f>VLOOKUP($A14,'Return Data'!$B$7:$R$2843,13,0)</f>
        <v>5.1921999999999997</v>
      </c>
      <c r="M14" s="66">
        <f t="shared" si="4"/>
        <v>7</v>
      </c>
      <c r="N14" s="65">
        <f>VLOOKUP($A14,'Return Data'!$B$7:$R$2843,17,0)</f>
        <v>8.6250999999999998</v>
      </c>
      <c r="O14" s="66">
        <f t="shared" si="5"/>
        <v>4</v>
      </c>
      <c r="P14" s="65">
        <f>VLOOKUP($A14,'Return Data'!$B$7:$R$2843,14,0)</f>
        <v>9.2377000000000002</v>
      </c>
      <c r="Q14" s="66">
        <f t="shared" si="7"/>
        <v>3</v>
      </c>
      <c r="R14" s="65">
        <f>VLOOKUP($A14,'Return Data'!$B$7:$R$2843,16,0)</f>
        <v>8.7916000000000007</v>
      </c>
      <c r="S14" s="67">
        <f t="shared" si="6"/>
        <v>5</v>
      </c>
    </row>
    <row r="15" spans="1:19" x14ac:dyDescent="0.3">
      <c r="A15" s="82" t="s">
        <v>628</v>
      </c>
      <c r="B15" s="64">
        <f>VLOOKUP($A15,'Return Data'!$B$7:$R$2843,3,0)</f>
        <v>44404</v>
      </c>
      <c r="C15" s="65">
        <f>VLOOKUP($A15,'Return Data'!$B$7:$R$2843,4,0)</f>
        <v>23.051500000000001</v>
      </c>
      <c r="D15" s="65">
        <f>VLOOKUP($A15,'Return Data'!$B$7:$R$2843,9,0)</f>
        <v>3.1707000000000001</v>
      </c>
      <c r="E15" s="66">
        <f t="shared" si="0"/>
        <v>17</v>
      </c>
      <c r="F15" s="65">
        <f>VLOOKUP($A15,'Return Data'!$B$7:$R$2843,10,0)</f>
        <v>4.6289999999999996</v>
      </c>
      <c r="G15" s="66">
        <f t="shared" si="1"/>
        <v>11</v>
      </c>
      <c r="H15" s="65">
        <f>VLOOKUP($A15,'Return Data'!$B$7:$R$2843,11,0)</f>
        <v>4.2255000000000003</v>
      </c>
      <c r="I15" s="66">
        <f t="shared" si="2"/>
        <v>12</v>
      </c>
      <c r="J15" s="65">
        <f>VLOOKUP($A15,'Return Data'!$B$7:$R$2843,12,0)</f>
        <v>4.2045000000000003</v>
      </c>
      <c r="K15" s="66">
        <f t="shared" si="3"/>
        <v>10</v>
      </c>
      <c r="L15" s="65">
        <f>VLOOKUP($A15,'Return Data'!$B$7:$R$2843,13,0)</f>
        <v>4.8658000000000001</v>
      </c>
      <c r="M15" s="66">
        <f t="shared" si="4"/>
        <v>10</v>
      </c>
      <c r="N15" s="65">
        <f>VLOOKUP($A15,'Return Data'!$B$7:$R$2843,17,0)</f>
        <v>8.2010000000000005</v>
      </c>
      <c r="O15" s="66">
        <f t="shared" si="5"/>
        <v>9</v>
      </c>
      <c r="P15" s="65">
        <f>VLOOKUP($A15,'Return Data'!$B$7:$R$2843,14,0)</f>
        <v>8.5167999999999999</v>
      </c>
      <c r="Q15" s="66">
        <f t="shared" si="7"/>
        <v>6</v>
      </c>
      <c r="R15" s="65">
        <f>VLOOKUP($A15,'Return Data'!$B$7:$R$2843,16,0)</f>
        <v>7.2279</v>
      </c>
      <c r="S15" s="67">
        <f t="shared" si="6"/>
        <v>14</v>
      </c>
    </row>
    <row r="16" spans="1:19" x14ac:dyDescent="0.3">
      <c r="A16" s="82" t="s">
        <v>631</v>
      </c>
      <c r="B16" s="64">
        <f>VLOOKUP($A16,'Return Data'!$B$7:$R$2843,3,0)</f>
        <v>44404</v>
      </c>
      <c r="C16" s="65">
        <f>VLOOKUP($A16,'Return Data'!$B$7:$R$2843,4,0)</f>
        <v>15.346399999999999</v>
      </c>
      <c r="D16" s="65">
        <f>VLOOKUP($A16,'Return Data'!$B$7:$R$2843,9,0)</f>
        <v>8.1820000000000004</v>
      </c>
      <c r="E16" s="66">
        <f t="shared" si="0"/>
        <v>2</v>
      </c>
      <c r="F16" s="65">
        <f>VLOOKUP($A16,'Return Data'!$B$7:$R$2843,10,0)</f>
        <v>5.3525999999999998</v>
      </c>
      <c r="G16" s="66">
        <f t="shared" si="1"/>
        <v>6</v>
      </c>
      <c r="H16" s="65">
        <f>VLOOKUP($A16,'Return Data'!$B$7:$R$2843,11,0)</f>
        <v>4.9226999999999999</v>
      </c>
      <c r="I16" s="66">
        <f t="shared" si="2"/>
        <v>5</v>
      </c>
      <c r="J16" s="65">
        <f>VLOOKUP($A16,'Return Data'!$B$7:$R$2843,12,0)</f>
        <v>4.5110999999999999</v>
      </c>
      <c r="K16" s="66">
        <f t="shared" si="3"/>
        <v>7</v>
      </c>
      <c r="L16" s="65">
        <f>VLOOKUP($A16,'Return Data'!$B$7:$R$2843,13,0)</f>
        <v>4.9420000000000002</v>
      </c>
      <c r="M16" s="66">
        <f t="shared" si="4"/>
        <v>9</v>
      </c>
      <c r="N16" s="65">
        <f>VLOOKUP($A16,'Return Data'!$B$7:$R$2843,17,0)</f>
        <v>8.3808000000000007</v>
      </c>
      <c r="O16" s="66">
        <f t="shared" si="5"/>
        <v>8</v>
      </c>
      <c r="P16" s="65">
        <f>VLOOKUP($A16,'Return Data'!$B$7:$R$2843,14,0)</f>
        <v>8.4573999999999998</v>
      </c>
      <c r="Q16" s="66">
        <f t="shared" si="7"/>
        <v>7</v>
      </c>
      <c r="R16" s="65">
        <f>VLOOKUP($A16,'Return Data'!$B$7:$R$2843,16,0)</f>
        <v>8.0338999999999992</v>
      </c>
      <c r="S16" s="67">
        <f t="shared" si="6"/>
        <v>8</v>
      </c>
    </row>
    <row r="17" spans="1:19" x14ac:dyDescent="0.3">
      <c r="A17" s="82" t="s">
        <v>632</v>
      </c>
      <c r="B17" s="64">
        <f>VLOOKUP($A17,'Return Data'!$B$7:$R$2843,3,0)</f>
        <v>44404</v>
      </c>
      <c r="C17" s="65">
        <f>VLOOKUP($A17,'Return Data'!$B$7:$R$2843,4,0)</f>
        <v>2524.8856000000001</v>
      </c>
      <c r="D17" s="65">
        <f>VLOOKUP($A17,'Return Data'!$B$7:$R$2843,9,0)</f>
        <v>6.9192999999999998</v>
      </c>
      <c r="E17" s="66">
        <f t="shared" si="0"/>
        <v>5</v>
      </c>
      <c r="F17" s="65">
        <f>VLOOKUP($A17,'Return Data'!$B$7:$R$2843,10,0)</f>
        <v>4.8266999999999998</v>
      </c>
      <c r="G17" s="66">
        <f t="shared" si="1"/>
        <v>10</v>
      </c>
      <c r="H17" s="65">
        <f>VLOOKUP($A17,'Return Data'!$B$7:$R$2843,11,0)</f>
        <v>4.6790000000000003</v>
      </c>
      <c r="I17" s="66">
        <f t="shared" si="2"/>
        <v>7</v>
      </c>
      <c r="J17" s="65">
        <f>VLOOKUP($A17,'Return Data'!$B$7:$R$2843,12,0)</f>
        <v>4.1253000000000002</v>
      </c>
      <c r="K17" s="66">
        <f t="shared" si="3"/>
        <v>11</v>
      </c>
      <c r="L17" s="65">
        <f>VLOOKUP($A17,'Return Data'!$B$7:$R$2843,13,0)</f>
        <v>4.8457999999999997</v>
      </c>
      <c r="M17" s="66">
        <f t="shared" si="4"/>
        <v>11</v>
      </c>
      <c r="N17" s="65">
        <f>VLOOKUP($A17,'Return Data'!$B$7:$R$2843,17,0)</f>
        <v>8.1839999999999993</v>
      </c>
      <c r="O17" s="66">
        <f t="shared" si="5"/>
        <v>10</v>
      </c>
      <c r="P17" s="65">
        <f>VLOOKUP($A17,'Return Data'!$B$7:$R$2843,14,0)</f>
        <v>8.6523000000000003</v>
      </c>
      <c r="Q17" s="66">
        <f t="shared" si="7"/>
        <v>5</v>
      </c>
      <c r="R17" s="65">
        <f>VLOOKUP($A17,'Return Data'!$B$7:$R$2843,16,0)</f>
        <v>6.8422000000000001</v>
      </c>
      <c r="S17" s="67">
        <f t="shared" si="6"/>
        <v>16</v>
      </c>
    </row>
    <row r="18" spans="1:19" x14ac:dyDescent="0.3">
      <c r="A18" s="82" t="s">
        <v>634</v>
      </c>
      <c r="B18" s="64">
        <f>VLOOKUP($A18,'Return Data'!$B$7:$R$2843,3,0)</f>
        <v>44404</v>
      </c>
      <c r="C18" s="65">
        <f>VLOOKUP($A18,'Return Data'!$B$7:$R$2843,4,0)</f>
        <v>2954.1217999999999</v>
      </c>
      <c r="D18" s="65">
        <f>VLOOKUP($A18,'Return Data'!$B$7:$R$2843,9,0)</f>
        <v>5.6848999999999998</v>
      </c>
      <c r="E18" s="66">
        <f t="shared" si="0"/>
        <v>12</v>
      </c>
      <c r="F18" s="65">
        <f>VLOOKUP($A18,'Return Data'!$B$7:$R$2843,10,0)</f>
        <v>5.2816999999999998</v>
      </c>
      <c r="G18" s="66">
        <f t="shared" si="1"/>
        <v>7</v>
      </c>
      <c r="H18" s="65">
        <f>VLOOKUP($A18,'Return Data'!$B$7:$R$2843,11,0)</f>
        <v>4.4162999999999997</v>
      </c>
      <c r="I18" s="66">
        <f t="shared" si="2"/>
        <v>9</v>
      </c>
      <c r="J18" s="65">
        <f>VLOOKUP($A18,'Return Data'!$B$7:$R$2843,12,0)</f>
        <v>4.2443</v>
      </c>
      <c r="K18" s="66">
        <f t="shared" si="3"/>
        <v>9</v>
      </c>
      <c r="L18" s="65">
        <f>VLOOKUP($A18,'Return Data'!$B$7:$R$2843,13,0)</f>
        <v>5.0369999999999999</v>
      </c>
      <c r="M18" s="66">
        <f t="shared" si="4"/>
        <v>8</v>
      </c>
      <c r="N18" s="65">
        <f>VLOOKUP($A18,'Return Data'!$B$7:$R$2843,17,0)</f>
        <v>7.7363</v>
      </c>
      <c r="O18" s="66">
        <f t="shared" si="5"/>
        <v>15</v>
      </c>
      <c r="P18" s="65">
        <f>VLOOKUP($A18,'Return Data'!$B$7:$R$2843,14,0)</f>
        <v>8.2021999999999995</v>
      </c>
      <c r="Q18" s="66">
        <f t="shared" si="7"/>
        <v>8</v>
      </c>
      <c r="R18" s="65">
        <f>VLOOKUP($A18,'Return Data'!$B$7:$R$2843,16,0)</f>
        <v>8.1303000000000001</v>
      </c>
      <c r="S18" s="67">
        <f t="shared" si="6"/>
        <v>7</v>
      </c>
    </row>
    <row r="19" spans="1:19" x14ac:dyDescent="0.3">
      <c r="A19" s="82" t="s">
        <v>637</v>
      </c>
      <c r="B19" s="64">
        <f>VLOOKUP($A19,'Return Data'!$B$7:$R$2843,3,0)</f>
        <v>44404</v>
      </c>
      <c r="C19" s="65">
        <f>VLOOKUP($A19,'Return Data'!$B$7:$R$2843,4,0)</f>
        <v>57.8735</v>
      </c>
      <c r="D19" s="65">
        <f>VLOOKUP($A19,'Return Data'!$B$7:$R$2843,9,0)</f>
        <v>2.7343000000000002</v>
      </c>
      <c r="E19" s="66">
        <f t="shared" si="0"/>
        <v>18</v>
      </c>
      <c r="F19" s="65">
        <f>VLOOKUP($A19,'Return Data'!$B$7:$R$2843,10,0)</f>
        <v>4.9179000000000004</v>
      </c>
      <c r="G19" s="66">
        <f t="shared" si="1"/>
        <v>9</v>
      </c>
      <c r="H19" s="65">
        <f>VLOOKUP($A19,'Return Data'!$B$7:$R$2843,11,0)</f>
        <v>2.5286</v>
      </c>
      <c r="I19" s="66">
        <f t="shared" si="2"/>
        <v>17</v>
      </c>
      <c r="J19" s="65">
        <f>VLOOKUP($A19,'Return Data'!$B$7:$R$2843,12,0)</f>
        <v>2.5983999999999998</v>
      </c>
      <c r="K19" s="66">
        <f t="shared" si="3"/>
        <v>18</v>
      </c>
      <c r="L19" s="65">
        <f>VLOOKUP($A19,'Return Data'!$B$7:$R$2843,13,0)</f>
        <v>3.3692000000000002</v>
      </c>
      <c r="M19" s="66">
        <f t="shared" si="4"/>
        <v>18</v>
      </c>
      <c r="N19" s="65">
        <f>VLOOKUP($A19,'Return Data'!$B$7:$R$2843,17,0)</f>
        <v>8.4285999999999994</v>
      </c>
      <c r="O19" s="66">
        <f t="shared" si="5"/>
        <v>7</v>
      </c>
      <c r="P19" s="65">
        <f>VLOOKUP($A19,'Return Data'!$B$7:$R$2843,14,0)</f>
        <v>10.0281</v>
      </c>
      <c r="Q19" s="66">
        <f t="shared" si="7"/>
        <v>1</v>
      </c>
      <c r="R19" s="65">
        <f>VLOOKUP($A19,'Return Data'!$B$7:$R$2843,16,0)</f>
        <v>7.4797000000000002</v>
      </c>
      <c r="S19" s="67">
        <f t="shared" si="6"/>
        <v>12</v>
      </c>
    </row>
    <row r="20" spans="1:19" x14ac:dyDescent="0.3">
      <c r="A20" s="116" t="s">
        <v>1771</v>
      </c>
      <c r="B20" s="64">
        <f>VLOOKUP($A20,'Return Data'!$B$7:$R$2843,3,0)</f>
        <v>44404</v>
      </c>
      <c r="C20" s="65">
        <f>VLOOKUP($A20,'Return Data'!$B$7:$R$2843,4,0)</f>
        <v>46.4069</v>
      </c>
      <c r="D20" s="65">
        <f>VLOOKUP($A20,'Return Data'!$B$7:$R$2843,9,0)</f>
        <v>8.3361999999999998</v>
      </c>
      <c r="E20" s="66">
        <f t="shared" si="0"/>
        <v>1</v>
      </c>
      <c r="F20" s="65">
        <f>VLOOKUP($A20,'Return Data'!$B$7:$R$2843,10,0)</f>
        <v>6.4835000000000003</v>
      </c>
      <c r="G20" s="66">
        <f t="shared" si="1"/>
        <v>1</v>
      </c>
      <c r="H20" s="65">
        <f>VLOOKUP($A20,'Return Data'!$B$7:$R$2843,11,0)</f>
        <v>5.9162999999999997</v>
      </c>
      <c r="I20" s="66">
        <f t="shared" si="2"/>
        <v>1</v>
      </c>
      <c r="J20" s="65">
        <f>VLOOKUP($A20,'Return Data'!$B$7:$R$2843,12,0)</f>
        <v>5.7111000000000001</v>
      </c>
      <c r="K20" s="66">
        <f t="shared" si="3"/>
        <v>1</v>
      </c>
      <c r="L20" s="65">
        <f>VLOOKUP($A20,'Return Data'!$B$7:$R$2843,13,0)</f>
        <v>6.4969999999999999</v>
      </c>
      <c r="M20" s="66">
        <f t="shared" si="4"/>
        <v>1</v>
      </c>
      <c r="N20" s="65">
        <f>VLOOKUP($A20,'Return Data'!$B$7:$R$2843,17,0)</f>
        <v>7.8034999999999997</v>
      </c>
      <c r="O20" s="66">
        <f t="shared" si="5"/>
        <v>13</v>
      </c>
      <c r="P20" s="65">
        <f>VLOOKUP($A20,'Return Data'!$B$7:$R$2843,14,0)</f>
        <v>7.7808000000000002</v>
      </c>
      <c r="Q20" s="66">
        <f t="shared" si="7"/>
        <v>12</v>
      </c>
      <c r="R20" s="65">
        <f>VLOOKUP($A20,'Return Data'!$B$7:$R$2843,16,0)</f>
        <v>7.6280000000000001</v>
      </c>
      <c r="S20" s="67">
        <f t="shared" si="6"/>
        <v>10</v>
      </c>
    </row>
    <row r="21" spans="1:19" x14ac:dyDescent="0.3">
      <c r="A21" s="82" t="s">
        <v>638</v>
      </c>
      <c r="B21" s="64">
        <f>VLOOKUP($A21,'Return Data'!$B$7:$R$2843,3,0)</f>
        <v>44404</v>
      </c>
      <c r="C21" s="65">
        <f>VLOOKUP($A21,'Return Data'!$B$7:$R$2843,4,0)</f>
        <v>34.446399999999997</v>
      </c>
      <c r="D21" s="65">
        <f>VLOOKUP($A21,'Return Data'!$B$7:$R$2843,9,0)</f>
        <v>5.3728999999999996</v>
      </c>
      <c r="E21" s="66">
        <f t="shared" si="0"/>
        <v>15</v>
      </c>
      <c r="F21" s="65">
        <f>VLOOKUP($A21,'Return Data'!$B$7:$R$2843,10,0)</f>
        <v>5.7759999999999998</v>
      </c>
      <c r="G21" s="66">
        <f t="shared" si="1"/>
        <v>4</v>
      </c>
      <c r="H21" s="65">
        <f>VLOOKUP($A21,'Return Data'!$B$7:$R$2843,11,0)</f>
        <v>5.3349000000000002</v>
      </c>
      <c r="I21" s="66">
        <f t="shared" si="2"/>
        <v>2</v>
      </c>
      <c r="J21" s="65">
        <f>VLOOKUP($A21,'Return Data'!$B$7:$R$2843,12,0)</f>
        <v>4.6086</v>
      </c>
      <c r="K21" s="66">
        <f t="shared" si="3"/>
        <v>5</v>
      </c>
      <c r="L21" s="65">
        <f>VLOOKUP($A21,'Return Data'!$B$7:$R$2843,13,0)</f>
        <v>5.3513000000000002</v>
      </c>
      <c r="M21" s="66">
        <f t="shared" si="4"/>
        <v>4</v>
      </c>
      <c r="N21" s="65">
        <f>VLOOKUP($A21,'Return Data'!$B$7:$R$2843,17,0)</f>
        <v>7.7504999999999997</v>
      </c>
      <c r="O21" s="66">
        <f t="shared" si="5"/>
        <v>14</v>
      </c>
      <c r="P21" s="65">
        <f>VLOOKUP($A21,'Return Data'!$B$7:$R$2843,14,0)</f>
        <v>7.7530999999999999</v>
      </c>
      <c r="Q21" s="66">
        <f t="shared" si="7"/>
        <v>13</v>
      </c>
      <c r="R21" s="65">
        <f>VLOOKUP($A21,'Return Data'!$B$7:$R$2843,16,0)</f>
        <v>6.9135</v>
      </c>
      <c r="S21" s="67">
        <f t="shared" si="6"/>
        <v>15</v>
      </c>
    </row>
    <row r="22" spans="1:19" x14ac:dyDescent="0.3">
      <c r="A22" s="82" t="s">
        <v>641</v>
      </c>
      <c r="B22" s="64">
        <f>VLOOKUP($A22,'Return Data'!$B$7:$R$2843,3,0)</f>
        <v>44404</v>
      </c>
      <c r="C22" s="65">
        <f>VLOOKUP($A22,'Return Data'!$B$7:$R$2843,4,0)</f>
        <v>12.292199999999999</v>
      </c>
      <c r="D22" s="65">
        <f>VLOOKUP($A22,'Return Data'!$B$7:$R$2843,9,0)</f>
        <v>5.9603999999999999</v>
      </c>
      <c r="E22" s="66">
        <f t="shared" si="0"/>
        <v>10</v>
      </c>
      <c r="F22" s="65">
        <f>VLOOKUP($A22,'Return Data'!$B$7:$R$2843,10,0)</f>
        <v>4.4706999999999999</v>
      </c>
      <c r="G22" s="66">
        <f t="shared" si="1"/>
        <v>15</v>
      </c>
      <c r="H22" s="65">
        <f>VLOOKUP($A22,'Return Data'!$B$7:$R$2843,11,0)</f>
        <v>3.6341000000000001</v>
      </c>
      <c r="I22" s="66">
        <f t="shared" si="2"/>
        <v>16</v>
      </c>
      <c r="J22" s="65">
        <f>VLOOKUP($A22,'Return Data'!$B$7:$R$2843,12,0)</f>
        <v>3.5255000000000001</v>
      </c>
      <c r="K22" s="66">
        <f t="shared" si="3"/>
        <v>15</v>
      </c>
      <c r="L22" s="65">
        <f>VLOOKUP($A22,'Return Data'!$B$7:$R$2843,13,0)</f>
        <v>4.0679999999999996</v>
      </c>
      <c r="M22" s="66">
        <f t="shared" si="4"/>
        <v>16</v>
      </c>
      <c r="N22" s="65">
        <f>VLOOKUP($A22,'Return Data'!$B$7:$R$2843,17,0)</f>
        <v>7.9583000000000004</v>
      </c>
      <c r="O22" s="66">
        <f t="shared" si="5"/>
        <v>11</v>
      </c>
      <c r="P22" s="65"/>
      <c r="Q22" s="66"/>
      <c r="R22" s="65">
        <f>VLOOKUP($A22,'Return Data'!$B$7:$R$2843,16,0)</f>
        <v>8.6599000000000004</v>
      </c>
      <c r="S22" s="67">
        <f t="shared" si="6"/>
        <v>6</v>
      </c>
    </row>
    <row r="23" spans="1:19" x14ac:dyDescent="0.3">
      <c r="A23" s="82" t="s">
        <v>642</v>
      </c>
      <c r="B23" s="64">
        <f>VLOOKUP($A23,'Return Data'!$B$7:$R$2843,3,0)</f>
        <v>44404</v>
      </c>
      <c r="C23" s="65">
        <f>VLOOKUP($A23,'Return Data'!$B$7:$R$2843,4,0)</f>
        <v>31.901700000000002</v>
      </c>
      <c r="D23" s="65">
        <f>VLOOKUP($A23,'Return Data'!$B$7:$R$2843,9,0)</f>
        <v>8.1671999999999993</v>
      </c>
      <c r="E23" s="66">
        <f t="shared" si="0"/>
        <v>3</v>
      </c>
      <c r="F23" s="65">
        <f>VLOOKUP($A23,'Return Data'!$B$7:$R$2843,10,0)</f>
        <v>5.4828000000000001</v>
      </c>
      <c r="G23" s="66">
        <f t="shared" si="1"/>
        <v>5</v>
      </c>
      <c r="H23" s="65">
        <f>VLOOKUP($A23,'Return Data'!$B$7:$R$2843,11,0)</f>
        <v>5.3068</v>
      </c>
      <c r="I23" s="66">
        <f t="shared" si="2"/>
        <v>3</v>
      </c>
      <c r="J23" s="65">
        <f>VLOOKUP($A23,'Return Data'!$B$7:$R$2843,12,0)</f>
        <v>4.6879999999999997</v>
      </c>
      <c r="K23" s="66">
        <f t="shared" si="3"/>
        <v>4</v>
      </c>
      <c r="L23" s="65">
        <f>VLOOKUP($A23,'Return Data'!$B$7:$R$2843,13,0)</f>
        <v>5.2712000000000003</v>
      </c>
      <c r="M23" s="66">
        <f t="shared" si="4"/>
        <v>6</v>
      </c>
      <c r="N23" s="65">
        <f>VLOOKUP($A23,'Return Data'!$B$7:$R$2843,17,0)</f>
        <v>8.8802000000000003</v>
      </c>
      <c r="O23" s="66">
        <f t="shared" si="5"/>
        <v>1</v>
      </c>
      <c r="P23" s="65">
        <f>VLOOKUP($A23,'Return Data'!$B$7:$R$2843,14,0)</f>
        <v>9.4086999999999996</v>
      </c>
      <c r="Q23" s="66">
        <f>RANK(P23,P$8:P$26,0)</f>
        <v>2</v>
      </c>
      <c r="R23" s="65">
        <f>VLOOKUP($A23,'Return Data'!$B$7:$R$2843,16,0)</f>
        <v>7.2458</v>
      </c>
      <c r="S23" s="67">
        <f t="shared" si="6"/>
        <v>13</v>
      </c>
    </row>
    <row r="24" spans="1:19" x14ac:dyDescent="0.3">
      <c r="A24" s="82" t="s">
        <v>645</v>
      </c>
      <c r="B24" s="64">
        <f>VLOOKUP($A24,'Return Data'!$B$7:$R$2843,3,0)</f>
        <v>44404</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-0.51829999999999998</v>
      </c>
      <c r="M24" s="66">
        <f t="shared" si="4"/>
        <v>19</v>
      </c>
      <c r="N24" s="65"/>
      <c r="O24" s="66"/>
      <c r="P24" s="65"/>
      <c r="Q24" s="66"/>
      <c r="R24" s="65">
        <f>VLOOKUP($A24,'Return Data'!$B$7:$R$2843,16,0)</f>
        <v>-10.3957</v>
      </c>
      <c r="S24" s="67">
        <f t="shared" si="6"/>
        <v>19</v>
      </c>
    </row>
    <row r="25" spans="1:19" x14ac:dyDescent="0.3">
      <c r="A25" s="82" t="s">
        <v>647</v>
      </c>
      <c r="B25" s="64">
        <f>VLOOKUP($A25,'Return Data'!$B$7:$R$2843,3,0)</f>
        <v>44404</v>
      </c>
      <c r="C25" s="65">
        <f>VLOOKUP($A25,'Return Data'!$B$7:$R$2843,4,0)</f>
        <v>12.2255</v>
      </c>
      <c r="D25" s="65">
        <f>VLOOKUP($A25,'Return Data'!$B$7:$R$2843,9,0)</f>
        <v>6.7478999999999996</v>
      </c>
      <c r="E25" s="66">
        <f t="shared" si="0"/>
        <v>7</v>
      </c>
      <c r="F25" s="65">
        <f>VLOOKUP($A25,'Return Data'!$B$7:$R$2843,10,0)</f>
        <v>4.4249000000000001</v>
      </c>
      <c r="G25" s="66">
        <f t="shared" si="1"/>
        <v>16</v>
      </c>
      <c r="H25" s="65">
        <f>VLOOKUP($A25,'Return Data'!$B$7:$R$2843,11,0)</f>
        <v>3.7244000000000002</v>
      </c>
      <c r="I25" s="66">
        <f t="shared" si="2"/>
        <v>14</v>
      </c>
      <c r="J25" s="65">
        <f>VLOOKUP($A25,'Return Data'!$B$7:$R$2843,12,0)</f>
        <v>3.5798000000000001</v>
      </c>
      <c r="K25" s="66">
        <f t="shared" si="3"/>
        <v>14</v>
      </c>
      <c r="L25" s="65">
        <f>VLOOKUP($A25,'Return Data'!$B$7:$R$2843,13,0)</f>
        <v>4.2313000000000001</v>
      </c>
      <c r="M25" s="66">
        <f t="shared" si="4"/>
        <v>14</v>
      </c>
      <c r="N25" s="65">
        <f>VLOOKUP($A25,'Return Data'!$B$7:$R$2843,17,0)</f>
        <v>8.4905000000000008</v>
      </c>
      <c r="O25" s="66">
        <f>RANK(N25,N$8:N$26,0)</f>
        <v>6</v>
      </c>
      <c r="P25" s="65">
        <f>VLOOKUP($A25,'Return Data'!$B$7:$R$2843,14,0)</f>
        <v>6.4287000000000001</v>
      </c>
      <c r="Q25" s="66">
        <f>RANK(P25,P$8:P$26,0)</f>
        <v>14</v>
      </c>
      <c r="R25" s="65">
        <f>VLOOKUP($A25,'Return Data'!$B$7:$R$2843,16,0)</f>
        <v>6.5326000000000004</v>
      </c>
      <c r="S25" s="67">
        <f t="shared" si="6"/>
        <v>17</v>
      </c>
    </row>
    <row r="26" spans="1:19" x14ac:dyDescent="0.3">
      <c r="A26" s="82" t="s">
        <v>649</v>
      </c>
      <c r="B26" s="64">
        <f>VLOOKUP($A26,'Return Data'!$B$7:$R$2843,3,0)</f>
        <v>44404</v>
      </c>
      <c r="C26" s="65">
        <f>VLOOKUP($A26,'Return Data'!$B$7:$R$2843,4,0)</f>
        <v>12.9374</v>
      </c>
      <c r="D26" s="65">
        <f>VLOOKUP($A26,'Return Data'!$B$7:$R$2843,9,0)</f>
        <v>7.1684999999999999</v>
      </c>
      <c r="E26" s="66">
        <f t="shared" si="0"/>
        <v>4</v>
      </c>
      <c r="F26" s="65">
        <f>VLOOKUP($A26,'Return Data'!$B$7:$R$2843,10,0)</f>
        <v>5.1212</v>
      </c>
      <c r="G26" s="66">
        <f t="shared" si="1"/>
        <v>8</v>
      </c>
      <c r="H26" s="65">
        <f>VLOOKUP($A26,'Return Data'!$B$7:$R$2843,11,0)</f>
        <v>4.3014999999999999</v>
      </c>
      <c r="I26" s="66">
        <f t="shared" si="2"/>
        <v>11</v>
      </c>
      <c r="J26" s="65">
        <f>VLOOKUP($A26,'Return Data'!$B$7:$R$2843,12,0)</f>
        <v>3.9504999999999999</v>
      </c>
      <c r="K26" s="66">
        <f t="shared" si="3"/>
        <v>12</v>
      </c>
      <c r="L26" s="65">
        <f>VLOOKUP($A26,'Return Data'!$B$7:$R$2843,13,0)</f>
        <v>4.8013000000000003</v>
      </c>
      <c r="M26" s="66">
        <f t="shared" si="4"/>
        <v>12</v>
      </c>
      <c r="N26" s="65">
        <f>VLOOKUP($A26,'Return Data'!$B$7:$R$2843,17,0)</f>
        <v>8.5336999999999996</v>
      </c>
      <c r="O26" s="66">
        <f>RANK(N26,N$8:N$26,0)</f>
        <v>5</v>
      </c>
      <c r="P26" s="65"/>
      <c r="Q26" s="66"/>
      <c r="R26" s="65">
        <f>VLOOKUP($A26,'Return Data'!$B$7:$R$2843,16,0)</f>
        <v>9.0587999999999997</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5.7577526315789473</v>
      </c>
      <c r="E28" s="88"/>
      <c r="F28" s="89">
        <f>AVERAGE(F8:F26)</f>
        <v>4.7494210526315781</v>
      </c>
      <c r="G28" s="88"/>
      <c r="H28" s="89">
        <f>AVERAGE(H8:H26)</f>
        <v>4.118663157894737</v>
      </c>
      <c r="I28" s="88"/>
      <c r="J28" s="89">
        <f>AVERAGE(J8:J26)</f>
        <v>3.9175894736842114</v>
      </c>
      <c r="K28" s="88"/>
      <c r="L28" s="89">
        <f>AVERAGE(L8:L26)</f>
        <v>4.6063105263157889</v>
      </c>
      <c r="M28" s="88"/>
      <c r="N28" s="89">
        <f>AVERAGE(N8:N26)</f>
        <v>8.1352444444444458</v>
      </c>
      <c r="O28" s="88"/>
      <c r="P28" s="89">
        <f>AVERAGE(P8:P26)</f>
        <v>8.1689799999999995</v>
      </c>
      <c r="Q28" s="88"/>
      <c r="R28" s="89">
        <f>AVERAGE(R8:R26)</f>
        <v>6.9144052631578958</v>
      </c>
      <c r="S28" s="90"/>
    </row>
    <row r="29" spans="1:19" x14ac:dyDescent="0.3">
      <c r="A29" s="87" t="s">
        <v>28</v>
      </c>
      <c r="B29" s="88"/>
      <c r="C29" s="88"/>
      <c r="D29" s="89">
        <f>MIN(D8:D26)</f>
        <v>0</v>
      </c>
      <c r="E29" s="88"/>
      <c r="F29" s="89">
        <f>MIN(F8:F26)</f>
        <v>0</v>
      </c>
      <c r="G29" s="88"/>
      <c r="H29" s="89">
        <f>MIN(H8:H26)</f>
        <v>0</v>
      </c>
      <c r="I29" s="88"/>
      <c r="J29" s="89">
        <f>MIN(J8:J26)</f>
        <v>0</v>
      </c>
      <c r="K29" s="88"/>
      <c r="L29" s="89">
        <f>MIN(L8:L26)</f>
        <v>-0.51829999999999998</v>
      </c>
      <c r="M29" s="88"/>
      <c r="N29" s="89">
        <f>MIN(N8:N26)</f>
        <v>7.2020999999999997</v>
      </c>
      <c r="O29" s="88"/>
      <c r="P29" s="89">
        <f>MIN(P8:P26)</f>
        <v>4.9671000000000003</v>
      </c>
      <c r="Q29" s="88"/>
      <c r="R29" s="89">
        <f>MIN(R8:R26)</f>
        <v>-10.3957</v>
      </c>
      <c r="S29" s="90"/>
    </row>
    <row r="30" spans="1:19" ht="15" thickBot="1" x14ac:dyDescent="0.35">
      <c r="A30" s="91" t="s">
        <v>29</v>
      </c>
      <c r="B30" s="92"/>
      <c r="C30" s="92"/>
      <c r="D30" s="93">
        <f>MAX(D8:D26)</f>
        <v>8.3361999999999998</v>
      </c>
      <c r="E30" s="92"/>
      <c r="F30" s="93">
        <f>MAX(F8:F26)</f>
        <v>6.4835000000000003</v>
      </c>
      <c r="G30" s="92"/>
      <c r="H30" s="93">
        <f>MAX(H8:H26)</f>
        <v>5.9162999999999997</v>
      </c>
      <c r="I30" s="92"/>
      <c r="J30" s="93">
        <f>MAX(J8:J26)</f>
        <v>5.7111000000000001</v>
      </c>
      <c r="K30" s="92"/>
      <c r="L30" s="93">
        <f>MAX(L8:L26)</f>
        <v>6.4969999999999999</v>
      </c>
      <c r="M30" s="92"/>
      <c r="N30" s="93">
        <f>MAX(N8:N26)</f>
        <v>8.8802000000000003</v>
      </c>
      <c r="O30" s="92"/>
      <c r="P30" s="93">
        <f>MAX(P8:P26)</f>
        <v>10.0281</v>
      </c>
      <c r="Q30" s="92"/>
      <c r="R30" s="93">
        <f>MAX(R8:R26)</f>
        <v>9.3030000000000008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44404</v>
      </c>
      <c r="C8" s="65">
        <f>VLOOKUP($A8,'Return Data'!$B$7:$R$2843,4,0)</f>
        <v>310.18</v>
      </c>
      <c r="D8" s="65">
        <f>VLOOKUP($A8,'Return Data'!$B$7:$R$2843,10,0)</f>
        <v>10.557499999999999</v>
      </c>
      <c r="E8" s="66">
        <f t="shared" ref="E8:E36" si="0">RANK(D8,D$8:D$36,0)</f>
        <v>7</v>
      </c>
      <c r="F8" s="65">
        <f>VLOOKUP($A8,'Return Data'!$B$7:$R$2843,11,0)</f>
        <v>16.3902</v>
      </c>
      <c r="G8" s="66">
        <f t="shared" ref="G8:G36" si="1">RANK(F8,F$8:F$36,0)</f>
        <v>8</v>
      </c>
      <c r="H8" s="65">
        <f>VLOOKUP($A8,'Return Data'!$B$7:$R$2843,12,0)</f>
        <v>38.091000000000001</v>
      </c>
      <c r="I8" s="66">
        <f t="shared" ref="I8:I36" si="2">RANK(H8,H$8:H$36,0)</f>
        <v>7</v>
      </c>
      <c r="J8" s="65">
        <f>VLOOKUP($A8,'Return Data'!$B$7:$R$2843,13,0)</f>
        <v>47.718800000000002</v>
      </c>
      <c r="K8" s="66">
        <f t="shared" ref="K8:K36" si="3">RANK(J8,J$8:J$36,0)</f>
        <v>6</v>
      </c>
      <c r="L8" s="65">
        <f>VLOOKUP($A8,'Return Data'!$B$7:$R$2843,17,0)</f>
        <v>18.956499999999998</v>
      </c>
      <c r="M8" s="66">
        <f t="shared" ref="M8:M36" si="4">RANK(L8,L$8:L$36,0)</f>
        <v>17</v>
      </c>
      <c r="N8" s="65">
        <f>VLOOKUP($A8,'Return Data'!$B$7:$R$2843,14,0)</f>
        <v>11.521000000000001</v>
      </c>
      <c r="O8" s="66">
        <f t="shared" ref="O8:O26" si="5">RANK(N8,N$8:N$36,0)</f>
        <v>18</v>
      </c>
      <c r="P8" s="65">
        <f>VLOOKUP($A8,'Return Data'!$B$7:$R$2843,15,0)</f>
        <v>11.8139</v>
      </c>
      <c r="Q8" s="66">
        <f t="shared" ref="Q8:Q26" si="6">RANK(P8,P$8:P$36,0)</f>
        <v>18</v>
      </c>
      <c r="R8" s="65">
        <f>VLOOKUP($A8,'Return Data'!$B$7:$R$2843,16,0)</f>
        <v>19.904499999999999</v>
      </c>
      <c r="S8" s="67">
        <f t="shared" ref="S8:S36" si="7">RANK(R8,R$8:R$36,0)</f>
        <v>3</v>
      </c>
    </row>
    <row r="9" spans="1:20" x14ac:dyDescent="0.3">
      <c r="A9" s="63" t="s">
        <v>951</v>
      </c>
      <c r="B9" s="64">
        <f>VLOOKUP($A9,'Return Data'!$B$7:$R$2843,3,0)</f>
        <v>44404</v>
      </c>
      <c r="C9" s="65">
        <f>VLOOKUP($A9,'Return Data'!$B$7:$R$2843,4,0)</f>
        <v>42.41</v>
      </c>
      <c r="D9" s="65">
        <f>VLOOKUP($A9,'Return Data'!$B$7:$R$2843,10,0)</f>
        <v>10.041499999999999</v>
      </c>
      <c r="E9" s="66">
        <f t="shared" si="0"/>
        <v>12</v>
      </c>
      <c r="F9" s="65">
        <f>VLOOKUP($A9,'Return Data'!$B$7:$R$2843,11,0)</f>
        <v>12.762600000000001</v>
      </c>
      <c r="G9" s="66">
        <f t="shared" si="1"/>
        <v>23</v>
      </c>
      <c r="H9" s="65">
        <f>VLOOKUP($A9,'Return Data'!$B$7:$R$2843,12,0)</f>
        <v>30.452200000000001</v>
      </c>
      <c r="I9" s="66">
        <f t="shared" si="2"/>
        <v>24</v>
      </c>
      <c r="J9" s="65">
        <f>VLOOKUP($A9,'Return Data'!$B$7:$R$2843,13,0)</f>
        <v>40.6633</v>
      </c>
      <c r="K9" s="66">
        <f t="shared" si="3"/>
        <v>23</v>
      </c>
      <c r="L9" s="65">
        <f>VLOOKUP($A9,'Return Data'!$B$7:$R$2843,17,0)</f>
        <v>21.034099999999999</v>
      </c>
      <c r="M9" s="66">
        <f t="shared" si="4"/>
        <v>6</v>
      </c>
      <c r="N9" s="65">
        <f>VLOOKUP($A9,'Return Data'!$B$7:$R$2843,14,0)</f>
        <v>14.1134</v>
      </c>
      <c r="O9" s="66">
        <f t="shared" si="5"/>
        <v>3</v>
      </c>
      <c r="P9" s="65">
        <f>VLOOKUP($A9,'Return Data'!$B$7:$R$2843,15,0)</f>
        <v>15.958399999999999</v>
      </c>
      <c r="Q9" s="66">
        <f t="shared" si="6"/>
        <v>1</v>
      </c>
      <c r="R9" s="65">
        <f>VLOOKUP($A9,'Return Data'!$B$7:$R$2843,16,0)</f>
        <v>13.307499999999999</v>
      </c>
      <c r="S9" s="67">
        <f t="shared" si="7"/>
        <v>16</v>
      </c>
    </row>
    <row r="10" spans="1:20" x14ac:dyDescent="0.3">
      <c r="A10" s="63" t="s">
        <v>952</v>
      </c>
      <c r="B10" s="64">
        <f>VLOOKUP($A10,'Return Data'!$B$7:$R$2843,3,0)</f>
        <v>44404</v>
      </c>
      <c r="C10" s="65">
        <f>VLOOKUP($A10,'Return Data'!$B$7:$R$2843,4,0)</f>
        <v>20.21</v>
      </c>
      <c r="D10" s="65">
        <f>VLOOKUP($A10,'Return Data'!$B$7:$R$2843,10,0)</f>
        <v>9.2431999999999999</v>
      </c>
      <c r="E10" s="66">
        <f t="shared" si="0"/>
        <v>22</v>
      </c>
      <c r="F10" s="65">
        <f>VLOOKUP($A10,'Return Data'!$B$7:$R$2843,11,0)</f>
        <v>14.8948</v>
      </c>
      <c r="G10" s="66">
        <f t="shared" si="1"/>
        <v>17</v>
      </c>
      <c r="H10" s="65">
        <f>VLOOKUP($A10,'Return Data'!$B$7:$R$2843,12,0)</f>
        <v>34.375</v>
      </c>
      <c r="I10" s="66">
        <f t="shared" si="2"/>
        <v>16</v>
      </c>
      <c r="J10" s="65">
        <f>VLOOKUP($A10,'Return Data'!$B$7:$R$2843,13,0)</f>
        <v>40.738199999999999</v>
      </c>
      <c r="K10" s="66">
        <f t="shared" si="3"/>
        <v>22</v>
      </c>
      <c r="L10" s="65">
        <f>VLOOKUP($A10,'Return Data'!$B$7:$R$2843,17,0)</f>
        <v>19.4941</v>
      </c>
      <c r="M10" s="66">
        <f t="shared" si="4"/>
        <v>14</v>
      </c>
      <c r="N10" s="65">
        <f>VLOOKUP($A10,'Return Data'!$B$7:$R$2843,14,0)</f>
        <v>12.0275</v>
      </c>
      <c r="O10" s="66">
        <f t="shared" si="5"/>
        <v>13</v>
      </c>
      <c r="P10" s="65">
        <f>VLOOKUP($A10,'Return Data'!$B$7:$R$2843,15,0)</f>
        <v>11.8912</v>
      </c>
      <c r="Q10" s="66">
        <f t="shared" si="6"/>
        <v>16</v>
      </c>
      <c r="R10" s="65">
        <f>VLOOKUP($A10,'Return Data'!$B$7:$R$2843,16,0)</f>
        <v>6.5414000000000003</v>
      </c>
      <c r="S10" s="67">
        <f t="shared" si="7"/>
        <v>29</v>
      </c>
    </row>
    <row r="11" spans="1:20" x14ac:dyDescent="0.3">
      <c r="A11" s="63" t="s">
        <v>954</v>
      </c>
      <c r="B11" s="64">
        <f>VLOOKUP($A11,'Return Data'!$B$7:$R$2843,3,0)</f>
        <v>44404</v>
      </c>
      <c r="C11" s="65">
        <f>VLOOKUP($A11,'Return Data'!$B$7:$R$2843,4,0)</f>
        <v>128.35</v>
      </c>
      <c r="D11" s="65">
        <f>VLOOKUP($A11,'Return Data'!$B$7:$R$2843,10,0)</f>
        <v>8.9095999999999993</v>
      </c>
      <c r="E11" s="66">
        <f t="shared" si="0"/>
        <v>24</v>
      </c>
      <c r="F11" s="65">
        <f>VLOOKUP($A11,'Return Data'!$B$7:$R$2843,11,0)</f>
        <v>12.815300000000001</v>
      </c>
      <c r="G11" s="66">
        <f t="shared" si="1"/>
        <v>22</v>
      </c>
      <c r="H11" s="65">
        <f>VLOOKUP($A11,'Return Data'!$B$7:$R$2843,12,0)</f>
        <v>31.049600000000002</v>
      </c>
      <c r="I11" s="66">
        <f t="shared" si="2"/>
        <v>23</v>
      </c>
      <c r="J11" s="65">
        <f>VLOOKUP($A11,'Return Data'!$B$7:$R$2843,13,0)</f>
        <v>38.681800000000003</v>
      </c>
      <c r="K11" s="66">
        <f t="shared" si="3"/>
        <v>25</v>
      </c>
      <c r="L11" s="65">
        <f>VLOOKUP($A11,'Return Data'!$B$7:$R$2843,17,0)</f>
        <v>19.9953</v>
      </c>
      <c r="M11" s="66">
        <f t="shared" si="4"/>
        <v>11</v>
      </c>
      <c r="N11" s="65">
        <f>VLOOKUP($A11,'Return Data'!$B$7:$R$2843,14,0)</f>
        <v>14.0007</v>
      </c>
      <c r="O11" s="66">
        <f t="shared" si="5"/>
        <v>5</v>
      </c>
      <c r="P11" s="65">
        <f>VLOOKUP($A11,'Return Data'!$B$7:$R$2843,15,0)</f>
        <v>12.5608</v>
      </c>
      <c r="Q11" s="66">
        <f t="shared" si="6"/>
        <v>11</v>
      </c>
      <c r="R11" s="65">
        <f>VLOOKUP($A11,'Return Data'!$B$7:$R$2843,16,0)</f>
        <v>16.351500000000001</v>
      </c>
      <c r="S11" s="67">
        <f t="shared" si="7"/>
        <v>10</v>
      </c>
    </row>
    <row r="12" spans="1:20" x14ac:dyDescent="0.3">
      <c r="A12" s="63" t="s">
        <v>957</v>
      </c>
      <c r="B12" s="64">
        <f>VLOOKUP($A12,'Return Data'!$B$7:$R$2843,3,0)</f>
        <v>44404</v>
      </c>
      <c r="C12" s="65">
        <f>VLOOKUP($A12,'Return Data'!$B$7:$R$2843,4,0)</f>
        <v>38.340000000000003</v>
      </c>
      <c r="D12" s="65">
        <f>VLOOKUP($A12,'Return Data'!$B$7:$R$2843,10,0)</f>
        <v>9.3241999999999994</v>
      </c>
      <c r="E12" s="66">
        <f t="shared" si="0"/>
        <v>21</v>
      </c>
      <c r="F12" s="65">
        <f>VLOOKUP($A12,'Return Data'!$B$7:$R$2843,11,0)</f>
        <v>14.7561</v>
      </c>
      <c r="G12" s="66">
        <f t="shared" si="1"/>
        <v>18</v>
      </c>
      <c r="H12" s="65">
        <f>VLOOKUP($A12,'Return Data'!$B$7:$R$2843,12,0)</f>
        <v>33.7286</v>
      </c>
      <c r="I12" s="66">
        <f t="shared" si="2"/>
        <v>18</v>
      </c>
      <c r="J12" s="65">
        <f>VLOOKUP($A12,'Return Data'!$B$7:$R$2843,13,0)</f>
        <v>44.2438</v>
      </c>
      <c r="K12" s="66">
        <f t="shared" si="3"/>
        <v>14</v>
      </c>
      <c r="L12" s="65">
        <f>VLOOKUP($A12,'Return Data'!$B$7:$R$2843,17,0)</f>
        <v>24.791</v>
      </c>
      <c r="M12" s="66">
        <f t="shared" si="4"/>
        <v>1</v>
      </c>
      <c r="N12" s="65">
        <f>VLOOKUP($A12,'Return Data'!$B$7:$R$2843,14,0)</f>
        <v>16.130600000000001</v>
      </c>
      <c r="O12" s="66">
        <f t="shared" si="5"/>
        <v>1</v>
      </c>
      <c r="P12" s="65">
        <f>VLOOKUP($A12,'Return Data'!$B$7:$R$2843,15,0)</f>
        <v>15.8819</v>
      </c>
      <c r="Q12" s="66">
        <f t="shared" si="6"/>
        <v>2</v>
      </c>
      <c r="R12" s="65">
        <f>VLOOKUP($A12,'Return Data'!$B$7:$R$2843,16,0)</f>
        <v>13.067600000000001</v>
      </c>
      <c r="S12" s="67">
        <f t="shared" si="7"/>
        <v>17</v>
      </c>
    </row>
    <row r="13" spans="1:20" x14ac:dyDescent="0.3">
      <c r="A13" s="63" t="s">
        <v>959</v>
      </c>
      <c r="B13" s="64">
        <f>VLOOKUP($A13,'Return Data'!$B$7:$R$2843,3,0)</f>
        <v>44404</v>
      </c>
      <c r="C13" s="65">
        <f>VLOOKUP($A13,'Return Data'!$B$7:$R$2843,4,0)</f>
        <v>281.62900000000002</v>
      </c>
      <c r="D13" s="65">
        <f>VLOOKUP($A13,'Return Data'!$B$7:$R$2843,10,0)</f>
        <v>11.8317</v>
      </c>
      <c r="E13" s="66">
        <f t="shared" si="0"/>
        <v>3</v>
      </c>
      <c r="F13" s="65">
        <f>VLOOKUP($A13,'Return Data'!$B$7:$R$2843,11,0)</f>
        <v>15.0991</v>
      </c>
      <c r="G13" s="66">
        <f t="shared" si="1"/>
        <v>16</v>
      </c>
      <c r="H13" s="65">
        <f>VLOOKUP($A13,'Return Data'!$B$7:$R$2843,12,0)</f>
        <v>34.494599999999998</v>
      </c>
      <c r="I13" s="66">
        <f t="shared" si="2"/>
        <v>15</v>
      </c>
      <c r="J13" s="65">
        <f>VLOOKUP($A13,'Return Data'!$B$7:$R$2843,13,0)</f>
        <v>44.684800000000003</v>
      </c>
      <c r="K13" s="66">
        <f t="shared" si="3"/>
        <v>13</v>
      </c>
      <c r="L13" s="65">
        <f>VLOOKUP($A13,'Return Data'!$B$7:$R$2843,17,0)</f>
        <v>18.361000000000001</v>
      </c>
      <c r="M13" s="66">
        <f t="shared" si="4"/>
        <v>19</v>
      </c>
      <c r="N13" s="65">
        <f>VLOOKUP($A13,'Return Data'!$B$7:$R$2843,14,0)</f>
        <v>10.280200000000001</v>
      </c>
      <c r="O13" s="66">
        <f t="shared" si="5"/>
        <v>26</v>
      </c>
      <c r="P13" s="65">
        <f>VLOOKUP($A13,'Return Data'!$B$7:$R$2843,15,0)</f>
        <v>10.8147</v>
      </c>
      <c r="Q13" s="66">
        <f t="shared" si="6"/>
        <v>25</v>
      </c>
      <c r="R13" s="65">
        <f>VLOOKUP($A13,'Return Data'!$B$7:$R$2843,16,0)</f>
        <v>19.897500000000001</v>
      </c>
      <c r="S13" s="67">
        <f t="shared" si="7"/>
        <v>4</v>
      </c>
    </row>
    <row r="14" spans="1:20" x14ac:dyDescent="0.3">
      <c r="A14" s="63" t="s">
        <v>960</v>
      </c>
      <c r="B14" s="64">
        <f>VLOOKUP($A14,'Return Data'!$B$7:$R$2843,3,0)</f>
        <v>44404</v>
      </c>
      <c r="C14" s="65">
        <f>VLOOKUP($A14,'Return Data'!$B$7:$R$2843,4,0)</f>
        <v>50.34</v>
      </c>
      <c r="D14" s="65">
        <f>VLOOKUP($A14,'Return Data'!$B$7:$R$2843,10,0)</f>
        <v>9.9606999999999992</v>
      </c>
      <c r="E14" s="66">
        <f t="shared" si="0"/>
        <v>13</v>
      </c>
      <c r="F14" s="65">
        <f>VLOOKUP($A14,'Return Data'!$B$7:$R$2843,11,0)</f>
        <v>14.669700000000001</v>
      </c>
      <c r="G14" s="66">
        <f t="shared" si="1"/>
        <v>19</v>
      </c>
      <c r="H14" s="65">
        <f>VLOOKUP($A14,'Return Data'!$B$7:$R$2843,12,0)</f>
        <v>32.648200000000003</v>
      </c>
      <c r="I14" s="66">
        <f t="shared" si="2"/>
        <v>21</v>
      </c>
      <c r="J14" s="65">
        <f>VLOOKUP($A14,'Return Data'!$B$7:$R$2843,13,0)</f>
        <v>42.3643</v>
      </c>
      <c r="K14" s="66">
        <f t="shared" si="3"/>
        <v>17</v>
      </c>
      <c r="L14" s="65">
        <f>VLOOKUP($A14,'Return Data'!$B$7:$R$2843,17,0)</f>
        <v>20.3674</v>
      </c>
      <c r="M14" s="66">
        <f t="shared" si="4"/>
        <v>8</v>
      </c>
      <c r="N14" s="65">
        <f>VLOOKUP($A14,'Return Data'!$B$7:$R$2843,14,0)</f>
        <v>11.792400000000001</v>
      </c>
      <c r="O14" s="66">
        <f t="shared" si="5"/>
        <v>14</v>
      </c>
      <c r="P14" s="65">
        <f>VLOOKUP($A14,'Return Data'!$B$7:$R$2843,15,0)</f>
        <v>13.446300000000001</v>
      </c>
      <c r="Q14" s="66">
        <f t="shared" si="6"/>
        <v>4</v>
      </c>
      <c r="R14" s="65">
        <f>VLOOKUP($A14,'Return Data'!$B$7:$R$2843,16,0)</f>
        <v>14.172000000000001</v>
      </c>
      <c r="S14" s="67">
        <f t="shared" si="7"/>
        <v>14</v>
      </c>
    </row>
    <row r="15" spans="1:20" x14ac:dyDescent="0.3">
      <c r="A15" s="63" t="s">
        <v>962</v>
      </c>
      <c r="B15" s="64">
        <f>VLOOKUP($A15,'Return Data'!$B$7:$R$2843,3,0)</f>
        <v>44404</v>
      </c>
      <c r="C15" s="65">
        <f>VLOOKUP($A15,'Return Data'!$B$7:$R$2843,4,0)</f>
        <v>1590.4295682951099</v>
      </c>
      <c r="D15" s="65">
        <f>VLOOKUP($A15,'Return Data'!$B$7:$R$2843,10,0)</f>
        <v>11.2296</v>
      </c>
      <c r="E15" s="66">
        <f t="shared" si="0"/>
        <v>4</v>
      </c>
      <c r="F15" s="65">
        <f>VLOOKUP($A15,'Return Data'!$B$7:$R$2843,11,0)</f>
        <v>21.558700000000002</v>
      </c>
      <c r="G15" s="66">
        <f t="shared" si="1"/>
        <v>1</v>
      </c>
      <c r="H15" s="65">
        <f>VLOOKUP($A15,'Return Data'!$B$7:$R$2843,12,0)</f>
        <v>48.045000000000002</v>
      </c>
      <c r="I15" s="66">
        <f t="shared" si="2"/>
        <v>1</v>
      </c>
      <c r="J15" s="65">
        <f>VLOOKUP($A15,'Return Data'!$B$7:$R$2843,13,0)</f>
        <v>59.645099999999999</v>
      </c>
      <c r="K15" s="66">
        <f t="shared" si="3"/>
        <v>1</v>
      </c>
      <c r="L15" s="65">
        <f>VLOOKUP($A15,'Return Data'!$B$7:$R$2843,17,0)</f>
        <v>21.857800000000001</v>
      </c>
      <c r="M15" s="66">
        <f t="shared" si="4"/>
        <v>5</v>
      </c>
      <c r="N15" s="65">
        <f>VLOOKUP($A15,'Return Data'!$B$7:$R$2843,14,0)</f>
        <v>12.9686</v>
      </c>
      <c r="O15" s="66">
        <f t="shared" si="5"/>
        <v>8</v>
      </c>
      <c r="P15" s="65">
        <f>VLOOKUP($A15,'Return Data'!$B$7:$R$2843,15,0)</f>
        <v>11.4041</v>
      </c>
      <c r="Q15" s="66">
        <f t="shared" si="6"/>
        <v>23</v>
      </c>
      <c r="R15" s="65">
        <f>VLOOKUP($A15,'Return Data'!$B$7:$R$2843,16,0)</f>
        <v>20.104600000000001</v>
      </c>
      <c r="S15" s="67">
        <f t="shared" si="7"/>
        <v>1</v>
      </c>
    </row>
    <row r="16" spans="1:20" x14ac:dyDescent="0.3">
      <c r="A16" s="63" t="s">
        <v>964</v>
      </c>
      <c r="B16" s="64">
        <f>VLOOKUP($A16,'Return Data'!$B$7:$R$2843,3,0)</f>
        <v>44404</v>
      </c>
      <c r="C16" s="65">
        <f>VLOOKUP($A16,'Return Data'!$B$7:$R$2843,4,0)</f>
        <v>765.05319194225501</v>
      </c>
      <c r="D16" s="65">
        <f>VLOOKUP($A16,'Return Data'!$B$7:$R$2843,10,0)</f>
        <v>9.1631</v>
      </c>
      <c r="E16" s="66">
        <f t="shared" si="0"/>
        <v>23</v>
      </c>
      <c r="F16" s="65">
        <f>VLOOKUP($A16,'Return Data'!$B$7:$R$2843,11,0)</f>
        <v>16.004200000000001</v>
      </c>
      <c r="G16" s="66">
        <f t="shared" si="1"/>
        <v>9</v>
      </c>
      <c r="H16" s="65">
        <f>VLOOKUP($A16,'Return Data'!$B$7:$R$2843,12,0)</f>
        <v>41.471200000000003</v>
      </c>
      <c r="I16" s="66">
        <f t="shared" si="2"/>
        <v>3</v>
      </c>
      <c r="J16" s="65">
        <f>VLOOKUP($A16,'Return Data'!$B$7:$R$2843,13,0)</f>
        <v>45.913699999999999</v>
      </c>
      <c r="K16" s="66">
        <f t="shared" si="3"/>
        <v>10</v>
      </c>
      <c r="L16" s="65">
        <f>VLOOKUP($A16,'Return Data'!$B$7:$R$2843,17,0)</f>
        <v>13.2166</v>
      </c>
      <c r="M16" s="66">
        <f t="shared" si="4"/>
        <v>29</v>
      </c>
      <c r="N16" s="65">
        <f>VLOOKUP($A16,'Return Data'!$B$7:$R$2843,14,0)</f>
        <v>10.7156</v>
      </c>
      <c r="O16" s="66">
        <f t="shared" si="5"/>
        <v>24</v>
      </c>
      <c r="P16" s="65">
        <f>VLOOKUP($A16,'Return Data'!$B$7:$R$2843,15,0)</f>
        <v>11.633699999999999</v>
      </c>
      <c r="Q16" s="66">
        <f t="shared" si="6"/>
        <v>21</v>
      </c>
      <c r="R16" s="65">
        <f>VLOOKUP($A16,'Return Data'!$B$7:$R$2843,16,0)</f>
        <v>19.018000000000001</v>
      </c>
      <c r="S16" s="67">
        <f t="shared" si="7"/>
        <v>7</v>
      </c>
    </row>
    <row r="17" spans="1:19" x14ac:dyDescent="0.3">
      <c r="A17" s="63" t="s">
        <v>966</v>
      </c>
      <c r="B17" s="64">
        <f>VLOOKUP($A17,'Return Data'!$B$7:$R$2843,3,0)</f>
        <v>44404</v>
      </c>
      <c r="C17" s="65">
        <f>VLOOKUP($A17,'Return Data'!$B$7:$R$2843,4,0)</f>
        <v>291.197</v>
      </c>
      <c r="D17" s="65">
        <f>VLOOKUP($A17,'Return Data'!$B$7:$R$2843,10,0)</f>
        <v>8.609</v>
      </c>
      <c r="E17" s="66">
        <f t="shared" si="0"/>
        <v>26</v>
      </c>
      <c r="F17" s="65">
        <f>VLOOKUP($A17,'Return Data'!$B$7:$R$2843,11,0)</f>
        <v>11.274100000000001</v>
      </c>
      <c r="G17" s="66">
        <f t="shared" si="1"/>
        <v>29</v>
      </c>
      <c r="H17" s="65">
        <f>VLOOKUP($A17,'Return Data'!$B$7:$R$2843,12,0)</f>
        <v>30.279599999999999</v>
      </c>
      <c r="I17" s="66">
        <f t="shared" si="2"/>
        <v>25</v>
      </c>
      <c r="J17" s="65">
        <f>VLOOKUP($A17,'Return Data'!$B$7:$R$2843,13,0)</f>
        <v>40.2483</v>
      </c>
      <c r="K17" s="66">
        <f t="shared" si="3"/>
        <v>24</v>
      </c>
      <c r="L17" s="65">
        <f>VLOOKUP($A17,'Return Data'!$B$7:$R$2843,17,0)</f>
        <v>17.955400000000001</v>
      </c>
      <c r="M17" s="66">
        <f t="shared" si="4"/>
        <v>23</v>
      </c>
      <c r="N17" s="65">
        <f>VLOOKUP($A17,'Return Data'!$B$7:$R$2843,14,0)</f>
        <v>11.216100000000001</v>
      </c>
      <c r="O17" s="66">
        <f t="shared" si="5"/>
        <v>20</v>
      </c>
      <c r="P17" s="65">
        <f>VLOOKUP($A17,'Return Data'!$B$7:$R$2843,15,0)</f>
        <v>12.7294</v>
      </c>
      <c r="Q17" s="66">
        <f t="shared" si="6"/>
        <v>9</v>
      </c>
      <c r="R17" s="65">
        <f>VLOOKUP($A17,'Return Data'!$B$7:$R$2843,16,0)</f>
        <v>19.8247</v>
      </c>
      <c r="S17" s="67">
        <f t="shared" si="7"/>
        <v>5</v>
      </c>
    </row>
    <row r="18" spans="1:19" x14ac:dyDescent="0.3">
      <c r="A18" s="63" t="s">
        <v>968</v>
      </c>
      <c r="B18" s="64">
        <f>VLOOKUP($A18,'Return Data'!$B$7:$R$2843,3,0)</f>
        <v>44404</v>
      </c>
      <c r="C18" s="65">
        <f>VLOOKUP($A18,'Return Data'!$B$7:$R$2843,4,0)</f>
        <v>58.62</v>
      </c>
      <c r="D18" s="65">
        <f>VLOOKUP($A18,'Return Data'!$B$7:$R$2843,10,0)</f>
        <v>9.4064999999999994</v>
      </c>
      <c r="E18" s="66">
        <f t="shared" si="0"/>
        <v>18</v>
      </c>
      <c r="F18" s="65">
        <f>VLOOKUP($A18,'Return Data'!$B$7:$R$2843,11,0)</f>
        <v>15.371</v>
      </c>
      <c r="G18" s="66">
        <f t="shared" si="1"/>
        <v>15</v>
      </c>
      <c r="H18" s="65">
        <f>VLOOKUP($A18,'Return Data'!$B$7:$R$2843,12,0)</f>
        <v>37.476500000000001</v>
      </c>
      <c r="I18" s="66">
        <f t="shared" si="2"/>
        <v>9</v>
      </c>
      <c r="J18" s="65">
        <f>VLOOKUP($A18,'Return Data'!$B$7:$R$2843,13,0)</f>
        <v>44.704999999999998</v>
      </c>
      <c r="K18" s="66">
        <f t="shared" si="3"/>
        <v>12</v>
      </c>
      <c r="L18" s="65">
        <f>VLOOKUP($A18,'Return Data'!$B$7:$R$2843,17,0)</f>
        <v>18.908200000000001</v>
      </c>
      <c r="M18" s="66">
        <f t="shared" si="4"/>
        <v>18</v>
      </c>
      <c r="N18" s="65">
        <f>VLOOKUP($A18,'Return Data'!$B$7:$R$2843,14,0)</f>
        <v>12.3705</v>
      </c>
      <c r="O18" s="66">
        <f t="shared" si="5"/>
        <v>10</v>
      </c>
      <c r="P18" s="65">
        <f>VLOOKUP($A18,'Return Data'!$B$7:$R$2843,15,0)</f>
        <v>13.1182</v>
      </c>
      <c r="Q18" s="66">
        <f t="shared" si="6"/>
        <v>7</v>
      </c>
      <c r="R18" s="65">
        <f>VLOOKUP($A18,'Return Data'!$B$7:$R$2843,16,0)</f>
        <v>14.352499999999999</v>
      </c>
      <c r="S18" s="67">
        <f t="shared" si="7"/>
        <v>13</v>
      </c>
    </row>
    <row r="19" spans="1:19" x14ac:dyDescent="0.3">
      <c r="A19" s="63" t="s">
        <v>970</v>
      </c>
      <c r="B19" s="64">
        <f>VLOOKUP($A19,'Return Data'!$B$7:$R$2843,3,0)</f>
        <v>44404</v>
      </c>
      <c r="C19" s="65">
        <f>VLOOKUP($A19,'Return Data'!$B$7:$R$2843,4,0)</f>
        <v>35.79</v>
      </c>
      <c r="D19" s="65">
        <f>VLOOKUP($A19,'Return Data'!$B$7:$R$2843,10,0)</f>
        <v>12.5472</v>
      </c>
      <c r="E19" s="66">
        <f t="shared" si="0"/>
        <v>2</v>
      </c>
      <c r="F19" s="65">
        <f>VLOOKUP($A19,'Return Data'!$B$7:$R$2843,11,0)</f>
        <v>19.3796</v>
      </c>
      <c r="G19" s="66">
        <f t="shared" si="1"/>
        <v>4</v>
      </c>
      <c r="H19" s="65">
        <f>VLOOKUP($A19,'Return Data'!$B$7:$R$2843,12,0)</f>
        <v>37.759799999999998</v>
      </c>
      <c r="I19" s="66">
        <f t="shared" si="2"/>
        <v>8</v>
      </c>
      <c r="J19" s="65">
        <f>VLOOKUP($A19,'Return Data'!$B$7:$R$2843,13,0)</f>
        <v>48.321599999999997</v>
      </c>
      <c r="K19" s="66">
        <f t="shared" si="3"/>
        <v>4</v>
      </c>
      <c r="L19" s="65">
        <f>VLOOKUP($A19,'Return Data'!$B$7:$R$2843,17,0)</f>
        <v>23.469200000000001</v>
      </c>
      <c r="M19" s="66">
        <f t="shared" si="4"/>
        <v>2</v>
      </c>
      <c r="N19" s="65">
        <f>VLOOKUP($A19,'Return Data'!$B$7:$R$2843,14,0)</f>
        <v>13.6229</v>
      </c>
      <c r="O19" s="66">
        <f t="shared" si="5"/>
        <v>6</v>
      </c>
      <c r="P19" s="65">
        <f>VLOOKUP($A19,'Return Data'!$B$7:$R$2843,15,0)</f>
        <v>11.946999999999999</v>
      </c>
      <c r="Q19" s="66">
        <f t="shared" si="6"/>
        <v>15</v>
      </c>
      <c r="R19" s="65">
        <f>VLOOKUP($A19,'Return Data'!$B$7:$R$2843,16,0)</f>
        <v>14.8565</v>
      </c>
      <c r="S19" s="67">
        <f t="shared" si="7"/>
        <v>12</v>
      </c>
    </row>
    <row r="20" spans="1:19" x14ac:dyDescent="0.3">
      <c r="A20" s="63" t="s">
        <v>973</v>
      </c>
      <c r="B20" s="64">
        <f>VLOOKUP($A20,'Return Data'!$B$7:$R$2843,3,0)</f>
        <v>44404</v>
      </c>
      <c r="C20" s="65">
        <f>VLOOKUP($A20,'Return Data'!$B$7:$R$2843,4,0)</f>
        <v>45.2</v>
      </c>
      <c r="D20" s="65">
        <f>VLOOKUP($A20,'Return Data'!$B$7:$R$2843,10,0)</f>
        <v>9.5492000000000008</v>
      </c>
      <c r="E20" s="66">
        <f t="shared" si="0"/>
        <v>16</v>
      </c>
      <c r="F20" s="65">
        <f>VLOOKUP($A20,'Return Data'!$B$7:$R$2843,11,0)</f>
        <v>12.0754</v>
      </c>
      <c r="G20" s="66">
        <f t="shared" si="1"/>
        <v>26</v>
      </c>
      <c r="H20" s="65">
        <f>VLOOKUP($A20,'Return Data'!$B$7:$R$2843,12,0)</f>
        <v>28.591699999999999</v>
      </c>
      <c r="I20" s="66">
        <f t="shared" si="2"/>
        <v>26</v>
      </c>
      <c r="J20" s="65">
        <f>VLOOKUP($A20,'Return Data'!$B$7:$R$2843,13,0)</f>
        <v>38.607799999999997</v>
      </c>
      <c r="K20" s="66">
        <f t="shared" si="3"/>
        <v>26</v>
      </c>
      <c r="L20" s="65">
        <f>VLOOKUP($A20,'Return Data'!$B$7:$R$2843,17,0)</f>
        <v>19.710100000000001</v>
      </c>
      <c r="M20" s="66">
        <f t="shared" si="4"/>
        <v>12</v>
      </c>
      <c r="N20" s="65">
        <f>VLOOKUP($A20,'Return Data'!$B$7:$R$2843,14,0)</f>
        <v>11.123799999999999</v>
      </c>
      <c r="O20" s="66">
        <f t="shared" si="5"/>
        <v>21</v>
      </c>
      <c r="P20" s="65">
        <f>VLOOKUP($A20,'Return Data'!$B$7:$R$2843,15,0)</f>
        <v>12.737500000000001</v>
      </c>
      <c r="Q20" s="66">
        <f t="shared" si="6"/>
        <v>8</v>
      </c>
      <c r="R20" s="65">
        <f>VLOOKUP($A20,'Return Data'!$B$7:$R$2843,16,0)</f>
        <v>10.475199999999999</v>
      </c>
      <c r="S20" s="67">
        <f t="shared" si="7"/>
        <v>23</v>
      </c>
    </row>
    <row r="21" spans="1:19" x14ac:dyDescent="0.3">
      <c r="A21" s="63" t="s">
        <v>974</v>
      </c>
      <c r="B21" s="64">
        <f>VLOOKUP($A21,'Return Data'!$B$7:$R$2843,3,0)</f>
        <v>44404</v>
      </c>
      <c r="C21" s="65">
        <f>VLOOKUP($A21,'Return Data'!$B$7:$R$2843,4,0)</f>
        <v>26.56</v>
      </c>
      <c r="D21" s="65">
        <f>VLOOKUP($A21,'Return Data'!$B$7:$R$2843,10,0)</f>
        <v>6.6238000000000001</v>
      </c>
      <c r="E21" s="66">
        <f t="shared" si="0"/>
        <v>29</v>
      </c>
      <c r="F21" s="65">
        <f>VLOOKUP($A21,'Return Data'!$B$7:$R$2843,11,0)</f>
        <v>11.7845</v>
      </c>
      <c r="G21" s="66">
        <f t="shared" si="1"/>
        <v>27</v>
      </c>
      <c r="H21" s="65">
        <f>VLOOKUP($A21,'Return Data'!$B$7:$R$2843,12,0)</f>
        <v>26.175799999999999</v>
      </c>
      <c r="I21" s="66">
        <f t="shared" si="2"/>
        <v>28</v>
      </c>
      <c r="J21" s="65">
        <f>VLOOKUP($A21,'Return Data'!$B$7:$R$2843,13,0)</f>
        <v>35.441099999999999</v>
      </c>
      <c r="K21" s="66">
        <f t="shared" si="3"/>
        <v>28</v>
      </c>
      <c r="L21" s="65">
        <f>VLOOKUP($A21,'Return Data'!$B$7:$R$2843,17,0)</f>
        <v>13.371700000000001</v>
      </c>
      <c r="M21" s="66">
        <f t="shared" si="4"/>
        <v>28</v>
      </c>
      <c r="N21" s="65">
        <f>VLOOKUP($A21,'Return Data'!$B$7:$R$2843,14,0)</f>
        <v>8.6209000000000007</v>
      </c>
      <c r="O21" s="66">
        <f t="shared" si="5"/>
        <v>28</v>
      </c>
      <c r="P21" s="65">
        <f>VLOOKUP($A21,'Return Data'!$B$7:$R$2843,15,0)</f>
        <v>11.024699999999999</v>
      </c>
      <c r="Q21" s="66">
        <f t="shared" si="6"/>
        <v>24</v>
      </c>
      <c r="R21" s="65">
        <f>VLOOKUP($A21,'Return Data'!$B$7:$R$2843,16,0)</f>
        <v>10.870799999999999</v>
      </c>
      <c r="S21" s="67">
        <f t="shared" si="7"/>
        <v>22</v>
      </c>
    </row>
    <row r="22" spans="1:19" x14ac:dyDescent="0.3">
      <c r="A22" s="63" t="s">
        <v>976</v>
      </c>
      <c r="B22" s="64">
        <f>VLOOKUP($A22,'Return Data'!$B$7:$R$2843,3,0)</f>
        <v>44404</v>
      </c>
      <c r="C22" s="65">
        <f>VLOOKUP($A22,'Return Data'!$B$7:$R$2843,4,0)</f>
        <v>40.520000000000003</v>
      </c>
      <c r="D22" s="65">
        <f>VLOOKUP($A22,'Return Data'!$B$7:$R$2843,10,0)</f>
        <v>14.334099999999999</v>
      </c>
      <c r="E22" s="66">
        <f t="shared" si="0"/>
        <v>1</v>
      </c>
      <c r="F22" s="65">
        <f>VLOOKUP($A22,'Return Data'!$B$7:$R$2843,11,0)</f>
        <v>19.4223</v>
      </c>
      <c r="G22" s="66">
        <f t="shared" si="1"/>
        <v>3</v>
      </c>
      <c r="H22" s="65">
        <f>VLOOKUP($A22,'Return Data'!$B$7:$R$2843,12,0)</f>
        <v>35.156799999999997</v>
      </c>
      <c r="I22" s="66">
        <f t="shared" si="2"/>
        <v>13</v>
      </c>
      <c r="J22" s="65">
        <f>VLOOKUP($A22,'Return Data'!$B$7:$R$2843,13,0)</f>
        <v>42.225299999999997</v>
      </c>
      <c r="K22" s="66">
        <f t="shared" si="3"/>
        <v>19</v>
      </c>
      <c r="L22" s="65">
        <f>VLOOKUP($A22,'Return Data'!$B$7:$R$2843,17,0)</f>
        <v>20.494299999999999</v>
      </c>
      <c r="M22" s="66">
        <f t="shared" si="4"/>
        <v>7</v>
      </c>
      <c r="N22" s="65">
        <f>VLOOKUP($A22,'Return Data'!$B$7:$R$2843,14,0)</f>
        <v>11.655900000000001</v>
      </c>
      <c r="O22" s="66">
        <f t="shared" si="5"/>
        <v>16</v>
      </c>
      <c r="P22" s="65">
        <f>VLOOKUP($A22,'Return Data'!$B$7:$R$2843,15,0)</f>
        <v>12.7097</v>
      </c>
      <c r="Q22" s="66">
        <f t="shared" si="6"/>
        <v>10</v>
      </c>
      <c r="R22" s="65">
        <f>VLOOKUP($A22,'Return Data'!$B$7:$R$2843,16,0)</f>
        <v>12.433199999999999</v>
      </c>
      <c r="S22" s="67">
        <f t="shared" si="7"/>
        <v>18</v>
      </c>
    </row>
    <row r="23" spans="1:19" x14ac:dyDescent="0.3">
      <c r="A23" s="63" t="s">
        <v>978</v>
      </c>
      <c r="B23" s="64">
        <f>VLOOKUP($A23,'Return Data'!$B$7:$R$2843,3,0)</f>
        <v>44404</v>
      </c>
      <c r="C23" s="65">
        <f>VLOOKUP($A23,'Return Data'!$B$7:$R$2843,4,0)</f>
        <v>89.779399999999995</v>
      </c>
      <c r="D23" s="65">
        <f>VLOOKUP($A23,'Return Data'!$B$7:$R$2843,10,0)</f>
        <v>8.5623000000000005</v>
      </c>
      <c r="E23" s="66">
        <f t="shared" si="0"/>
        <v>27</v>
      </c>
      <c r="F23" s="65">
        <f>VLOOKUP($A23,'Return Data'!$B$7:$R$2843,11,0)</f>
        <v>11.457700000000001</v>
      </c>
      <c r="G23" s="66">
        <f t="shared" si="1"/>
        <v>28</v>
      </c>
      <c r="H23" s="65">
        <f>VLOOKUP($A23,'Return Data'!$B$7:$R$2843,12,0)</f>
        <v>24.223299999999998</v>
      </c>
      <c r="I23" s="66">
        <f t="shared" si="2"/>
        <v>29</v>
      </c>
      <c r="J23" s="65">
        <f>VLOOKUP($A23,'Return Data'!$B$7:$R$2843,13,0)</f>
        <v>29.643799999999999</v>
      </c>
      <c r="K23" s="66">
        <f t="shared" si="3"/>
        <v>29</v>
      </c>
      <c r="L23" s="65">
        <f>VLOOKUP($A23,'Return Data'!$B$7:$R$2843,17,0)</f>
        <v>16.767099999999999</v>
      </c>
      <c r="M23" s="66">
        <f t="shared" si="4"/>
        <v>25</v>
      </c>
      <c r="N23" s="65">
        <f>VLOOKUP($A23,'Return Data'!$B$7:$R$2843,14,0)</f>
        <v>10.866199999999999</v>
      </c>
      <c r="O23" s="66">
        <f t="shared" si="5"/>
        <v>22</v>
      </c>
      <c r="P23" s="65">
        <f>VLOOKUP($A23,'Return Data'!$B$7:$R$2843,15,0)</f>
        <v>9.9530999999999992</v>
      </c>
      <c r="Q23" s="66">
        <f t="shared" si="6"/>
        <v>26</v>
      </c>
      <c r="R23" s="65">
        <f>VLOOKUP($A23,'Return Data'!$B$7:$R$2843,16,0)</f>
        <v>8.6896000000000004</v>
      </c>
      <c r="S23" s="67">
        <f t="shared" si="7"/>
        <v>28</v>
      </c>
    </row>
    <row r="24" spans="1:19" x14ac:dyDescent="0.3">
      <c r="A24" s="63" t="s">
        <v>1909</v>
      </c>
      <c r="B24" s="64">
        <f>VLOOKUP($A24,'Return Data'!$B$7:$R$2843,3,0)</f>
        <v>44404</v>
      </c>
      <c r="C24" s="65">
        <f>VLOOKUP($A24,'Return Data'!$B$7:$R$2843,4,0)</f>
        <v>345.61900000000003</v>
      </c>
      <c r="D24" s="65">
        <f>VLOOKUP($A24,'Return Data'!$B$7:$R$2843,10,0)</f>
        <v>10.777799999999999</v>
      </c>
      <c r="E24" s="66">
        <f t="shared" si="0"/>
        <v>6</v>
      </c>
      <c r="F24" s="65">
        <f>VLOOKUP($A24,'Return Data'!$B$7:$R$2843,11,0)</f>
        <v>17.003900000000002</v>
      </c>
      <c r="G24" s="66">
        <f t="shared" si="1"/>
        <v>7</v>
      </c>
      <c r="H24" s="65">
        <f>VLOOKUP($A24,'Return Data'!$B$7:$R$2843,12,0)</f>
        <v>36.458399999999997</v>
      </c>
      <c r="I24" s="66">
        <f t="shared" si="2"/>
        <v>10</v>
      </c>
      <c r="J24" s="65">
        <f>VLOOKUP($A24,'Return Data'!$B$7:$R$2843,13,0)</f>
        <v>46.602200000000003</v>
      </c>
      <c r="K24" s="66">
        <f t="shared" si="3"/>
        <v>9</v>
      </c>
      <c r="L24" s="65">
        <f>VLOOKUP($A24,'Return Data'!$B$7:$R$2843,17,0)</f>
        <v>23.2042</v>
      </c>
      <c r="M24" s="66">
        <f t="shared" si="4"/>
        <v>3</v>
      </c>
      <c r="N24" s="65">
        <f>VLOOKUP($A24,'Return Data'!$B$7:$R$2843,14,0)</f>
        <v>14.132899999999999</v>
      </c>
      <c r="O24" s="66">
        <f t="shared" si="5"/>
        <v>2</v>
      </c>
      <c r="P24" s="65">
        <f>VLOOKUP($A24,'Return Data'!$B$7:$R$2843,15,0)</f>
        <v>13.2767</v>
      </c>
      <c r="Q24" s="66">
        <f t="shared" si="6"/>
        <v>6</v>
      </c>
      <c r="R24" s="65">
        <f>VLOOKUP($A24,'Return Data'!$B$7:$R$2843,16,0)</f>
        <v>19.915500000000002</v>
      </c>
      <c r="S24" s="67">
        <f t="shared" si="7"/>
        <v>2</v>
      </c>
    </row>
    <row r="25" spans="1:19" x14ac:dyDescent="0.3">
      <c r="A25" s="63" t="s">
        <v>981</v>
      </c>
      <c r="B25" s="64">
        <f>VLOOKUP($A25,'Return Data'!$B$7:$R$2843,3,0)</f>
        <v>44404</v>
      </c>
      <c r="C25" s="65">
        <f>VLOOKUP($A25,'Return Data'!$B$7:$R$2843,4,0)</f>
        <v>37.546999999999997</v>
      </c>
      <c r="D25" s="65">
        <f>VLOOKUP($A25,'Return Data'!$B$7:$R$2843,10,0)</f>
        <v>9.3963000000000001</v>
      </c>
      <c r="E25" s="66">
        <f t="shared" si="0"/>
        <v>19</v>
      </c>
      <c r="F25" s="65">
        <f>VLOOKUP($A25,'Return Data'!$B$7:$R$2843,11,0)</f>
        <v>15.7608</v>
      </c>
      <c r="G25" s="66">
        <f t="shared" si="1"/>
        <v>11</v>
      </c>
      <c r="H25" s="65">
        <f>VLOOKUP($A25,'Return Data'!$B$7:$R$2843,12,0)</f>
        <v>33.187899999999999</v>
      </c>
      <c r="I25" s="66">
        <f t="shared" si="2"/>
        <v>20</v>
      </c>
      <c r="J25" s="65">
        <f>VLOOKUP($A25,'Return Data'!$B$7:$R$2843,13,0)</f>
        <v>42.780500000000004</v>
      </c>
      <c r="K25" s="66">
        <f t="shared" si="3"/>
        <v>16</v>
      </c>
      <c r="L25" s="65">
        <f>VLOOKUP($A25,'Return Data'!$B$7:$R$2843,17,0)</f>
        <v>18.230499999999999</v>
      </c>
      <c r="M25" s="66">
        <f t="shared" si="4"/>
        <v>21</v>
      </c>
      <c r="N25" s="65">
        <f>VLOOKUP($A25,'Return Data'!$B$7:$R$2843,14,0)</f>
        <v>11.7096</v>
      </c>
      <c r="O25" s="66">
        <f t="shared" si="5"/>
        <v>15</v>
      </c>
      <c r="P25" s="65">
        <f>VLOOKUP($A25,'Return Data'!$B$7:$R$2843,15,0)</f>
        <v>11.83</v>
      </c>
      <c r="Q25" s="66">
        <f t="shared" si="6"/>
        <v>17</v>
      </c>
      <c r="R25" s="65">
        <f>VLOOKUP($A25,'Return Data'!$B$7:$R$2843,16,0)</f>
        <v>10.0847</v>
      </c>
      <c r="S25" s="67">
        <f t="shared" si="7"/>
        <v>26</v>
      </c>
    </row>
    <row r="26" spans="1:19" x14ac:dyDescent="0.3">
      <c r="A26" s="63" t="s">
        <v>982</v>
      </c>
      <c r="B26" s="64">
        <f>VLOOKUP($A26,'Return Data'!$B$7:$R$2843,3,0)</f>
        <v>44404</v>
      </c>
      <c r="C26" s="65">
        <f>VLOOKUP($A26,'Return Data'!$B$7:$R$2843,4,0)</f>
        <v>41.2311010631079</v>
      </c>
      <c r="D26" s="65">
        <f>VLOOKUP($A26,'Return Data'!$B$7:$R$2843,10,0)</f>
        <v>10.060700000000001</v>
      </c>
      <c r="E26" s="66">
        <f t="shared" si="0"/>
        <v>11</v>
      </c>
      <c r="F26" s="65">
        <f>VLOOKUP($A26,'Return Data'!$B$7:$R$2843,11,0)</f>
        <v>12.6058</v>
      </c>
      <c r="G26" s="66">
        <f t="shared" si="1"/>
        <v>24</v>
      </c>
      <c r="H26" s="65">
        <f>VLOOKUP($A26,'Return Data'!$B$7:$R$2843,12,0)</f>
        <v>32.062399999999997</v>
      </c>
      <c r="I26" s="66">
        <f t="shared" si="2"/>
        <v>22</v>
      </c>
      <c r="J26" s="65">
        <f>VLOOKUP($A26,'Return Data'!$B$7:$R$2843,13,0)</f>
        <v>40.932299999999998</v>
      </c>
      <c r="K26" s="66">
        <f t="shared" si="3"/>
        <v>21</v>
      </c>
      <c r="L26" s="65">
        <f>VLOOKUP($A26,'Return Data'!$B$7:$R$2843,17,0)</f>
        <v>19.154499999999999</v>
      </c>
      <c r="M26" s="66">
        <f t="shared" si="4"/>
        <v>16</v>
      </c>
      <c r="N26" s="65">
        <f>VLOOKUP($A26,'Return Data'!$B$7:$R$2843,14,0)</f>
        <v>12.172000000000001</v>
      </c>
      <c r="O26" s="66">
        <f t="shared" si="5"/>
        <v>12</v>
      </c>
      <c r="P26" s="65">
        <f>VLOOKUP($A26,'Return Data'!$B$7:$R$2843,15,0)</f>
        <v>11.9998</v>
      </c>
      <c r="Q26" s="66">
        <f t="shared" si="6"/>
        <v>14</v>
      </c>
      <c r="R26" s="65">
        <f>VLOOKUP($A26,'Return Data'!$B$7:$R$2843,16,0)</f>
        <v>10.303800000000001</v>
      </c>
      <c r="S26" s="67">
        <f t="shared" si="7"/>
        <v>24</v>
      </c>
    </row>
    <row r="27" spans="1:19" x14ac:dyDescent="0.3">
      <c r="A27" s="63" t="s">
        <v>985</v>
      </c>
      <c r="B27" s="64">
        <f>VLOOKUP($A27,'Return Data'!$B$7:$R$2843,3,0)</f>
        <v>44404</v>
      </c>
      <c r="C27" s="65">
        <f>VLOOKUP($A27,'Return Data'!$B$7:$R$2843,4,0)</f>
        <v>14.331</v>
      </c>
      <c r="D27" s="65">
        <f>VLOOKUP($A27,'Return Data'!$B$7:$R$2843,10,0)</f>
        <v>9.8353999999999999</v>
      </c>
      <c r="E27" s="66">
        <f t="shared" si="0"/>
        <v>14</v>
      </c>
      <c r="F27" s="65">
        <f>VLOOKUP($A27,'Return Data'!$B$7:$R$2843,11,0)</f>
        <v>17.029800000000002</v>
      </c>
      <c r="G27" s="66">
        <f t="shared" si="1"/>
        <v>6</v>
      </c>
      <c r="H27" s="65">
        <f>VLOOKUP($A27,'Return Data'!$B$7:$R$2843,12,0)</f>
        <v>39.619799999999998</v>
      </c>
      <c r="I27" s="66">
        <f t="shared" si="2"/>
        <v>5</v>
      </c>
      <c r="J27" s="65">
        <f>VLOOKUP($A27,'Return Data'!$B$7:$R$2843,13,0)</f>
        <v>47.094700000000003</v>
      </c>
      <c r="K27" s="66">
        <f t="shared" si="3"/>
        <v>8</v>
      </c>
      <c r="L27" s="65">
        <f>VLOOKUP($A27,'Return Data'!$B$7:$R$2843,17,0)</f>
        <v>20.209700000000002</v>
      </c>
      <c r="M27" s="66">
        <f t="shared" si="4"/>
        <v>9</v>
      </c>
      <c r="N27" s="65"/>
      <c r="O27" s="66"/>
      <c r="P27" s="65"/>
      <c r="Q27" s="66"/>
      <c r="R27" s="65">
        <f>VLOOKUP($A27,'Return Data'!$B$7:$R$2843,16,0)</f>
        <v>16.397400000000001</v>
      </c>
      <c r="S27" s="67">
        <f t="shared" si="7"/>
        <v>9</v>
      </c>
    </row>
    <row r="28" spans="1:19" x14ac:dyDescent="0.3">
      <c r="A28" s="63" t="s">
        <v>987</v>
      </c>
      <c r="B28" s="64">
        <f>VLOOKUP($A28,'Return Data'!$B$7:$R$2843,3,0)</f>
        <v>44404</v>
      </c>
      <c r="C28" s="65">
        <f>VLOOKUP($A28,'Return Data'!$B$7:$R$2843,4,0)</f>
        <v>72.081999999999994</v>
      </c>
      <c r="D28" s="65">
        <f>VLOOKUP($A28,'Return Data'!$B$7:$R$2843,10,0)</f>
        <v>10.2745</v>
      </c>
      <c r="E28" s="66">
        <f t="shared" si="0"/>
        <v>8</v>
      </c>
      <c r="F28" s="65">
        <f>VLOOKUP($A28,'Return Data'!$B$7:$R$2843,11,0)</f>
        <v>15.833500000000001</v>
      </c>
      <c r="G28" s="66">
        <f t="shared" si="1"/>
        <v>10</v>
      </c>
      <c r="H28" s="65">
        <f>VLOOKUP($A28,'Return Data'!$B$7:$R$2843,12,0)</f>
        <v>34.818399999999997</v>
      </c>
      <c r="I28" s="66">
        <f t="shared" si="2"/>
        <v>14</v>
      </c>
      <c r="J28" s="65">
        <f>VLOOKUP($A28,'Return Data'!$B$7:$R$2843,13,0)</f>
        <v>44.806899999999999</v>
      </c>
      <c r="K28" s="66">
        <f t="shared" si="3"/>
        <v>11</v>
      </c>
      <c r="L28" s="65">
        <f>VLOOKUP($A28,'Return Data'!$B$7:$R$2843,17,0)</f>
        <v>19.700700000000001</v>
      </c>
      <c r="M28" s="66">
        <f t="shared" si="4"/>
        <v>13</v>
      </c>
      <c r="N28" s="65">
        <f>VLOOKUP($A28,'Return Data'!$B$7:$R$2843,14,0)</f>
        <v>14.024100000000001</v>
      </c>
      <c r="O28" s="66">
        <f t="shared" ref="O28:O36" si="8">RANK(N28,N$8:N$36,0)</f>
        <v>4</v>
      </c>
      <c r="P28" s="65">
        <f>VLOOKUP($A28,'Return Data'!$B$7:$R$2843,15,0)</f>
        <v>15.0603</v>
      </c>
      <c r="Q28" s="66">
        <f t="shared" ref="Q28:Q36" si="9">RANK(P28,P$8:P$36,0)</f>
        <v>3</v>
      </c>
      <c r="R28" s="65">
        <f>VLOOKUP($A28,'Return Data'!$B$7:$R$2843,16,0)</f>
        <v>15.9842</v>
      </c>
      <c r="S28" s="67">
        <f t="shared" si="7"/>
        <v>11</v>
      </c>
    </row>
    <row r="29" spans="1:19" x14ac:dyDescent="0.3">
      <c r="A29" s="63" t="s">
        <v>2019</v>
      </c>
      <c r="B29" s="64">
        <f>VLOOKUP($A29,'Return Data'!$B$7:$R$2843,3,0)</f>
        <v>44404</v>
      </c>
      <c r="C29" s="65">
        <f>VLOOKUP($A29,'Return Data'!$B$7:$R$2843,4,0)</f>
        <v>31.439599999999999</v>
      </c>
      <c r="D29" s="65">
        <f>VLOOKUP($A29,'Return Data'!$B$7:$R$2843,10,0)</f>
        <v>9.8080999999999996</v>
      </c>
      <c r="E29" s="66">
        <f t="shared" si="0"/>
        <v>15</v>
      </c>
      <c r="F29" s="65">
        <f>VLOOKUP($A29,'Return Data'!$B$7:$R$2843,11,0)</f>
        <v>15.664199999999999</v>
      </c>
      <c r="G29" s="66">
        <f t="shared" si="1"/>
        <v>13</v>
      </c>
      <c r="H29" s="65">
        <f>VLOOKUP($A29,'Return Data'!$B$7:$R$2843,12,0)</f>
        <v>35.984999999999999</v>
      </c>
      <c r="I29" s="66">
        <f t="shared" si="2"/>
        <v>12</v>
      </c>
      <c r="J29" s="65">
        <f>VLOOKUP($A29,'Return Data'!$B$7:$R$2843,13,0)</f>
        <v>41.285699999999999</v>
      </c>
      <c r="K29" s="66">
        <f t="shared" si="3"/>
        <v>20</v>
      </c>
      <c r="L29" s="65">
        <f>VLOOKUP($A29,'Return Data'!$B$7:$R$2843,17,0)</f>
        <v>18.035399999999999</v>
      </c>
      <c r="M29" s="66">
        <f t="shared" si="4"/>
        <v>22</v>
      </c>
      <c r="N29" s="65">
        <f>VLOOKUP($A29,'Return Data'!$B$7:$R$2843,14,0)</f>
        <v>10.7789</v>
      </c>
      <c r="O29" s="66">
        <f t="shared" si="8"/>
        <v>23</v>
      </c>
      <c r="P29" s="65">
        <f>VLOOKUP($A29,'Return Data'!$B$7:$R$2843,15,0)</f>
        <v>11.5611</v>
      </c>
      <c r="Q29" s="66">
        <f t="shared" si="9"/>
        <v>22</v>
      </c>
      <c r="R29" s="65">
        <f>VLOOKUP($A29,'Return Data'!$B$7:$R$2843,16,0)</f>
        <v>12.351599999999999</v>
      </c>
      <c r="S29" s="67">
        <f t="shared" si="7"/>
        <v>19</v>
      </c>
    </row>
    <row r="30" spans="1:19" x14ac:dyDescent="0.3">
      <c r="A30" s="63" t="s">
        <v>988</v>
      </c>
      <c r="B30" s="64">
        <f>VLOOKUP($A30,'Return Data'!$B$7:$R$2843,3,0)</f>
        <v>44404</v>
      </c>
      <c r="C30" s="65">
        <f>VLOOKUP($A30,'Return Data'!$B$7:$R$2843,4,0)</f>
        <v>44.729300000000002</v>
      </c>
      <c r="D30" s="65">
        <f>VLOOKUP($A30,'Return Data'!$B$7:$R$2843,10,0)</f>
        <v>11.0434</v>
      </c>
      <c r="E30" s="66">
        <f t="shared" si="0"/>
        <v>5</v>
      </c>
      <c r="F30" s="65">
        <f>VLOOKUP($A30,'Return Data'!$B$7:$R$2843,11,0)</f>
        <v>18.543800000000001</v>
      </c>
      <c r="G30" s="66">
        <f t="shared" si="1"/>
        <v>5</v>
      </c>
      <c r="H30" s="65">
        <f>VLOOKUP($A30,'Return Data'!$B$7:$R$2843,12,0)</f>
        <v>44.797199999999997</v>
      </c>
      <c r="I30" s="66">
        <f t="shared" si="2"/>
        <v>2</v>
      </c>
      <c r="J30" s="65">
        <f>VLOOKUP($A30,'Return Data'!$B$7:$R$2843,13,0)</f>
        <v>51.153399999999998</v>
      </c>
      <c r="K30" s="66">
        <f t="shared" si="3"/>
        <v>2</v>
      </c>
      <c r="L30" s="65">
        <f>VLOOKUP($A30,'Return Data'!$B$7:$R$2843,17,0)</f>
        <v>14.779</v>
      </c>
      <c r="M30" s="66">
        <f t="shared" si="4"/>
        <v>27</v>
      </c>
      <c r="N30" s="65">
        <f>VLOOKUP($A30,'Return Data'!$B$7:$R$2843,14,0)</f>
        <v>10.440899999999999</v>
      </c>
      <c r="O30" s="66">
        <f t="shared" si="8"/>
        <v>25</v>
      </c>
      <c r="P30" s="65">
        <f>VLOOKUP($A30,'Return Data'!$B$7:$R$2843,15,0)</f>
        <v>12.4254</v>
      </c>
      <c r="Q30" s="66">
        <f t="shared" si="9"/>
        <v>12</v>
      </c>
      <c r="R30" s="65">
        <f>VLOOKUP($A30,'Return Data'!$B$7:$R$2843,16,0)</f>
        <v>11.3124</v>
      </c>
      <c r="S30" s="67">
        <f t="shared" si="7"/>
        <v>21</v>
      </c>
    </row>
    <row r="31" spans="1:19" x14ac:dyDescent="0.3">
      <c r="A31" s="63" t="s">
        <v>990</v>
      </c>
      <c r="B31" s="64">
        <f>VLOOKUP($A31,'Return Data'!$B$7:$R$2843,3,0)</f>
        <v>44404</v>
      </c>
      <c r="C31" s="65">
        <f>VLOOKUP($A31,'Return Data'!$B$7:$R$2843,4,0)</f>
        <v>232.64</v>
      </c>
      <c r="D31" s="65">
        <f>VLOOKUP($A31,'Return Data'!$B$7:$R$2843,10,0)</f>
        <v>8.7966999999999995</v>
      </c>
      <c r="E31" s="66">
        <f t="shared" si="0"/>
        <v>25</v>
      </c>
      <c r="F31" s="65">
        <f>VLOOKUP($A31,'Return Data'!$B$7:$R$2843,11,0)</f>
        <v>13.766</v>
      </c>
      <c r="G31" s="66">
        <f t="shared" si="1"/>
        <v>21</v>
      </c>
      <c r="H31" s="65">
        <f>VLOOKUP($A31,'Return Data'!$B$7:$R$2843,12,0)</f>
        <v>33.4557</v>
      </c>
      <c r="I31" s="66">
        <f t="shared" si="2"/>
        <v>19</v>
      </c>
      <c r="J31" s="65">
        <f>VLOOKUP($A31,'Return Data'!$B$7:$R$2843,13,0)</f>
        <v>43.987099999999998</v>
      </c>
      <c r="K31" s="66">
        <f t="shared" si="3"/>
        <v>15</v>
      </c>
      <c r="L31" s="65">
        <f>VLOOKUP($A31,'Return Data'!$B$7:$R$2843,17,0)</f>
        <v>18.2913</v>
      </c>
      <c r="M31" s="66">
        <f t="shared" si="4"/>
        <v>20</v>
      </c>
      <c r="N31" s="65">
        <f>VLOOKUP($A31,'Return Data'!$B$7:$R$2843,14,0)</f>
        <v>11.5967</v>
      </c>
      <c r="O31" s="66">
        <f t="shared" si="8"/>
        <v>17</v>
      </c>
      <c r="P31" s="65">
        <f>VLOOKUP($A31,'Return Data'!$B$7:$R$2843,15,0)</f>
        <v>11.657999999999999</v>
      </c>
      <c r="Q31" s="66">
        <f t="shared" si="9"/>
        <v>20</v>
      </c>
      <c r="R31" s="65">
        <f>VLOOKUP($A31,'Return Data'!$B$7:$R$2843,16,0)</f>
        <v>18.5412</v>
      </c>
      <c r="S31" s="67">
        <f t="shared" si="7"/>
        <v>8</v>
      </c>
    </row>
    <row r="32" spans="1:19" x14ac:dyDescent="0.3">
      <c r="A32" s="63" t="s">
        <v>993</v>
      </c>
      <c r="B32" s="64">
        <f>VLOOKUP($A32,'Return Data'!$B$7:$R$2843,3,0)</f>
        <v>44404</v>
      </c>
      <c r="C32" s="65">
        <f>VLOOKUP($A32,'Return Data'!$B$7:$R$2843,4,0)</f>
        <v>55.880200000000002</v>
      </c>
      <c r="D32" s="65">
        <f>VLOOKUP($A32,'Return Data'!$B$7:$R$2843,10,0)</f>
        <v>8.4219000000000008</v>
      </c>
      <c r="E32" s="66">
        <f t="shared" si="0"/>
        <v>28</v>
      </c>
      <c r="F32" s="65">
        <f>VLOOKUP($A32,'Return Data'!$B$7:$R$2843,11,0)</f>
        <v>15.7494</v>
      </c>
      <c r="G32" s="66">
        <f t="shared" si="1"/>
        <v>12</v>
      </c>
      <c r="H32" s="65">
        <f>VLOOKUP($A32,'Return Data'!$B$7:$R$2843,12,0)</f>
        <v>38.8825</v>
      </c>
      <c r="I32" s="66">
        <f t="shared" si="2"/>
        <v>6</v>
      </c>
      <c r="J32" s="65">
        <f>VLOOKUP($A32,'Return Data'!$B$7:$R$2843,13,0)</f>
        <v>47.977200000000003</v>
      </c>
      <c r="K32" s="66">
        <f t="shared" si="3"/>
        <v>5</v>
      </c>
      <c r="L32" s="65">
        <f>VLOOKUP($A32,'Return Data'!$B$7:$R$2843,17,0)</f>
        <v>20.092199999999998</v>
      </c>
      <c r="M32" s="66">
        <f t="shared" si="4"/>
        <v>10</v>
      </c>
      <c r="N32" s="65">
        <f>VLOOKUP($A32,'Return Data'!$B$7:$R$2843,14,0)</f>
        <v>12.6732</v>
      </c>
      <c r="O32" s="66">
        <f t="shared" si="8"/>
        <v>9</v>
      </c>
      <c r="P32" s="65">
        <f>VLOOKUP($A32,'Return Data'!$B$7:$R$2843,15,0)</f>
        <v>12.099600000000001</v>
      </c>
      <c r="Q32" s="66">
        <f t="shared" si="9"/>
        <v>13</v>
      </c>
      <c r="R32" s="65">
        <f>VLOOKUP($A32,'Return Data'!$B$7:$R$2843,16,0)</f>
        <v>11.7196</v>
      </c>
      <c r="S32" s="67">
        <f t="shared" si="7"/>
        <v>20</v>
      </c>
    </row>
    <row r="33" spans="1:19" x14ac:dyDescent="0.3">
      <c r="A33" s="63" t="s">
        <v>994</v>
      </c>
      <c r="B33" s="64">
        <f>VLOOKUP($A33,'Return Data'!$B$7:$R$2843,3,0)</f>
        <v>44404</v>
      </c>
      <c r="C33" s="65">
        <f>VLOOKUP($A33,'Return Data'!$B$7:$R$2843,4,0)</f>
        <v>663.36498889915197</v>
      </c>
      <c r="D33" s="65">
        <f>VLOOKUP($A33,'Return Data'!$B$7:$R$2843,10,0)</f>
        <v>10.104699999999999</v>
      </c>
      <c r="E33" s="66">
        <f t="shared" si="0"/>
        <v>10</v>
      </c>
      <c r="F33" s="65">
        <f>VLOOKUP($A33,'Return Data'!$B$7:$R$2843,11,0)</f>
        <v>20.227499999999999</v>
      </c>
      <c r="G33" s="66">
        <f t="shared" si="1"/>
        <v>2</v>
      </c>
      <c r="H33" s="65">
        <f>VLOOKUP($A33,'Return Data'!$B$7:$R$2843,12,0)</f>
        <v>41.2727</v>
      </c>
      <c r="I33" s="66">
        <f t="shared" si="2"/>
        <v>4</v>
      </c>
      <c r="J33" s="65">
        <f>VLOOKUP($A33,'Return Data'!$B$7:$R$2843,13,0)</f>
        <v>47.273699999999998</v>
      </c>
      <c r="K33" s="66">
        <f t="shared" si="3"/>
        <v>7</v>
      </c>
      <c r="L33" s="65">
        <f>VLOOKUP($A33,'Return Data'!$B$7:$R$2843,17,0)</f>
        <v>17.454899999999999</v>
      </c>
      <c r="M33" s="66">
        <f t="shared" si="4"/>
        <v>24</v>
      </c>
      <c r="N33" s="65">
        <f>VLOOKUP($A33,'Return Data'!$B$7:$R$2843,14,0)</f>
        <v>12.226000000000001</v>
      </c>
      <c r="O33" s="66">
        <f t="shared" si="8"/>
        <v>11</v>
      </c>
      <c r="P33" s="65">
        <f>VLOOKUP($A33,'Return Data'!$B$7:$R$2843,15,0)</f>
        <v>11.694599999999999</v>
      </c>
      <c r="Q33" s="66">
        <f t="shared" si="9"/>
        <v>19</v>
      </c>
      <c r="R33" s="65">
        <f>VLOOKUP($A33,'Return Data'!$B$7:$R$2843,16,0)</f>
        <v>19.782699999999998</v>
      </c>
      <c r="S33" s="67">
        <f t="shared" si="7"/>
        <v>6</v>
      </c>
    </row>
    <row r="34" spans="1:19" x14ac:dyDescent="0.3">
      <c r="A34" s="63" t="s">
        <v>997</v>
      </c>
      <c r="B34" s="64">
        <f>VLOOKUP($A34,'Return Data'!$B$7:$R$2843,3,0)</f>
        <v>44404</v>
      </c>
      <c r="C34" s="65">
        <f>VLOOKUP($A34,'Return Data'!$B$7:$R$2843,4,0)</f>
        <v>127.90666666666699</v>
      </c>
      <c r="D34" s="65">
        <f>VLOOKUP($A34,'Return Data'!$B$7:$R$2843,10,0)</f>
        <v>9.3592999999999993</v>
      </c>
      <c r="E34" s="66">
        <f t="shared" si="0"/>
        <v>20</v>
      </c>
      <c r="F34" s="65">
        <f>VLOOKUP($A34,'Return Data'!$B$7:$R$2843,11,0)</f>
        <v>12.488300000000001</v>
      </c>
      <c r="G34" s="66">
        <f t="shared" si="1"/>
        <v>25</v>
      </c>
      <c r="H34" s="65">
        <f>VLOOKUP($A34,'Return Data'!$B$7:$R$2843,12,0)</f>
        <v>28.265799999999999</v>
      </c>
      <c r="I34" s="66">
        <f t="shared" si="2"/>
        <v>27</v>
      </c>
      <c r="J34" s="65">
        <f>VLOOKUP($A34,'Return Data'!$B$7:$R$2843,13,0)</f>
        <v>38.028799999999997</v>
      </c>
      <c r="K34" s="66">
        <f t="shared" si="3"/>
        <v>27</v>
      </c>
      <c r="L34" s="65">
        <f>VLOOKUP($A34,'Return Data'!$B$7:$R$2843,17,0)</f>
        <v>15.1517</v>
      </c>
      <c r="M34" s="66">
        <f t="shared" si="4"/>
        <v>26</v>
      </c>
      <c r="N34" s="65">
        <f>VLOOKUP($A34,'Return Data'!$B$7:$R$2843,14,0)</f>
        <v>8.9353999999999996</v>
      </c>
      <c r="O34" s="66">
        <f t="shared" si="8"/>
        <v>27</v>
      </c>
      <c r="P34" s="65">
        <f>VLOOKUP($A34,'Return Data'!$B$7:$R$2843,15,0)</f>
        <v>8.4266000000000005</v>
      </c>
      <c r="Q34" s="66">
        <f t="shared" si="9"/>
        <v>27</v>
      </c>
      <c r="R34" s="65">
        <f>VLOOKUP($A34,'Return Data'!$B$7:$R$2843,16,0)</f>
        <v>10.124599999999999</v>
      </c>
      <c r="S34" s="67">
        <f t="shared" si="7"/>
        <v>25</v>
      </c>
    </row>
    <row r="35" spans="1:19" x14ac:dyDescent="0.3">
      <c r="A35" s="63" t="s">
        <v>999</v>
      </c>
      <c r="B35" s="64">
        <f>VLOOKUP($A35,'Return Data'!$B$7:$R$2843,3,0)</f>
        <v>44404</v>
      </c>
      <c r="C35" s="65">
        <f>VLOOKUP($A35,'Return Data'!$B$7:$R$2843,4,0)</f>
        <v>14.98</v>
      </c>
      <c r="D35" s="65">
        <f>VLOOKUP($A35,'Return Data'!$B$7:$R$2843,10,0)</f>
        <v>10.2281</v>
      </c>
      <c r="E35" s="66">
        <f t="shared" si="0"/>
        <v>9</v>
      </c>
      <c r="F35" s="65">
        <f>VLOOKUP($A35,'Return Data'!$B$7:$R$2843,11,0)</f>
        <v>14.6136</v>
      </c>
      <c r="G35" s="66">
        <f t="shared" si="1"/>
        <v>20</v>
      </c>
      <c r="H35" s="65">
        <f>VLOOKUP($A35,'Return Data'!$B$7:$R$2843,12,0)</f>
        <v>34.109200000000001</v>
      </c>
      <c r="I35" s="66">
        <f t="shared" si="2"/>
        <v>17</v>
      </c>
      <c r="J35" s="65">
        <f>VLOOKUP($A35,'Return Data'!$B$7:$R$2843,13,0)</f>
        <v>42.260199999999998</v>
      </c>
      <c r="K35" s="66">
        <f t="shared" si="3"/>
        <v>18</v>
      </c>
      <c r="L35" s="65">
        <f>VLOOKUP($A35,'Return Data'!$B$7:$R$2843,17,0)</f>
        <v>19.215499999999999</v>
      </c>
      <c r="M35" s="66">
        <f t="shared" si="4"/>
        <v>15</v>
      </c>
      <c r="N35" s="65">
        <f>VLOOKUP($A35,'Return Data'!$B$7:$R$2843,14,0)</f>
        <v>11.5115</v>
      </c>
      <c r="O35" s="66">
        <f t="shared" si="8"/>
        <v>19</v>
      </c>
      <c r="P35" s="65">
        <f>VLOOKUP($A35,'Return Data'!$B$7:$R$2843,15,0)</f>
        <v>0</v>
      </c>
      <c r="Q35" s="66">
        <f t="shared" si="9"/>
        <v>28</v>
      </c>
      <c r="R35" s="65">
        <f>VLOOKUP($A35,'Return Data'!$B$7:$R$2843,16,0)</f>
        <v>10.065899999999999</v>
      </c>
      <c r="S35" s="67">
        <f t="shared" si="7"/>
        <v>27</v>
      </c>
    </row>
    <row r="36" spans="1:19" x14ac:dyDescent="0.3">
      <c r="A36" s="63" t="s">
        <v>1916</v>
      </c>
      <c r="B36" s="64">
        <f>VLOOKUP($A36,'Return Data'!$B$7:$R$2843,3,0)</f>
        <v>44404</v>
      </c>
      <c r="C36" s="65">
        <f>VLOOKUP($A36,'Return Data'!$B$7:$R$2843,4,0)</f>
        <v>176.71279999999999</v>
      </c>
      <c r="D36" s="65">
        <f>VLOOKUP($A36,'Return Data'!$B$7:$R$2843,10,0)</f>
        <v>9.4123000000000001</v>
      </c>
      <c r="E36" s="66">
        <f t="shared" si="0"/>
        <v>17</v>
      </c>
      <c r="F36" s="65">
        <f>VLOOKUP($A36,'Return Data'!$B$7:$R$2843,11,0)</f>
        <v>15.5844</v>
      </c>
      <c r="G36" s="66">
        <f t="shared" si="1"/>
        <v>14</v>
      </c>
      <c r="H36" s="65">
        <f>VLOOKUP($A36,'Return Data'!$B$7:$R$2843,12,0)</f>
        <v>36.235100000000003</v>
      </c>
      <c r="I36" s="66">
        <f t="shared" si="2"/>
        <v>11</v>
      </c>
      <c r="J36" s="65">
        <f>VLOOKUP($A36,'Return Data'!$B$7:$R$2843,13,0)</f>
        <v>48.549700000000001</v>
      </c>
      <c r="K36" s="66">
        <f t="shared" si="3"/>
        <v>3</v>
      </c>
      <c r="L36" s="65">
        <f>VLOOKUP($A36,'Return Data'!$B$7:$R$2843,17,0)</f>
        <v>21.907699999999998</v>
      </c>
      <c r="M36" s="66">
        <f t="shared" si="4"/>
        <v>4</v>
      </c>
      <c r="N36" s="65">
        <f>VLOOKUP($A36,'Return Data'!$B$7:$R$2843,14,0)</f>
        <v>13.371600000000001</v>
      </c>
      <c r="O36" s="66">
        <f t="shared" si="8"/>
        <v>7</v>
      </c>
      <c r="P36" s="65">
        <f>VLOOKUP($A36,'Return Data'!$B$7:$R$2843,15,0)</f>
        <v>13.387600000000001</v>
      </c>
      <c r="Q36" s="66">
        <f t="shared" si="9"/>
        <v>5</v>
      </c>
      <c r="R36" s="65">
        <f>VLOOKUP($A36,'Return Data'!$B$7:$R$2843,16,0)</f>
        <v>13.580500000000001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9.9107724137931008</v>
      </c>
      <c r="E38" s="74"/>
      <c r="F38" s="75">
        <f>AVERAGE(F8:F36)</f>
        <v>15.330562068965522</v>
      </c>
      <c r="G38" s="74"/>
      <c r="H38" s="75">
        <f>AVERAGE(H8:H36)</f>
        <v>34.936862068965517</v>
      </c>
      <c r="I38" s="74"/>
      <c r="J38" s="75">
        <f>AVERAGE(J8:J36)</f>
        <v>43.675141379310347</v>
      </c>
      <c r="K38" s="74"/>
      <c r="L38" s="75">
        <f>AVERAGE(L8:L36)</f>
        <v>19.109555172413788</v>
      </c>
      <c r="M38" s="74"/>
      <c r="N38" s="75">
        <f>AVERAGE(N8:N36)</f>
        <v>12.02139642857143</v>
      </c>
      <c r="O38" s="74"/>
      <c r="P38" s="75">
        <f>AVERAGE(P8:P36)</f>
        <v>11.894439285714288</v>
      </c>
      <c r="Q38" s="74"/>
      <c r="R38" s="75">
        <f>AVERAGE(R8:R36)</f>
        <v>14.276937931034487</v>
      </c>
      <c r="S38" s="76"/>
    </row>
    <row r="39" spans="1:19" x14ac:dyDescent="0.3">
      <c r="A39" s="73" t="s">
        <v>28</v>
      </c>
      <c r="B39" s="74"/>
      <c r="C39" s="74"/>
      <c r="D39" s="75">
        <f>MIN(D8:D36)</f>
        <v>6.6238000000000001</v>
      </c>
      <c r="E39" s="74"/>
      <c r="F39" s="75">
        <f>MIN(F8:F36)</f>
        <v>11.274100000000001</v>
      </c>
      <c r="G39" s="74"/>
      <c r="H39" s="75">
        <f>MIN(H8:H36)</f>
        <v>24.223299999999998</v>
      </c>
      <c r="I39" s="74"/>
      <c r="J39" s="75">
        <f>MIN(J8:J36)</f>
        <v>29.643799999999999</v>
      </c>
      <c r="K39" s="74"/>
      <c r="L39" s="75">
        <f>MIN(L8:L36)</f>
        <v>13.2166</v>
      </c>
      <c r="M39" s="74"/>
      <c r="N39" s="75">
        <f>MIN(N8:N36)</f>
        <v>8.6209000000000007</v>
      </c>
      <c r="O39" s="74"/>
      <c r="P39" s="75">
        <f>MIN(P8:P36)</f>
        <v>0</v>
      </c>
      <c r="Q39" s="74"/>
      <c r="R39" s="75">
        <f>MIN(R8:R36)</f>
        <v>6.5414000000000003</v>
      </c>
      <c r="S39" s="76"/>
    </row>
    <row r="40" spans="1:19" ht="15" thickBot="1" x14ac:dyDescent="0.35">
      <c r="A40" s="77" t="s">
        <v>29</v>
      </c>
      <c r="B40" s="78"/>
      <c r="C40" s="78"/>
      <c r="D40" s="79">
        <f>MAX(D8:D36)</f>
        <v>14.334099999999999</v>
      </c>
      <c r="E40" s="78"/>
      <c r="F40" s="79">
        <f>MAX(F8:F36)</f>
        <v>21.558700000000002</v>
      </c>
      <c r="G40" s="78"/>
      <c r="H40" s="79">
        <f>MAX(H8:H36)</f>
        <v>48.045000000000002</v>
      </c>
      <c r="I40" s="78"/>
      <c r="J40" s="79">
        <f>MAX(J8:J36)</f>
        <v>59.645099999999999</v>
      </c>
      <c r="K40" s="78"/>
      <c r="L40" s="79">
        <f>MAX(L8:L36)</f>
        <v>24.791</v>
      </c>
      <c r="M40" s="78"/>
      <c r="N40" s="79">
        <f>MAX(N8:N36)</f>
        <v>16.130600000000001</v>
      </c>
      <c r="O40" s="78"/>
      <c r="P40" s="79">
        <f>MAX(P8:P36)</f>
        <v>15.958399999999999</v>
      </c>
      <c r="Q40" s="78"/>
      <c r="R40" s="79">
        <f>MAX(R8:R36)</f>
        <v>20.104600000000001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44404</v>
      </c>
      <c r="C8" s="65">
        <f>VLOOKUP($A8,'Return Data'!$B$7:$R$2843,4,0)</f>
        <v>36.910600000000002</v>
      </c>
      <c r="D8" s="65">
        <f>VLOOKUP($A8,'Return Data'!$B$7:$R$2843,9,0)</f>
        <v>5.6802000000000001</v>
      </c>
      <c r="E8" s="66">
        <f t="shared" ref="E8:E35" si="0">RANK(D8,D$8:D$35,0)</f>
        <v>11</v>
      </c>
      <c r="F8" s="65">
        <f>VLOOKUP($A8,'Return Data'!$B$7:$R$2843,10,0)</f>
        <v>6.2709999999999999</v>
      </c>
      <c r="G8" s="66">
        <f t="shared" ref="G8:G35" si="1">RANK(F8,F$8:F$35,0)</f>
        <v>5</v>
      </c>
      <c r="H8" s="65">
        <f>VLOOKUP($A8,'Return Data'!$B$7:$R$2843,11,0)</f>
        <v>6.0094000000000003</v>
      </c>
      <c r="I8" s="66">
        <f t="shared" ref="I8:I35" si="2">RANK(H8,H$8:H$35,0)</f>
        <v>5</v>
      </c>
      <c r="J8" s="65">
        <f>VLOOKUP($A8,'Return Data'!$B$7:$R$2843,12,0)</f>
        <v>6.3441999999999998</v>
      </c>
      <c r="K8" s="66">
        <f t="shared" ref="K8:K33" si="3">RANK(J8,J$8:J$35,0)</f>
        <v>5</v>
      </c>
      <c r="L8" s="65">
        <f>VLOOKUP($A8,'Return Data'!$B$7:$R$2843,13,0)</f>
        <v>6.5456000000000003</v>
      </c>
      <c r="M8" s="66">
        <f>RANK(L8,L$8:L$35,0)</f>
        <v>4</v>
      </c>
      <c r="N8" s="65">
        <f>VLOOKUP($A8,'Return Data'!$B$7:$R$2843,17,0)</f>
        <v>4.2465999999999999</v>
      </c>
      <c r="O8" s="66">
        <f>RANK(N8,N$8:N$35,0)</f>
        <v>23</v>
      </c>
      <c r="P8" s="65">
        <f>VLOOKUP($A8,'Return Data'!$B$7:$R$2843,14,0)</f>
        <v>5.8879999999999999</v>
      </c>
      <c r="Q8" s="66">
        <f>RANK(P8,P$8:P$35,0)</f>
        <v>21</v>
      </c>
      <c r="R8" s="65">
        <f>VLOOKUP($A8,'Return Data'!$B$7:$R$2843,16,0)</f>
        <v>7.7710999999999997</v>
      </c>
      <c r="S8" s="67">
        <f t="shared" ref="S8:S35" si="4">RANK(R8,R$8:R$35,0)</f>
        <v>19</v>
      </c>
    </row>
    <row r="9" spans="1:19" x14ac:dyDescent="0.3">
      <c r="A9" s="82" t="s">
        <v>54</v>
      </c>
      <c r="B9" s="64">
        <f>VLOOKUP($A9,'Return Data'!$B$7:$R$2843,3,0)</f>
        <v>44404</v>
      </c>
      <c r="C9" s="65">
        <f>VLOOKUP($A9,'Return Data'!$B$7:$R$2843,4,0)</f>
        <v>1.4522999999999999</v>
      </c>
      <c r="D9" s="65">
        <f>VLOOKUP($A9,'Return Data'!$B$7:$R$2843,9,0)</f>
        <v>0</v>
      </c>
      <c r="E9" s="66">
        <f t="shared" si="0"/>
        <v>24</v>
      </c>
      <c r="F9" s="65">
        <f>VLOOKUP($A9,'Return Data'!$B$7:$R$2843,10,0)</f>
        <v>0</v>
      </c>
      <c r="G9" s="66">
        <f t="shared" si="1"/>
        <v>26</v>
      </c>
      <c r="H9" s="65">
        <f>VLOOKUP($A9,'Return Data'!$B$7:$R$2843,11,0)</f>
        <v>0</v>
      </c>
      <c r="I9" s="66">
        <f t="shared" si="2"/>
        <v>27</v>
      </c>
      <c r="J9" s="65">
        <f>VLOOKUP($A9,'Return Data'!$B$7:$R$2843,12,0)</f>
        <v>0</v>
      </c>
      <c r="K9" s="66">
        <f t="shared" si="3"/>
        <v>26</v>
      </c>
      <c r="L9" s="65"/>
      <c r="M9" s="66"/>
      <c r="N9" s="65"/>
      <c r="O9" s="66"/>
      <c r="P9" s="65"/>
      <c r="Q9" s="66"/>
      <c r="R9" s="65">
        <f>VLOOKUP($A9,'Return Data'!$B$7:$R$2843,16,0)</f>
        <v>-15.103400000000001</v>
      </c>
      <c r="S9" s="67">
        <f t="shared" si="4"/>
        <v>27</v>
      </c>
    </row>
    <row r="10" spans="1:19" x14ac:dyDescent="0.3">
      <c r="A10" s="82" t="s">
        <v>55</v>
      </c>
      <c r="B10" s="64">
        <f>VLOOKUP($A10,'Return Data'!$B$7:$R$2843,3,0)</f>
        <v>44404</v>
      </c>
      <c r="C10" s="65">
        <f>VLOOKUP($A10,'Return Data'!$B$7:$R$2843,4,0)</f>
        <v>25.306699999999999</v>
      </c>
      <c r="D10" s="65">
        <f>VLOOKUP($A10,'Return Data'!$B$7:$R$2843,9,0)</f>
        <v>-1.3056000000000001</v>
      </c>
      <c r="E10" s="66">
        <f t="shared" si="0"/>
        <v>25</v>
      </c>
      <c r="F10" s="65">
        <f>VLOOKUP($A10,'Return Data'!$B$7:$R$2843,10,0)</f>
        <v>4.3384999999999998</v>
      </c>
      <c r="G10" s="66">
        <f t="shared" si="1"/>
        <v>13</v>
      </c>
      <c r="H10" s="65">
        <f>VLOOKUP($A10,'Return Data'!$B$7:$R$2843,11,0)</f>
        <v>3.1983000000000001</v>
      </c>
      <c r="I10" s="66">
        <f t="shared" si="2"/>
        <v>13</v>
      </c>
      <c r="J10" s="65">
        <f>VLOOKUP($A10,'Return Data'!$B$7:$R$2843,12,0)</f>
        <v>2.9283999999999999</v>
      </c>
      <c r="K10" s="66">
        <f t="shared" si="3"/>
        <v>15</v>
      </c>
      <c r="L10" s="65">
        <f>VLOOKUP($A10,'Return Data'!$B$7:$R$2843,13,0)</f>
        <v>4.0670000000000002</v>
      </c>
      <c r="M10" s="66">
        <f t="shared" ref="M10:M33" si="5">RANK(L10,L$8:L$35,0)</f>
        <v>14</v>
      </c>
      <c r="N10" s="65">
        <f>VLOOKUP($A10,'Return Data'!$B$7:$R$2843,17,0)</f>
        <v>9.1183999999999994</v>
      </c>
      <c r="O10" s="66">
        <f t="shared" ref="O10:O21" si="6">RANK(N10,N$8:N$35,0)</f>
        <v>4</v>
      </c>
      <c r="P10" s="65">
        <f>VLOOKUP($A10,'Return Data'!$B$7:$R$2843,14,0)</f>
        <v>10.271599999999999</v>
      </c>
      <c r="Q10" s="66">
        <f t="shared" ref="Q10:Q21" si="7">RANK(P10,P$8:P$35,0)</f>
        <v>2</v>
      </c>
      <c r="R10" s="65">
        <f>VLOOKUP($A10,'Return Data'!$B$7:$R$2843,16,0)</f>
        <v>9.4670000000000005</v>
      </c>
      <c r="S10" s="67">
        <f t="shared" si="4"/>
        <v>3</v>
      </c>
    </row>
    <row r="11" spans="1:19" x14ac:dyDescent="0.3">
      <c r="A11" s="82" t="s">
        <v>56</v>
      </c>
      <c r="B11" s="64">
        <f>VLOOKUP($A11,'Return Data'!$B$7:$R$2843,3,0)</f>
        <v>44404</v>
      </c>
      <c r="C11" s="65">
        <f>VLOOKUP($A11,'Return Data'!$B$7:$R$2843,4,0)</f>
        <v>19.636399999999998</v>
      </c>
      <c r="D11" s="65">
        <f>VLOOKUP($A11,'Return Data'!$B$7:$R$2843,9,0)</f>
        <v>6.5255000000000001</v>
      </c>
      <c r="E11" s="66">
        <f t="shared" si="0"/>
        <v>7</v>
      </c>
      <c r="F11" s="65">
        <f>VLOOKUP($A11,'Return Data'!$B$7:$R$2843,10,0)</f>
        <v>4.6010999999999997</v>
      </c>
      <c r="G11" s="66">
        <f t="shared" si="1"/>
        <v>11</v>
      </c>
      <c r="H11" s="65">
        <f>VLOOKUP($A11,'Return Data'!$B$7:$R$2843,11,0)</f>
        <v>2.1453000000000002</v>
      </c>
      <c r="I11" s="66">
        <f t="shared" si="2"/>
        <v>18</v>
      </c>
      <c r="J11" s="65">
        <f>VLOOKUP($A11,'Return Data'!$B$7:$R$2843,12,0)</f>
        <v>6.4581</v>
      </c>
      <c r="K11" s="66">
        <f t="shared" si="3"/>
        <v>4</v>
      </c>
      <c r="L11" s="65">
        <f>VLOOKUP($A11,'Return Data'!$B$7:$R$2843,13,0)</f>
        <v>6.0716000000000001</v>
      </c>
      <c r="M11" s="66">
        <f t="shared" si="5"/>
        <v>6</v>
      </c>
      <c r="N11" s="65">
        <f>VLOOKUP($A11,'Return Data'!$B$7:$R$2843,17,0)</f>
        <v>6.9325999999999999</v>
      </c>
      <c r="O11" s="66">
        <f t="shared" si="6"/>
        <v>16</v>
      </c>
      <c r="P11" s="65">
        <f>VLOOKUP($A11,'Return Data'!$B$7:$R$2843,14,0)</f>
        <v>4.5129999999999999</v>
      </c>
      <c r="Q11" s="66">
        <f t="shared" si="7"/>
        <v>23</v>
      </c>
      <c r="R11" s="65">
        <f>VLOOKUP($A11,'Return Data'!$B$7:$R$2843,16,0)</f>
        <v>7.5393999999999997</v>
      </c>
      <c r="S11" s="67">
        <f t="shared" si="4"/>
        <v>22</v>
      </c>
    </row>
    <row r="12" spans="1:19" x14ac:dyDescent="0.3">
      <c r="A12" s="82" t="s">
        <v>57</v>
      </c>
      <c r="B12" s="64">
        <f>VLOOKUP($A12,'Return Data'!$B$7:$R$2843,3,0)</f>
        <v>44404</v>
      </c>
      <c r="C12" s="65">
        <f>VLOOKUP($A12,'Return Data'!$B$7:$R$2843,4,0)</f>
        <v>38.7104</v>
      </c>
      <c r="D12" s="65">
        <f>VLOOKUP($A12,'Return Data'!$B$7:$R$2843,9,0)</f>
        <v>1.109</v>
      </c>
      <c r="E12" s="66">
        <f t="shared" si="0"/>
        <v>23</v>
      </c>
      <c r="F12" s="65">
        <f>VLOOKUP($A12,'Return Data'!$B$7:$R$2843,10,0)</f>
        <v>1.6240000000000001</v>
      </c>
      <c r="G12" s="66">
        <f t="shared" si="1"/>
        <v>24</v>
      </c>
      <c r="H12" s="65">
        <f>VLOOKUP($A12,'Return Data'!$B$7:$R$2843,11,0)</f>
        <v>1.0551999999999999</v>
      </c>
      <c r="I12" s="66">
        <f t="shared" si="2"/>
        <v>25</v>
      </c>
      <c r="J12" s="65">
        <f>VLOOKUP($A12,'Return Data'!$B$7:$R$2843,12,0)</f>
        <v>1.7806999999999999</v>
      </c>
      <c r="K12" s="66">
        <f t="shared" si="3"/>
        <v>22</v>
      </c>
      <c r="L12" s="65">
        <f>VLOOKUP($A12,'Return Data'!$B$7:$R$2843,13,0)</f>
        <v>3.0165000000000002</v>
      </c>
      <c r="M12" s="66">
        <f t="shared" si="5"/>
        <v>20</v>
      </c>
      <c r="N12" s="65">
        <f>VLOOKUP($A12,'Return Data'!$B$7:$R$2843,17,0)</f>
        <v>6.4972000000000003</v>
      </c>
      <c r="O12" s="66">
        <f t="shared" si="6"/>
        <v>18</v>
      </c>
      <c r="P12" s="65">
        <f>VLOOKUP($A12,'Return Data'!$B$7:$R$2843,14,0)</f>
        <v>7.7885</v>
      </c>
      <c r="Q12" s="66">
        <f t="shared" si="7"/>
        <v>19</v>
      </c>
      <c r="R12" s="65">
        <f>VLOOKUP($A12,'Return Data'!$B$7:$R$2843,16,0)</f>
        <v>8.5314999999999994</v>
      </c>
      <c r="S12" s="67">
        <f t="shared" si="4"/>
        <v>11</v>
      </c>
    </row>
    <row r="13" spans="1:19" x14ac:dyDescent="0.3">
      <c r="A13" s="82" t="s">
        <v>58</v>
      </c>
      <c r="B13" s="64">
        <f>VLOOKUP($A13,'Return Data'!$B$7:$R$2843,3,0)</f>
        <v>44404</v>
      </c>
      <c r="C13" s="65">
        <f>VLOOKUP($A13,'Return Data'!$B$7:$R$2843,4,0)</f>
        <v>25.417899999999999</v>
      </c>
      <c r="D13" s="65">
        <f>VLOOKUP($A13,'Return Data'!$B$7:$R$2843,9,0)</f>
        <v>3.4342999999999999</v>
      </c>
      <c r="E13" s="66">
        <f t="shared" si="0"/>
        <v>18</v>
      </c>
      <c r="F13" s="65">
        <f>VLOOKUP($A13,'Return Data'!$B$7:$R$2843,10,0)</f>
        <v>3.3976000000000002</v>
      </c>
      <c r="G13" s="66">
        <f t="shared" si="1"/>
        <v>19</v>
      </c>
      <c r="H13" s="65">
        <f>VLOOKUP($A13,'Return Data'!$B$7:$R$2843,11,0)</f>
        <v>1.3513999999999999</v>
      </c>
      <c r="I13" s="66">
        <f t="shared" si="2"/>
        <v>22</v>
      </c>
      <c r="J13" s="65">
        <f>VLOOKUP($A13,'Return Data'!$B$7:$R$2843,12,0)</f>
        <v>1.9095</v>
      </c>
      <c r="K13" s="66">
        <f t="shared" si="3"/>
        <v>20</v>
      </c>
      <c r="L13" s="65">
        <f>VLOOKUP($A13,'Return Data'!$B$7:$R$2843,13,0)</f>
        <v>2.7317999999999998</v>
      </c>
      <c r="M13" s="66">
        <f t="shared" si="5"/>
        <v>22</v>
      </c>
      <c r="N13" s="65">
        <f>VLOOKUP($A13,'Return Data'!$B$7:$R$2843,17,0)</f>
        <v>6.4684999999999997</v>
      </c>
      <c r="O13" s="66">
        <f t="shared" si="6"/>
        <v>19</v>
      </c>
      <c r="P13" s="65">
        <f>VLOOKUP($A13,'Return Data'!$B$7:$R$2843,14,0)</f>
        <v>8.0954999999999995</v>
      </c>
      <c r="Q13" s="66">
        <f t="shared" si="7"/>
        <v>15</v>
      </c>
      <c r="R13" s="65">
        <f>VLOOKUP($A13,'Return Data'!$B$7:$R$2843,16,0)</f>
        <v>8.5660000000000007</v>
      </c>
      <c r="S13" s="67">
        <f t="shared" si="4"/>
        <v>10</v>
      </c>
    </row>
    <row r="14" spans="1:19" x14ac:dyDescent="0.3">
      <c r="A14" s="82" t="s">
        <v>59</v>
      </c>
      <c r="B14" s="64">
        <f>VLOOKUP($A14,'Return Data'!$B$7:$R$2843,3,0)</f>
        <v>44404</v>
      </c>
      <c r="C14" s="65">
        <f>VLOOKUP($A14,'Return Data'!$B$7:$R$2843,4,0)</f>
        <v>2744.3045000000002</v>
      </c>
      <c r="D14" s="65">
        <f>VLOOKUP($A14,'Return Data'!$B$7:$R$2843,9,0)</f>
        <v>5.0298999999999996</v>
      </c>
      <c r="E14" s="66">
        <f t="shared" si="0"/>
        <v>12</v>
      </c>
      <c r="F14" s="65">
        <f>VLOOKUP($A14,'Return Data'!$B$7:$R$2843,10,0)</f>
        <v>3.5487000000000002</v>
      </c>
      <c r="G14" s="66">
        <f t="shared" si="1"/>
        <v>18</v>
      </c>
      <c r="H14" s="65">
        <f>VLOOKUP($A14,'Return Data'!$B$7:$R$2843,11,0)</f>
        <v>1.5555000000000001</v>
      </c>
      <c r="I14" s="66">
        <f t="shared" si="2"/>
        <v>21</v>
      </c>
      <c r="J14" s="65">
        <f>VLOOKUP($A14,'Return Data'!$B$7:$R$2843,12,0)</f>
        <v>2.1133000000000002</v>
      </c>
      <c r="K14" s="66">
        <f t="shared" si="3"/>
        <v>18</v>
      </c>
      <c r="L14" s="65">
        <f>VLOOKUP($A14,'Return Data'!$B$7:$R$2843,13,0)</f>
        <v>3.0066999999999999</v>
      </c>
      <c r="M14" s="66">
        <f t="shared" si="5"/>
        <v>21</v>
      </c>
      <c r="N14" s="65">
        <f>VLOOKUP($A14,'Return Data'!$B$7:$R$2843,17,0)</f>
        <v>9.2504000000000008</v>
      </c>
      <c r="O14" s="66">
        <f t="shared" si="6"/>
        <v>3</v>
      </c>
      <c r="P14" s="65">
        <f>VLOOKUP($A14,'Return Data'!$B$7:$R$2843,14,0)</f>
        <v>10.071999999999999</v>
      </c>
      <c r="Q14" s="66">
        <f t="shared" si="7"/>
        <v>4</v>
      </c>
      <c r="R14" s="65">
        <f>VLOOKUP($A14,'Return Data'!$B$7:$R$2843,16,0)</f>
        <v>8.7766999999999999</v>
      </c>
      <c r="S14" s="67">
        <f t="shared" si="4"/>
        <v>9</v>
      </c>
    </row>
    <row r="15" spans="1:19" x14ac:dyDescent="0.3">
      <c r="A15" s="82" t="s">
        <v>61</v>
      </c>
      <c r="B15" s="64">
        <f>VLOOKUP($A15,'Return Data'!$B$7:$R$2843,3,0)</f>
        <v>44404</v>
      </c>
      <c r="C15" s="65">
        <f>VLOOKUP($A15,'Return Data'!$B$7:$R$2843,4,0)</f>
        <v>76.680300000000003</v>
      </c>
      <c r="D15" s="65">
        <f>VLOOKUP($A15,'Return Data'!$B$7:$R$2843,9,0)</f>
        <v>-20.036899999999999</v>
      </c>
      <c r="E15" s="66">
        <f t="shared" si="0"/>
        <v>27</v>
      </c>
      <c r="F15" s="65">
        <f>VLOOKUP($A15,'Return Data'!$B$7:$R$2843,10,0)</f>
        <v>-0.16889999999999999</v>
      </c>
      <c r="G15" s="66">
        <f t="shared" si="1"/>
        <v>27</v>
      </c>
      <c r="H15" s="65">
        <f>VLOOKUP($A15,'Return Data'!$B$7:$R$2843,11,0)</f>
        <v>9.1388999999999996</v>
      </c>
      <c r="I15" s="66">
        <f t="shared" si="2"/>
        <v>3</v>
      </c>
      <c r="J15" s="65">
        <f>VLOOKUP($A15,'Return Data'!$B$7:$R$2843,12,0)</f>
        <v>11.971500000000001</v>
      </c>
      <c r="K15" s="66">
        <f t="shared" si="3"/>
        <v>1</v>
      </c>
      <c r="L15" s="65">
        <f>VLOOKUP($A15,'Return Data'!$B$7:$R$2843,13,0)</f>
        <v>8.4374000000000002</v>
      </c>
      <c r="M15" s="66">
        <f t="shared" si="5"/>
        <v>2</v>
      </c>
      <c r="N15" s="65">
        <f>VLOOKUP($A15,'Return Data'!$B$7:$R$2843,17,0)</f>
        <v>3.5194999999999999</v>
      </c>
      <c r="O15" s="66">
        <f t="shared" si="6"/>
        <v>24</v>
      </c>
      <c r="P15" s="65">
        <f>VLOOKUP($A15,'Return Data'!$B$7:$R$2843,14,0)</f>
        <v>5.5913000000000004</v>
      </c>
      <c r="Q15" s="66">
        <f t="shared" si="7"/>
        <v>22</v>
      </c>
      <c r="R15" s="65">
        <f>VLOOKUP($A15,'Return Data'!$B$7:$R$2843,16,0)</f>
        <v>8.2134</v>
      </c>
      <c r="S15" s="67">
        <f t="shared" si="4"/>
        <v>15</v>
      </c>
    </row>
    <row r="16" spans="1:19" x14ac:dyDescent="0.3">
      <c r="A16" s="82" t="s">
        <v>62</v>
      </c>
      <c r="B16" s="64">
        <f>VLOOKUP($A16,'Return Data'!$B$7:$R$2843,3,0)</f>
        <v>44404</v>
      </c>
      <c r="C16" s="65">
        <f>VLOOKUP($A16,'Return Data'!$B$7:$R$2843,4,0)</f>
        <v>77.019599999999997</v>
      </c>
      <c r="D16" s="65">
        <f>VLOOKUP($A16,'Return Data'!$B$7:$R$2843,9,0)</f>
        <v>66.870400000000004</v>
      </c>
      <c r="E16" s="66">
        <f t="shared" si="0"/>
        <v>1</v>
      </c>
      <c r="F16" s="65">
        <f>VLOOKUP($A16,'Return Data'!$B$7:$R$2843,10,0)</f>
        <v>26.0335</v>
      </c>
      <c r="G16" s="66">
        <f t="shared" si="1"/>
        <v>1</v>
      </c>
      <c r="H16" s="65">
        <f>VLOOKUP($A16,'Return Data'!$B$7:$R$2843,11,0)</f>
        <v>13.2102</v>
      </c>
      <c r="I16" s="66">
        <f t="shared" si="2"/>
        <v>1</v>
      </c>
      <c r="J16" s="65">
        <f>VLOOKUP($A16,'Return Data'!$B$7:$R$2843,12,0)</f>
        <v>10.7003</v>
      </c>
      <c r="K16" s="66">
        <f t="shared" si="3"/>
        <v>2</v>
      </c>
      <c r="L16" s="65">
        <f>VLOOKUP($A16,'Return Data'!$B$7:$R$2843,13,0)</f>
        <v>9.7312999999999992</v>
      </c>
      <c r="M16" s="66">
        <f t="shared" si="5"/>
        <v>1</v>
      </c>
      <c r="N16" s="65">
        <f>VLOOKUP($A16,'Return Data'!$B$7:$R$2843,17,0)</f>
        <v>9.9335000000000004</v>
      </c>
      <c r="O16" s="66">
        <f t="shared" si="6"/>
        <v>1</v>
      </c>
      <c r="P16" s="65">
        <f>VLOOKUP($A16,'Return Data'!$B$7:$R$2843,14,0)</f>
        <v>7.9389000000000003</v>
      </c>
      <c r="Q16" s="66">
        <f t="shared" si="7"/>
        <v>17</v>
      </c>
      <c r="R16" s="65">
        <f>VLOOKUP($A16,'Return Data'!$B$7:$R$2843,16,0)</f>
        <v>8.4341000000000008</v>
      </c>
      <c r="S16" s="67">
        <f t="shared" si="4"/>
        <v>13</v>
      </c>
    </row>
    <row r="17" spans="1:19" x14ac:dyDescent="0.3">
      <c r="A17" s="82" t="s">
        <v>63</v>
      </c>
      <c r="B17" s="64">
        <f>VLOOKUP($A17,'Return Data'!$B$7:$R$2843,3,0)</f>
        <v>44404</v>
      </c>
      <c r="C17" s="65">
        <f>VLOOKUP($A17,'Return Data'!$B$7:$R$2843,4,0)</f>
        <v>30.387599999999999</v>
      </c>
      <c r="D17" s="65">
        <f>VLOOKUP($A17,'Return Data'!$B$7:$R$2843,9,0)</f>
        <v>3.6903999999999999</v>
      </c>
      <c r="E17" s="66">
        <f t="shared" si="0"/>
        <v>17</v>
      </c>
      <c r="F17" s="65">
        <f>VLOOKUP($A17,'Return Data'!$B$7:$R$2843,10,0)</f>
        <v>3.5568</v>
      </c>
      <c r="G17" s="66">
        <f t="shared" si="1"/>
        <v>17</v>
      </c>
      <c r="H17" s="65">
        <f>VLOOKUP($A17,'Return Data'!$B$7:$R$2843,11,0)</f>
        <v>1.7072000000000001</v>
      </c>
      <c r="I17" s="66">
        <f t="shared" si="2"/>
        <v>20</v>
      </c>
      <c r="J17" s="65">
        <f>VLOOKUP($A17,'Return Data'!$B$7:$R$2843,12,0)</f>
        <v>2.1172</v>
      </c>
      <c r="K17" s="66">
        <f t="shared" si="3"/>
        <v>17</v>
      </c>
      <c r="L17" s="65">
        <f>VLOOKUP($A17,'Return Data'!$B$7:$R$2843,13,0)</f>
        <v>3.0293999999999999</v>
      </c>
      <c r="M17" s="66">
        <f t="shared" si="5"/>
        <v>19</v>
      </c>
      <c r="N17" s="65">
        <f>VLOOKUP($A17,'Return Data'!$B$7:$R$2843,17,0)</f>
        <v>6.4261999999999997</v>
      </c>
      <c r="O17" s="66">
        <f t="shared" si="6"/>
        <v>20</v>
      </c>
      <c r="P17" s="65">
        <f>VLOOKUP($A17,'Return Data'!$B$7:$R$2843,14,0)</f>
        <v>8.6334999999999997</v>
      </c>
      <c r="Q17" s="66">
        <f t="shared" si="7"/>
        <v>10</v>
      </c>
      <c r="R17" s="65">
        <f>VLOOKUP($A17,'Return Data'!$B$7:$R$2843,16,0)</f>
        <v>7.7141000000000002</v>
      </c>
      <c r="S17" s="67">
        <f t="shared" si="4"/>
        <v>20</v>
      </c>
    </row>
    <row r="18" spans="1:19" x14ac:dyDescent="0.3">
      <c r="A18" s="82" t="s">
        <v>64</v>
      </c>
      <c r="B18" s="64">
        <f>VLOOKUP($A18,'Return Data'!$B$7:$R$2843,3,0)</f>
        <v>44404</v>
      </c>
      <c r="C18" s="65">
        <f>VLOOKUP($A18,'Return Data'!$B$7:$R$2843,4,0)</f>
        <v>29.898499999999999</v>
      </c>
      <c r="D18" s="65">
        <f>VLOOKUP($A18,'Return Data'!$B$7:$R$2843,9,0)</f>
        <v>4.1851000000000003</v>
      </c>
      <c r="E18" s="66">
        <f t="shared" si="0"/>
        <v>16</v>
      </c>
      <c r="F18" s="65">
        <f>VLOOKUP($A18,'Return Data'!$B$7:$R$2843,10,0)</f>
        <v>5.5216000000000003</v>
      </c>
      <c r="G18" s="66">
        <f t="shared" si="1"/>
        <v>8</v>
      </c>
      <c r="H18" s="65">
        <f>VLOOKUP($A18,'Return Data'!$B$7:$R$2843,11,0)</f>
        <v>5.4295999999999998</v>
      </c>
      <c r="I18" s="66">
        <f t="shared" si="2"/>
        <v>7</v>
      </c>
      <c r="J18" s="65">
        <f>VLOOKUP($A18,'Return Data'!$B$7:$R$2843,12,0)</f>
        <v>5.4523000000000001</v>
      </c>
      <c r="K18" s="66">
        <f t="shared" si="3"/>
        <v>7</v>
      </c>
      <c r="L18" s="65">
        <f>VLOOKUP($A18,'Return Data'!$B$7:$R$2843,13,0)</f>
        <v>6.2552000000000003</v>
      </c>
      <c r="M18" s="66">
        <f t="shared" si="5"/>
        <v>5</v>
      </c>
      <c r="N18" s="65">
        <f>VLOOKUP($A18,'Return Data'!$B$7:$R$2843,17,0)</f>
        <v>9.6631</v>
      </c>
      <c r="O18" s="66">
        <f t="shared" si="6"/>
        <v>2</v>
      </c>
      <c r="P18" s="65">
        <f>VLOOKUP($A18,'Return Data'!$B$7:$R$2843,14,0)</f>
        <v>9.9835999999999991</v>
      </c>
      <c r="Q18" s="66">
        <f t="shared" si="7"/>
        <v>5</v>
      </c>
      <c r="R18" s="65">
        <f>VLOOKUP($A18,'Return Data'!$B$7:$R$2843,16,0)</f>
        <v>10.6837</v>
      </c>
      <c r="S18" s="67">
        <f t="shared" si="4"/>
        <v>1</v>
      </c>
    </row>
    <row r="19" spans="1:19" x14ac:dyDescent="0.3">
      <c r="A19" s="82" t="s">
        <v>65</v>
      </c>
      <c r="B19" s="64">
        <f>VLOOKUP($A19,'Return Data'!$B$7:$R$2843,3,0)</f>
        <v>44404</v>
      </c>
      <c r="C19" s="65">
        <f>VLOOKUP($A19,'Return Data'!$B$7:$R$2843,4,0)</f>
        <v>18.806699999999999</v>
      </c>
      <c r="D19" s="65">
        <f>VLOOKUP($A19,'Return Data'!$B$7:$R$2843,9,0)</f>
        <v>6.4775999999999998</v>
      </c>
      <c r="E19" s="66">
        <f t="shared" si="0"/>
        <v>9</v>
      </c>
      <c r="F19" s="65">
        <f>VLOOKUP($A19,'Return Data'!$B$7:$R$2843,10,0)</f>
        <v>5.5505000000000004</v>
      </c>
      <c r="G19" s="66">
        <f t="shared" si="1"/>
        <v>7</v>
      </c>
      <c r="H19" s="65">
        <f>VLOOKUP($A19,'Return Data'!$B$7:$R$2843,11,0)</f>
        <v>4.1731999999999996</v>
      </c>
      <c r="I19" s="66">
        <f t="shared" si="2"/>
        <v>9</v>
      </c>
      <c r="J19" s="65">
        <f>VLOOKUP($A19,'Return Data'!$B$7:$R$2843,12,0)</f>
        <v>5.5717999999999996</v>
      </c>
      <c r="K19" s="66">
        <f t="shared" si="3"/>
        <v>6</v>
      </c>
      <c r="L19" s="65">
        <f>VLOOKUP($A19,'Return Data'!$B$7:$R$2843,13,0)</f>
        <v>5.6740000000000004</v>
      </c>
      <c r="M19" s="66">
        <f t="shared" si="5"/>
        <v>7</v>
      </c>
      <c r="N19" s="65">
        <f>VLOOKUP($A19,'Return Data'!$B$7:$R$2843,17,0)</f>
        <v>7.8620000000000001</v>
      </c>
      <c r="O19" s="66">
        <f t="shared" si="6"/>
        <v>7</v>
      </c>
      <c r="P19" s="65">
        <f>VLOOKUP($A19,'Return Data'!$B$7:$R$2843,14,0)</f>
        <v>8.0068000000000001</v>
      </c>
      <c r="Q19" s="66">
        <f t="shared" si="7"/>
        <v>16</v>
      </c>
      <c r="R19" s="65">
        <f>VLOOKUP($A19,'Return Data'!$B$7:$R$2843,16,0)</f>
        <v>6.6372999999999998</v>
      </c>
      <c r="S19" s="67">
        <f t="shared" si="4"/>
        <v>25</v>
      </c>
    </row>
    <row r="20" spans="1:19" x14ac:dyDescent="0.3">
      <c r="A20" s="82" t="s">
        <v>66</v>
      </c>
      <c r="B20" s="64">
        <f>VLOOKUP($A20,'Return Data'!$B$7:$R$2843,3,0)</f>
        <v>44404</v>
      </c>
      <c r="C20" s="65">
        <f>VLOOKUP($A20,'Return Data'!$B$7:$R$2843,4,0)</f>
        <v>29.511900000000001</v>
      </c>
      <c r="D20" s="65">
        <f>VLOOKUP($A20,'Return Data'!$B$7:$R$2843,9,0)</f>
        <v>6.7257999999999996</v>
      </c>
      <c r="E20" s="66">
        <f t="shared" si="0"/>
        <v>6</v>
      </c>
      <c r="F20" s="65">
        <f>VLOOKUP($A20,'Return Data'!$B$7:$R$2843,10,0)</f>
        <v>5.2695999999999996</v>
      </c>
      <c r="G20" s="66">
        <f t="shared" si="1"/>
        <v>9</v>
      </c>
      <c r="H20" s="65">
        <f>VLOOKUP($A20,'Return Data'!$B$7:$R$2843,11,0)</f>
        <v>2.4476</v>
      </c>
      <c r="I20" s="66">
        <f t="shared" si="2"/>
        <v>17</v>
      </c>
      <c r="J20" s="65">
        <f>VLOOKUP($A20,'Return Data'!$B$7:$R$2843,12,0)</f>
        <v>2.5865</v>
      </c>
      <c r="K20" s="66">
        <f t="shared" si="3"/>
        <v>16</v>
      </c>
      <c r="L20" s="65">
        <f>VLOOKUP($A20,'Return Data'!$B$7:$R$2843,13,0)</f>
        <v>3.5211000000000001</v>
      </c>
      <c r="M20" s="66">
        <f t="shared" si="5"/>
        <v>15</v>
      </c>
      <c r="N20" s="65">
        <f>VLOOKUP($A20,'Return Data'!$B$7:$R$2843,17,0)</f>
        <v>8.8452000000000002</v>
      </c>
      <c r="O20" s="66">
        <f t="shared" si="6"/>
        <v>5</v>
      </c>
      <c r="P20" s="65">
        <f>VLOOKUP($A20,'Return Data'!$B$7:$R$2843,14,0)</f>
        <v>10.655099999999999</v>
      </c>
      <c r="Q20" s="66">
        <f t="shared" si="7"/>
        <v>1</v>
      </c>
      <c r="R20" s="65">
        <f>VLOOKUP($A20,'Return Data'!$B$7:$R$2843,16,0)</f>
        <v>9.4070999999999998</v>
      </c>
      <c r="S20" s="67">
        <f t="shared" si="4"/>
        <v>4</v>
      </c>
    </row>
    <row r="21" spans="1:19" x14ac:dyDescent="0.3">
      <c r="A21" s="82" t="s">
        <v>67</v>
      </c>
      <c r="B21" s="64">
        <f>VLOOKUP($A21,'Return Data'!$B$7:$R$2843,3,0)</f>
        <v>44404</v>
      </c>
      <c r="C21" s="65">
        <f>VLOOKUP($A21,'Return Data'!$B$7:$R$2843,4,0)</f>
        <v>18.104600000000001</v>
      </c>
      <c r="D21" s="65">
        <f>VLOOKUP($A21,'Return Data'!$B$7:$R$2843,9,0)</f>
        <v>8.6906999999999996</v>
      </c>
      <c r="E21" s="66">
        <f t="shared" si="0"/>
        <v>4</v>
      </c>
      <c r="F21" s="65">
        <f>VLOOKUP($A21,'Return Data'!$B$7:$R$2843,10,0)</f>
        <v>8.3912999999999993</v>
      </c>
      <c r="G21" s="66">
        <f t="shared" si="1"/>
        <v>3</v>
      </c>
      <c r="H21" s="65">
        <f>VLOOKUP($A21,'Return Data'!$B$7:$R$2843,11,0)</f>
        <v>7.2045000000000003</v>
      </c>
      <c r="I21" s="66">
        <f t="shared" si="2"/>
        <v>4</v>
      </c>
      <c r="J21" s="65">
        <f>VLOOKUP($A21,'Return Data'!$B$7:$R$2843,12,0)</f>
        <v>6.8396999999999997</v>
      </c>
      <c r="K21" s="66">
        <f t="shared" si="3"/>
        <v>3</v>
      </c>
      <c r="L21" s="65">
        <f>VLOOKUP($A21,'Return Data'!$B$7:$R$2843,13,0)</f>
        <v>7.0911</v>
      </c>
      <c r="M21" s="66">
        <f t="shared" si="5"/>
        <v>3</v>
      </c>
      <c r="N21" s="65">
        <f>VLOOKUP($A21,'Return Data'!$B$7:$R$2843,17,0)</f>
        <v>7.7645</v>
      </c>
      <c r="O21" s="66">
        <f t="shared" si="6"/>
        <v>9</v>
      </c>
      <c r="P21" s="65">
        <f>VLOOKUP($A21,'Return Data'!$B$7:$R$2843,14,0)</f>
        <v>7.8768000000000002</v>
      </c>
      <c r="Q21" s="66">
        <f t="shared" si="7"/>
        <v>18</v>
      </c>
      <c r="R21" s="65">
        <f>VLOOKUP($A21,'Return Data'!$B$7:$R$2843,16,0)</f>
        <v>7.6074000000000002</v>
      </c>
      <c r="S21" s="67">
        <f t="shared" si="4"/>
        <v>21</v>
      </c>
    </row>
    <row r="22" spans="1:19" x14ac:dyDescent="0.3">
      <c r="A22" s="82" t="s">
        <v>68</v>
      </c>
      <c r="B22" s="64">
        <f>VLOOKUP($A22,'Return Data'!$B$7:$R$2843,3,0)</f>
        <v>44404</v>
      </c>
      <c r="C22" s="65">
        <f>VLOOKUP($A22,'Return Data'!$B$7:$R$2843,4,0)</f>
        <v>1219.2179000000001</v>
      </c>
      <c r="D22" s="65">
        <f>VLOOKUP($A22,'Return Data'!$B$7:$R$2843,9,0)</f>
        <v>7.8860000000000001</v>
      </c>
      <c r="E22" s="66">
        <f t="shared" si="0"/>
        <v>5</v>
      </c>
      <c r="F22" s="65">
        <f>VLOOKUP($A22,'Return Data'!$B$7:$R$2843,10,0)</f>
        <v>5.2423999999999999</v>
      </c>
      <c r="G22" s="66">
        <f t="shared" si="1"/>
        <v>10</v>
      </c>
      <c r="H22" s="65">
        <f>VLOOKUP($A22,'Return Data'!$B$7:$R$2843,11,0)</f>
        <v>4.5125000000000002</v>
      </c>
      <c r="I22" s="66">
        <f t="shared" si="2"/>
        <v>8</v>
      </c>
      <c r="J22" s="65">
        <f>VLOOKUP($A22,'Return Data'!$B$7:$R$2843,12,0)</f>
        <v>4.6193</v>
      </c>
      <c r="K22" s="66">
        <f t="shared" si="3"/>
        <v>9</v>
      </c>
      <c r="L22" s="65">
        <f>VLOOKUP($A22,'Return Data'!$B$7:$R$2843,13,0)</f>
        <v>5.0641999999999996</v>
      </c>
      <c r="M22" s="66">
        <f t="shared" si="5"/>
        <v>9</v>
      </c>
      <c r="N22" s="65"/>
      <c r="O22" s="66"/>
      <c r="P22" s="65"/>
      <c r="Q22" s="66"/>
      <c r="R22" s="65">
        <f>VLOOKUP($A22,'Return Data'!$B$7:$R$2843,16,0)</f>
        <v>7.7769000000000004</v>
      </c>
      <c r="S22" s="67">
        <f t="shared" si="4"/>
        <v>18</v>
      </c>
    </row>
    <row r="23" spans="1:19" x14ac:dyDescent="0.3">
      <c r="A23" s="82" t="s">
        <v>69</v>
      </c>
      <c r="B23" s="64">
        <f>VLOOKUP($A23,'Return Data'!$B$7:$R$2843,3,0)</f>
        <v>44404</v>
      </c>
      <c r="C23" s="65">
        <f>VLOOKUP($A23,'Return Data'!$B$7:$R$2843,4,0)</f>
        <v>34.383400000000002</v>
      </c>
      <c r="D23" s="65">
        <f>VLOOKUP($A23,'Return Data'!$B$7:$R$2843,9,0)</f>
        <v>6.1166999999999998</v>
      </c>
      <c r="E23" s="66">
        <f t="shared" si="0"/>
        <v>10</v>
      </c>
      <c r="F23" s="65">
        <f>VLOOKUP($A23,'Return Data'!$B$7:$R$2843,10,0)</f>
        <v>3.8868999999999998</v>
      </c>
      <c r="G23" s="66">
        <f t="shared" si="1"/>
        <v>15</v>
      </c>
      <c r="H23" s="65">
        <f>VLOOKUP($A23,'Return Data'!$B$7:$R$2843,11,0)</f>
        <v>4.1169000000000002</v>
      </c>
      <c r="I23" s="66">
        <f t="shared" si="2"/>
        <v>10</v>
      </c>
      <c r="J23" s="65">
        <f>VLOOKUP($A23,'Return Data'!$B$7:$R$2843,12,0)</f>
        <v>3.7698</v>
      </c>
      <c r="K23" s="66">
        <f t="shared" si="3"/>
        <v>10</v>
      </c>
      <c r="L23" s="65">
        <f>VLOOKUP($A23,'Return Data'!$B$7:$R$2843,13,0)</f>
        <v>4.2778</v>
      </c>
      <c r="M23" s="66">
        <f t="shared" si="5"/>
        <v>13</v>
      </c>
      <c r="N23" s="65">
        <f>VLOOKUP($A23,'Return Data'!$B$7:$R$2843,17,0)</f>
        <v>6.2512999999999996</v>
      </c>
      <c r="O23" s="66">
        <f t="shared" ref="O23:O33" si="8">RANK(N23,N$8:N$35,0)</f>
        <v>21</v>
      </c>
      <c r="P23" s="65">
        <f>VLOOKUP($A23,'Return Data'!$B$7:$R$2843,14,0)</f>
        <v>6.7554999999999996</v>
      </c>
      <c r="Q23" s="66">
        <f t="shared" ref="Q23:Q33" si="9">RANK(P23,P$8:P$35,0)</f>
        <v>20</v>
      </c>
      <c r="R23" s="65">
        <f>VLOOKUP($A23,'Return Data'!$B$7:$R$2843,16,0)</f>
        <v>8.0968999999999998</v>
      </c>
      <c r="S23" s="67">
        <f t="shared" si="4"/>
        <v>17</v>
      </c>
    </row>
    <row r="24" spans="1:19" x14ac:dyDescent="0.3">
      <c r="A24" s="82" t="s">
        <v>70</v>
      </c>
      <c r="B24" s="64">
        <f>VLOOKUP($A24,'Return Data'!$B$7:$R$2843,3,0)</f>
        <v>44404</v>
      </c>
      <c r="C24" s="65">
        <f>VLOOKUP($A24,'Return Data'!$B$7:$R$2843,4,0)</f>
        <v>31.117100000000001</v>
      </c>
      <c r="D24" s="65">
        <f>VLOOKUP($A24,'Return Data'!$B$7:$R$2843,9,0)</f>
        <v>3.1610999999999998</v>
      </c>
      <c r="E24" s="66">
        <f t="shared" si="0"/>
        <v>20</v>
      </c>
      <c r="F24" s="65">
        <f>VLOOKUP($A24,'Return Data'!$B$7:$R$2843,10,0)</f>
        <v>5.6852999999999998</v>
      </c>
      <c r="G24" s="66">
        <f t="shared" si="1"/>
        <v>6</v>
      </c>
      <c r="H24" s="65">
        <f>VLOOKUP($A24,'Return Data'!$B$7:$R$2843,11,0)</f>
        <v>2.5223</v>
      </c>
      <c r="I24" s="66">
        <f t="shared" si="2"/>
        <v>15</v>
      </c>
      <c r="J24" s="65">
        <f>VLOOKUP($A24,'Return Data'!$B$7:$R$2843,12,0)</f>
        <v>3.3431999999999999</v>
      </c>
      <c r="K24" s="66">
        <f t="shared" si="3"/>
        <v>11</v>
      </c>
      <c r="L24" s="65">
        <f>VLOOKUP($A24,'Return Data'!$B$7:$R$2843,13,0)</f>
        <v>4.8890000000000002</v>
      </c>
      <c r="M24" s="66">
        <f t="shared" si="5"/>
        <v>10</v>
      </c>
      <c r="N24" s="65">
        <f>VLOOKUP($A24,'Return Data'!$B$7:$R$2843,17,0)</f>
        <v>8.4463000000000008</v>
      </c>
      <c r="O24" s="66">
        <f t="shared" si="8"/>
        <v>6</v>
      </c>
      <c r="P24" s="65">
        <f>VLOOKUP($A24,'Return Data'!$B$7:$R$2843,14,0)</f>
        <v>10.1845</v>
      </c>
      <c r="Q24" s="66">
        <f t="shared" si="9"/>
        <v>3</v>
      </c>
      <c r="R24" s="65">
        <f>VLOOKUP($A24,'Return Data'!$B$7:$R$2843,16,0)</f>
        <v>9.5883000000000003</v>
      </c>
      <c r="S24" s="67">
        <f t="shared" si="4"/>
        <v>2</v>
      </c>
    </row>
    <row r="25" spans="1:19" x14ac:dyDescent="0.3">
      <c r="A25" s="82" t="s">
        <v>71</v>
      </c>
      <c r="B25" s="64">
        <f>VLOOKUP($A25,'Return Data'!$B$7:$R$2843,3,0)</f>
        <v>44404</v>
      </c>
      <c r="C25" s="65">
        <f>VLOOKUP($A25,'Return Data'!$B$7:$R$2843,4,0)</f>
        <v>24.968499999999999</v>
      </c>
      <c r="D25" s="65">
        <f>VLOOKUP($A25,'Return Data'!$B$7:$R$2843,9,0)</f>
        <v>6.4916999999999998</v>
      </c>
      <c r="E25" s="66">
        <f t="shared" si="0"/>
        <v>8</v>
      </c>
      <c r="F25" s="65">
        <f>VLOOKUP($A25,'Return Data'!$B$7:$R$2843,10,0)</f>
        <v>4.5998999999999999</v>
      </c>
      <c r="G25" s="66">
        <f t="shared" si="1"/>
        <v>12</v>
      </c>
      <c r="H25" s="65">
        <f>VLOOKUP($A25,'Return Data'!$B$7:$R$2843,11,0)</f>
        <v>1.3006</v>
      </c>
      <c r="I25" s="66">
        <f t="shared" si="2"/>
        <v>23</v>
      </c>
      <c r="J25" s="65">
        <f>VLOOKUP($A25,'Return Data'!$B$7:$R$2843,12,0)</f>
        <v>1.7715000000000001</v>
      </c>
      <c r="K25" s="66">
        <f t="shared" si="3"/>
        <v>23</v>
      </c>
      <c r="L25" s="65">
        <f>VLOOKUP($A25,'Return Data'!$B$7:$R$2843,13,0)</f>
        <v>3.0364</v>
      </c>
      <c r="M25" s="66">
        <f t="shared" si="5"/>
        <v>18</v>
      </c>
      <c r="N25" s="65">
        <f>VLOOKUP($A25,'Return Data'!$B$7:$R$2843,17,0)</f>
        <v>7.2752999999999997</v>
      </c>
      <c r="O25" s="66">
        <f t="shared" si="8"/>
        <v>12</v>
      </c>
      <c r="P25" s="65">
        <f>VLOOKUP($A25,'Return Data'!$B$7:$R$2843,14,0)</f>
        <v>8.8535000000000004</v>
      </c>
      <c r="Q25" s="66">
        <f t="shared" si="9"/>
        <v>9</v>
      </c>
      <c r="R25" s="65">
        <f>VLOOKUP($A25,'Return Data'!$B$7:$R$2843,16,0)</f>
        <v>8.8518000000000008</v>
      </c>
      <c r="S25" s="67">
        <f t="shared" si="4"/>
        <v>7</v>
      </c>
    </row>
    <row r="26" spans="1:19" x14ac:dyDescent="0.3">
      <c r="A26" s="82" t="s">
        <v>72</v>
      </c>
      <c r="B26" s="64">
        <f>VLOOKUP($A26,'Return Data'!$B$7:$R$2843,3,0)</f>
        <v>44404</v>
      </c>
      <c r="C26" s="65">
        <f>VLOOKUP($A26,'Return Data'!$B$7:$R$2843,4,0)</f>
        <v>14.056699999999999</v>
      </c>
      <c r="D26" s="65">
        <f>VLOOKUP($A26,'Return Data'!$B$7:$R$2843,9,0)</f>
        <v>4.6195000000000004</v>
      </c>
      <c r="E26" s="66">
        <f t="shared" si="0"/>
        <v>14</v>
      </c>
      <c r="F26" s="65">
        <f>VLOOKUP($A26,'Return Data'!$B$7:$R$2843,10,0)</f>
        <v>3.6423999999999999</v>
      </c>
      <c r="G26" s="66">
        <f t="shared" si="1"/>
        <v>16</v>
      </c>
      <c r="H26" s="65">
        <f>VLOOKUP($A26,'Return Data'!$B$7:$R$2843,11,0)</f>
        <v>3.8107000000000002</v>
      </c>
      <c r="I26" s="66">
        <f t="shared" si="2"/>
        <v>11</v>
      </c>
      <c r="J26" s="65">
        <f>VLOOKUP($A26,'Return Data'!$B$7:$R$2843,12,0)</f>
        <v>3.2730999999999999</v>
      </c>
      <c r="K26" s="66">
        <f t="shared" si="3"/>
        <v>12</v>
      </c>
      <c r="L26" s="65">
        <f>VLOOKUP($A26,'Return Data'!$B$7:$R$2843,13,0)</f>
        <v>3.4340999999999999</v>
      </c>
      <c r="M26" s="66">
        <f t="shared" si="5"/>
        <v>16</v>
      </c>
      <c r="N26" s="65">
        <f>VLOOKUP($A26,'Return Data'!$B$7:$R$2843,17,0)</f>
        <v>7.6528999999999998</v>
      </c>
      <c r="O26" s="66">
        <f t="shared" si="8"/>
        <v>11</v>
      </c>
      <c r="P26" s="65">
        <f>VLOOKUP($A26,'Return Data'!$B$7:$R$2843,14,0)</f>
        <v>9.7751999999999999</v>
      </c>
      <c r="Q26" s="66">
        <f t="shared" si="9"/>
        <v>7</v>
      </c>
      <c r="R26" s="65">
        <f>VLOOKUP($A26,'Return Data'!$B$7:$R$2843,16,0)</f>
        <v>8.1517999999999997</v>
      </c>
      <c r="S26" s="67">
        <f t="shared" si="4"/>
        <v>16</v>
      </c>
    </row>
    <row r="27" spans="1:19" x14ac:dyDescent="0.3">
      <c r="A27" s="82" t="s">
        <v>73</v>
      </c>
      <c r="B27" s="64">
        <f>VLOOKUP($A27,'Return Data'!$B$7:$R$2843,3,0)</f>
        <v>44404</v>
      </c>
      <c r="C27" s="65">
        <f>VLOOKUP($A27,'Return Data'!$B$7:$R$2843,4,0)</f>
        <v>30.750299999999999</v>
      </c>
      <c r="D27" s="65">
        <f>VLOOKUP($A27,'Return Data'!$B$7:$R$2843,9,0)</f>
        <v>-7.4109999999999996</v>
      </c>
      <c r="E27" s="66">
        <f t="shared" si="0"/>
        <v>26</v>
      </c>
      <c r="F27" s="65">
        <f>VLOOKUP($A27,'Return Data'!$B$7:$R$2843,10,0)</f>
        <v>1.1603000000000001</v>
      </c>
      <c r="G27" s="66">
        <f t="shared" si="1"/>
        <v>25</v>
      </c>
      <c r="H27" s="65">
        <f>VLOOKUP($A27,'Return Data'!$B$7:$R$2843,11,0)</f>
        <v>0.73780000000000001</v>
      </c>
      <c r="I27" s="66">
        <f t="shared" si="2"/>
        <v>26</v>
      </c>
      <c r="J27" s="65">
        <f>VLOOKUP($A27,'Return Data'!$B$7:$R$2843,12,0)</f>
        <v>1.2618</v>
      </c>
      <c r="K27" s="66">
        <f t="shared" si="3"/>
        <v>25</v>
      </c>
      <c r="L27" s="65">
        <f>VLOOKUP($A27,'Return Data'!$B$7:$R$2843,13,0)</f>
        <v>2.4026999999999998</v>
      </c>
      <c r="M27" s="66">
        <f t="shared" si="5"/>
        <v>24</v>
      </c>
      <c r="N27" s="65">
        <f>VLOOKUP($A27,'Return Data'!$B$7:$R$2843,17,0)</f>
        <v>6.8832000000000004</v>
      </c>
      <c r="O27" s="66">
        <f t="shared" si="8"/>
        <v>17</v>
      </c>
      <c r="P27" s="65">
        <f>VLOOKUP($A27,'Return Data'!$B$7:$R$2843,14,0)</f>
        <v>8.5917999999999992</v>
      </c>
      <c r="Q27" s="66">
        <f t="shared" si="9"/>
        <v>11</v>
      </c>
      <c r="R27" s="65">
        <f>VLOOKUP($A27,'Return Data'!$B$7:$R$2843,16,0)</f>
        <v>8.4082000000000008</v>
      </c>
      <c r="S27" s="67">
        <f t="shared" si="4"/>
        <v>14</v>
      </c>
    </row>
    <row r="28" spans="1:19" x14ac:dyDescent="0.3">
      <c r="A28" s="82" t="s">
        <v>74</v>
      </c>
      <c r="B28" s="64">
        <f>VLOOKUP($A28,'Return Data'!$B$7:$R$2843,3,0)</f>
        <v>44404</v>
      </c>
      <c r="C28" s="65">
        <f>VLOOKUP($A28,'Return Data'!$B$7:$R$2843,4,0)</f>
        <v>2281.7869999999998</v>
      </c>
      <c r="D28" s="65">
        <f>VLOOKUP($A28,'Return Data'!$B$7:$R$2843,9,0)</f>
        <v>4.3057999999999996</v>
      </c>
      <c r="E28" s="66">
        <f t="shared" si="0"/>
        <v>15</v>
      </c>
      <c r="F28" s="65">
        <f>VLOOKUP($A28,'Return Data'!$B$7:$R$2843,10,0)</f>
        <v>4.1883999999999997</v>
      </c>
      <c r="G28" s="66">
        <f t="shared" si="1"/>
        <v>14</v>
      </c>
      <c r="H28" s="65">
        <f>VLOOKUP($A28,'Return Data'!$B$7:$R$2843,11,0)</f>
        <v>3.4247999999999998</v>
      </c>
      <c r="I28" s="66">
        <f t="shared" si="2"/>
        <v>12</v>
      </c>
      <c r="J28" s="65">
        <f>VLOOKUP($A28,'Return Data'!$B$7:$R$2843,12,0)</f>
        <v>3.1472000000000002</v>
      </c>
      <c r="K28" s="66">
        <f t="shared" si="3"/>
        <v>13</v>
      </c>
      <c r="L28" s="65">
        <f>VLOOKUP($A28,'Return Data'!$B$7:$R$2843,13,0)</f>
        <v>4.3920000000000003</v>
      </c>
      <c r="M28" s="66">
        <f t="shared" si="5"/>
        <v>11</v>
      </c>
      <c r="N28" s="65">
        <f>VLOOKUP($A28,'Return Data'!$B$7:$R$2843,17,0)</f>
        <v>7.2689000000000004</v>
      </c>
      <c r="O28" s="66">
        <f t="shared" si="8"/>
        <v>13</v>
      </c>
      <c r="P28" s="65">
        <f>VLOOKUP($A28,'Return Data'!$B$7:$R$2843,14,0)</f>
        <v>9.3899000000000008</v>
      </c>
      <c r="Q28" s="66">
        <f t="shared" si="9"/>
        <v>8</v>
      </c>
      <c r="R28" s="65">
        <f>VLOOKUP($A28,'Return Data'!$B$7:$R$2843,16,0)</f>
        <v>8.9490999999999996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44404</v>
      </c>
      <c r="C30" s="65">
        <f>VLOOKUP($A30,'Return Data'!$B$7:$R$2843,4,0)</f>
        <v>16.586200000000002</v>
      </c>
      <c r="D30" s="65">
        <f>VLOOKUP($A30,'Return Data'!$B$7:$R$2843,9,0)</f>
        <v>4.7511000000000001</v>
      </c>
      <c r="E30" s="66">
        <f t="shared" si="0"/>
        <v>13</v>
      </c>
      <c r="F30" s="65">
        <f>VLOOKUP($A30,'Return Data'!$B$7:$R$2843,10,0)</f>
        <v>2.7612000000000001</v>
      </c>
      <c r="G30" s="66">
        <f t="shared" si="1"/>
        <v>23</v>
      </c>
      <c r="H30" s="65">
        <f>VLOOKUP($A30,'Return Data'!$B$7:$R$2843,11,0)</f>
        <v>2.9946000000000002</v>
      </c>
      <c r="I30" s="66">
        <f t="shared" si="2"/>
        <v>14</v>
      </c>
      <c r="J30" s="65">
        <f>VLOOKUP($A30,'Return Data'!$B$7:$R$2843,12,0)</f>
        <v>3.0918999999999999</v>
      </c>
      <c r="K30" s="66">
        <f t="shared" si="3"/>
        <v>14</v>
      </c>
      <c r="L30" s="65">
        <f>VLOOKUP($A30,'Return Data'!$B$7:$R$2843,13,0)</f>
        <v>4.3768000000000002</v>
      </c>
      <c r="M30" s="66">
        <f t="shared" si="5"/>
        <v>12</v>
      </c>
      <c r="N30" s="65">
        <f>VLOOKUP($A30,'Return Data'!$B$7:$R$2843,17,0)</f>
        <v>7.1212999999999997</v>
      </c>
      <c r="O30" s="66">
        <f t="shared" si="8"/>
        <v>14</v>
      </c>
      <c r="P30" s="65">
        <f>VLOOKUP($A30,'Return Data'!$B$7:$R$2843,14,0)</f>
        <v>8.5366999999999997</v>
      </c>
      <c r="Q30" s="66">
        <f t="shared" si="9"/>
        <v>12</v>
      </c>
      <c r="R30" s="65">
        <f>VLOOKUP($A30,'Return Data'!$B$7:$R$2843,16,0)</f>
        <v>8.5112000000000005</v>
      </c>
      <c r="S30" s="67">
        <f t="shared" si="4"/>
        <v>12</v>
      </c>
    </row>
    <row r="31" spans="1:19" x14ac:dyDescent="0.3">
      <c r="A31" s="82" t="s">
        <v>78</v>
      </c>
      <c r="B31" s="64">
        <f>VLOOKUP($A31,'Return Data'!$B$7:$R$2843,3,0)</f>
        <v>44404</v>
      </c>
      <c r="C31" s="65">
        <f>VLOOKUP($A31,'Return Data'!$B$7:$R$2843,4,0)</f>
        <v>29.5883</v>
      </c>
      <c r="D31" s="65">
        <f>VLOOKUP($A31,'Return Data'!$B$7:$R$2843,9,0)</f>
        <v>2.8365999999999998</v>
      </c>
      <c r="E31" s="66">
        <f t="shared" si="0"/>
        <v>22</v>
      </c>
      <c r="F31" s="65">
        <f>VLOOKUP($A31,'Return Data'!$B$7:$R$2843,10,0)</f>
        <v>3.0680000000000001</v>
      </c>
      <c r="G31" s="66">
        <f t="shared" si="1"/>
        <v>21</v>
      </c>
      <c r="H31" s="65">
        <f>VLOOKUP($A31,'Return Data'!$B$7:$R$2843,11,0)</f>
        <v>2.4851999999999999</v>
      </c>
      <c r="I31" s="66">
        <f t="shared" si="2"/>
        <v>16</v>
      </c>
      <c r="J31" s="65">
        <f>VLOOKUP($A31,'Return Data'!$B$7:$R$2843,12,0)</f>
        <v>1.9954000000000001</v>
      </c>
      <c r="K31" s="66">
        <f t="shared" si="3"/>
        <v>19</v>
      </c>
      <c r="L31" s="65">
        <f>VLOOKUP($A31,'Return Data'!$B$7:$R$2843,13,0)</f>
        <v>3.3031999999999999</v>
      </c>
      <c r="M31" s="66">
        <f t="shared" si="5"/>
        <v>17</v>
      </c>
      <c r="N31" s="65">
        <f>VLOOKUP($A31,'Return Data'!$B$7:$R$2843,17,0)</f>
        <v>7.7070999999999996</v>
      </c>
      <c r="O31" s="66">
        <f t="shared" si="8"/>
        <v>10</v>
      </c>
      <c r="P31" s="65">
        <f>VLOOKUP($A31,'Return Data'!$B$7:$R$2843,14,0)</f>
        <v>9.8978999999999999</v>
      </c>
      <c r="Q31" s="66">
        <f t="shared" si="9"/>
        <v>6</v>
      </c>
      <c r="R31" s="65">
        <f>VLOOKUP($A31,'Return Data'!$B$7:$R$2843,16,0)</f>
        <v>8.7940000000000005</v>
      </c>
      <c r="S31" s="67">
        <f t="shared" si="4"/>
        <v>8</v>
      </c>
    </row>
    <row r="32" spans="1:19" x14ac:dyDescent="0.3">
      <c r="A32" s="82" t="s">
        <v>79</v>
      </c>
      <c r="B32" s="64">
        <f>VLOOKUP($A32,'Return Data'!$B$7:$R$2843,3,0)</f>
        <v>44404</v>
      </c>
      <c r="C32" s="65">
        <f>VLOOKUP($A32,'Return Data'!$B$7:$R$2843,4,0)</f>
        <v>35.797499999999999</v>
      </c>
      <c r="D32" s="65">
        <f>VLOOKUP($A32,'Return Data'!$B$7:$R$2843,9,0)</f>
        <v>8.8788</v>
      </c>
      <c r="E32" s="66">
        <f t="shared" si="0"/>
        <v>3</v>
      </c>
      <c r="F32" s="65">
        <f>VLOOKUP($A32,'Return Data'!$B$7:$R$2843,10,0)</f>
        <v>6.6474000000000002</v>
      </c>
      <c r="G32" s="66">
        <f t="shared" si="1"/>
        <v>4</v>
      </c>
      <c r="H32" s="65">
        <f>VLOOKUP($A32,'Return Data'!$B$7:$R$2843,11,0)</f>
        <v>5.9378000000000002</v>
      </c>
      <c r="I32" s="66">
        <f t="shared" si="2"/>
        <v>6</v>
      </c>
      <c r="J32" s="65">
        <f>VLOOKUP($A32,'Return Data'!$B$7:$R$2843,12,0)</f>
        <v>4.9302000000000001</v>
      </c>
      <c r="K32" s="66">
        <f t="shared" si="3"/>
        <v>8</v>
      </c>
      <c r="L32" s="65">
        <f>VLOOKUP($A32,'Return Data'!$B$7:$R$2843,13,0)</f>
        <v>5.2672999999999996</v>
      </c>
      <c r="M32" s="66">
        <f t="shared" si="5"/>
        <v>8</v>
      </c>
      <c r="N32" s="65">
        <f>VLOOKUP($A32,'Return Data'!$B$7:$R$2843,17,0)</f>
        <v>7.8285</v>
      </c>
      <c r="O32" s="66">
        <f t="shared" si="8"/>
        <v>8</v>
      </c>
      <c r="P32" s="65">
        <f>VLOOKUP($A32,'Return Data'!$B$7:$R$2843,14,0)</f>
        <v>8.4472000000000005</v>
      </c>
      <c r="Q32" s="66">
        <f t="shared" si="9"/>
        <v>13</v>
      </c>
      <c r="R32" s="65">
        <f>VLOOKUP($A32,'Return Data'!$B$7:$R$2843,16,0)</f>
        <v>9.1653000000000002</v>
      </c>
      <c r="S32" s="67">
        <f t="shared" si="4"/>
        <v>5</v>
      </c>
    </row>
    <row r="33" spans="1:19" x14ac:dyDescent="0.3">
      <c r="A33" s="82" t="s">
        <v>80</v>
      </c>
      <c r="B33" s="64">
        <f>VLOOKUP($A33,'Return Data'!$B$7:$R$2843,3,0)</f>
        <v>44404</v>
      </c>
      <c r="C33" s="65">
        <f>VLOOKUP($A33,'Return Data'!$B$7:$R$2843,4,0)</f>
        <v>19.879799999999999</v>
      </c>
      <c r="D33" s="65">
        <f>VLOOKUP($A33,'Return Data'!$B$7:$R$2843,9,0)</f>
        <v>2.9971000000000001</v>
      </c>
      <c r="E33" s="66">
        <f t="shared" si="0"/>
        <v>21</v>
      </c>
      <c r="F33" s="65">
        <f>VLOOKUP($A33,'Return Data'!$B$7:$R$2843,10,0)</f>
        <v>3.1006999999999998</v>
      </c>
      <c r="G33" s="66">
        <f t="shared" si="1"/>
        <v>20</v>
      </c>
      <c r="H33" s="65">
        <f>VLOOKUP($A33,'Return Data'!$B$7:$R$2843,11,0)</f>
        <v>1.1672</v>
      </c>
      <c r="I33" s="66">
        <f t="shared" si="2"/>
        <v>24</v>
      </c>
      <c r="J33" s="65">
        <f>VLOOKUP($A33,'Return Data'!$B$7:$R$2843,12,0)</f>
        <v>1.3320000000000001</v>
      </c>
      <c r="K33" s="66">
        <f t="shared" si="3"/>
        <v>24</v>
      </c>
      <c r="L33" s="65">
        <f>VLOOKUP($A33,'Return Data'!$B$7:$R$2843,13,0)</f>
        <v>2.4805999999999999</v>
      </c>
      <c r="M33" s="66">
        <f t="shared" si="5"/>
        <v>23</v>
      </c>
      <c r="N33" s="65">
        <f>VLOOKUP($A33,'Return Data'!$B$7:$R$2843,17,0)</f>
        <v>7.09</v>
      </c>
      <c r="O33" s="66">
        <f t="shared" si="8"/>
        <v>15</v>
      </c>
      <c r="P33" s="65">
        <f>VLOOKUP($A33,'Return Data'!$B$7:$R$2843,14,0)</f>
        <v>8.3958999999999993</v>
      </c>
      <c r="Q33" s="66">
        <f t="shared" si="9"/>
        <v>14</v>
      </c>
      <c r="R33" s="65">
        <f>VLOOKUP($A33,'Return Data'!$B$7:$R$2843,16,0)</f>
        <v>7.3434999999999997</v>
      </c>
      <c r="S33" s="67">
        <f t="shared" si="4"/>
        <v>23</v>
      </c>
    </row>
    <row r="34" spans="1:19" x14ac:dyDescent="0.3">
      <c r="A34" s="82" t="s">
        <v>363</v>
      </c>
      <c r="B34" s="64">
        <f>VLOOKUP($A34,'Return Data'!$B$7:$R$2843,3,0)</f>
        <v>44404</v>
      </c>
      <c r="C34" s="65">
        <f>VLOOKUP($A34,'Return Data'!$B$7:$R$2843,4,0)</f>
        <v>0.32450000000000001</v>
      </c>
      <c r="D34" s="65">
        <f>VLOOKUP($A34,'Return Data'!$B$7:$R$2843,9,0)</f>
        <v>11.0017</v>
      </c>
      <c r="E34" s="66">
        <f t="shared" si="0"/>
        <v>2</v>
      </c>
      <c r="F34" s="65">
        <f>VLOOKUP($A34,'Return Data'!$B$7:$R$2843,10,0)</f>
        <v>11.1805</v>
      </c>
      <c r="G34" s="66">
        <f t="shared" si="1"/>
        <v>2</v>
      </c>
      <c r="H34" s="65">
        <f>VLOOKUP($A34,'Return Data'!$B$7:$R$2843,11,0)</f>
        <v>11.495100000000001</v>
      </c>
      <c r="I34" s="66">
        <f t="shared" si="2"/>
        <v>2</v>
      </c>
      <c r="J34" s="65"/>
      <c r="K34" s="66"/>
      <c r="L34" s="65"/>
      <c r="M34" s="66"/>
      <c r="N34" s="65"/>
      <c r="O34" s="66"/>
      <c r="P34" s="65"/>
      <c r="Q34" s="66"/>
      <c r="R34" s="65">
        <f>VLOOKUP($A34,'Return Data'!$B$7:$R$2843,16,0)</f>
        <v>-9.3145000000000007</v>
      </c>
      <c r="S34" s="67">
        <f t="shared" si="4"/>
        <v>26</v>
      </c>
    </row>
    <row r="35" spans="1:19" x14ac:dyDescent="0.3">
      <c r="A35" s="82" t="s">
        <v>81</v>
      </c>
      <c r="B35" s="64">
        <f>VLOOKUP($A35,'Return Data'!$B$7:$R$2843,3,0)</f>
        <v>44404</v>
      </c>
      <c r="C35" s="65">
        <f>VLOOKUP($A35,'Return Data'!$B$7:$R$2843,4,0)</f>
        <v>22.409199999999998</v>
      </c>
      <c r="D35" s="65">
        <f>VLOOKUP($A35,'Return Data'!$B$7:$R$2843,9,0)</f>
        <v>3.2054999999999998</v>
      </c>
      <c r="E35" s="66">
        <f t="shared" si="0"/>
        <v>19</v>
      </c>
      <c r="F35" s="65">
        <f>VLOOKUP($A35,'Return Data'!$B$7:$R$2843,10,0)</f>
        <v>2.7646000000000002</v>
      </c>
      <c r="G35" s="66">
        <f t="shared" si="1"/>
        <v>22</v>
      </c>
      <c r="H35" s="65">
        <f>VLOOKUP($A35,'Return Data'!$B$7:$R$2843,11,0)</f>
        <v>2.1031</v>
      </c>
      <c r="I35" s="66">
        <f t="shared" si="2"/>
        <v>19</v>
      </c>
      <c r="J35" s="65">
        <f>VLOOKUP($A35,'Return Data'!$B$7:$R$2843,12,0)</f>
        <v>1.8171999999999999</v>
      </c>
      <c r="K35" s="66">
        <f>RANK(J35,J$8:J$35,0)</f>
        <v>21</v>
      </c>
      <c r="L35" s="65">
        <f>VLOOKUP($A35,'Return Data'!$B$7:$R$2843,13,0)</f>
        <v>2.2322000000000002</v>
      </c>
      <c r="M35" s="66">
        <f>RANK(L35,L$8:L$35,0)</f>
        <v>25</v>
      </c>
      <c r="N35" s="65">
        <f>VLOOKUP($A35,'Return Data'!$B$7:$R$2843,17,0)</f>
        <v>4.3369</v>
      </c>
      <c r="O35" s="66">
        <f>RANK(N35,N$8:N$35,0)</f>
        <v>22</v>
      </c>
      <c r="P35" s="65">
        <f>VLOOKUP($A35,'Return Data'!$B$7:$R$2843,14,0)</f>
        <v>2.3651</v>
      </c>
      <c r="Q35" s="66">
        <f>RANK(P35,P$8:P$35,0)</f>
        <v>24</v>
      </c>
      <c r="R35" s="65">
        <f>VLOOKUP($A35,'Return Data'!$B$7:$R$2843,16,0)</f>
        <v>7.0182000000000002</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5.7747037037037039</v>
      </c>
      <c r="E37" s="88"/>
      <c r="F37" s="89">
        <f>AVERAGE(F8:F35)</f>
        <v>5.0319740740740748</v>
      </c>
      <c r="G37" s="88"/>
      <c r="H37" s="89">
        <f>AVERAGE(H8:H35)</f>
        <v>3.8975888888888899</v>
      </c>
      <c r="I37" s="88"/>
      <c r="J37" s="89">
        <f>AVERAGE(J8:J35)</f>
        <v>3.8894653846153839</v>
      </c>
      <c r="K37" s="88"/>
      <c r="L37" s="89">
        <f>AVERAGE(L8:L35)</f>
        <v>4.5733999999999995</v>
      </c>
      <c r="M37" s="88"/>
      <c r="N37" s="89">
        <f>AVERAGE(N8:N35)</f>
        <v>7.2662249999999986</v>
      </c>
      <c r="O37" s="88"/>
      <c r="P37" s="89">
        <f>AVERAGE(P8:P35)</f>
        <v>8.1878250000000019</v>
      </c>
      <c r="Q37" s="88"/>
      <c r="R37" s="89">
        <f>AVERAGE(R8:R35)</f>
        <v>6.8735592592592596</v>
      </c>
      <c r="S37" s="90"/>
    </row>
    <row r="38" spans="1:19" x14ac:dyDescent="0.3">
      <c r="A38" s="87" t="s">
        <v>28</v>
      </c>
      <c r="B38" s="88"/>
      <c r="C38" s="88"/>
      <c r="D38" s="89">
        <f>MIN(D8:D35)</f>
        <v>-20.036899999999999</v>
      </c>
      <c r="E38" s="88"/>
      <c r="F38" s="89">
        <f>MIN(F8:F35)</f>
        <v>-0.16889999999999999</v>
      </c>
      <c r="G38" s="88"/>
      <c r="H38" s="89">
        <f>MIN(H8:H35)</f>
        <v>0</v>
      </c>
      <c r="I38" s="88"/>
      <c r="J38" s="89">
        <f>MIN(J8:J35)</f>
        <v>0</v>
      </c>
      <c r="K38" s="88"/>
      <c r="L38" s="89">
        <f>MIN(L8:L35)</f>
        <v>2.2322000000000002</v>
      </c>
      <c r="M38" s="88"/>
      <c r="N38" s="89">
        <f>MIN(N8:N35)</f>
        <v>3.5194999999999999</v>
      </c>
      <c r="O38" s="88"/>
      <c r="P38" s="89">
        <f>MIN(P8:P35)</f>
        <v>2.3651</v>
      </c>
      <c r="Q38" s="88"/>
      <c r="R38" s="89">
        <f>MIN(R8:R35)</f>
        <v>-15.103400000000001</v>
      </c>
      <c r="S38" s="90"/>
    </row>
    <row r="39" spans="1:19" ht="15" thickBot="1" x14ac:dyDescent="0.35">
      <c r="A39" s="91" t="s">
        <v>29</v>
      </c>
      <c r="B39" s="92"/>
      <c r="C39" s="92"/>
      <c r="D39" s="93">
        <f>MAX(D8:D35)</f>
        <v>66.870400000000004</v>
      </c>
      <c r="E39" s="92"/>
      <c r="F39" s="93">
        <f>MAX(F8:F35)</f>
        <v>26.0335</v>
      </c>
      <c r="G39" s="92"/>
      <c r="H39" s="93">
        <f>MAX(H8:H35)</f>
        <v>13.2102</v>
      </c>
      <c r="I39" s="92"/>
      <c r="J39" s="93">
        <f>MAX(J8:J35)</f>
        <v>11.971500000000001</v>
      </c>
      <c r="K39" s="92"/>
      <c r="L39" s="93">
        <f>MAX(L8:L35)</f>
        <v>9.7312999999999992</v>
      </c>
      <c r="M39" s="92"/>
      <c r="N39" s="93">
        <f>MAX(N8:N35)</f>
        <v>9.9335000000000004</v>
      </c>
      <c r="O39" s="92"/>
      <c r="P39" s="93">
        <f>MAX(P8:P35)</f>
        <v>10.655099999999999</v>
      </c>
      <c r="Q39" s="92"/>
      <c r="R39" s="93">
        <f>MAX(R8:R35)</f>
        <v>10.6837</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44404</v>
      </c>
      <c r="C8" s="65">
        <f>VLOOKUP($A8,'Return Data'!$B$7:$R$2843,4,0)</f>
        <v>24.3565</v>
      </c>
      <c r="D8" s="65">
        <f>VLOOKUP($A8,'Return Data'!$B$7:$R$2843,9,0)</f>
        <v>5.0708000000000002</v>
      </c>
      <c r="E8" s="66">
        <f t="shared" ref="E8:E39" si="0">RANK(D8,D$8:D$39,0)</f>
        <v>14</v>
      </c>
      <c r="F8" s="65">
        <f>VLOOKUP($A8,'Return Data'!$B$7:$R$2843,10,0)</f>
        <v>5.7138999999999998</v>
      </c>
      <c r="G8" s="66">
        <f t="shared" ref="G8:G39" si="1">RANK(F8,F$8:F$39,0)</f>
        <v>8</v>
      </c>
      <c r="H8" s="65">
        <f>VLOOKUP($A8,'Return Data'!$B$7:$R$2843,11,0)</f>
        <v>5.4942000000000002</v>
      </c>
      <c r="I8" s="66">
        <f t="shared" ref="I8:I39" si="2">RANK(H8,H$8:H$39,0)</f>
        <v>8</v>
      </c>
      <c r="J8" s="65">
        <f>VLOOKUP($A8,'Return Data'!$B$7:$R$2843,12,0)</f>
        <v>5.7797999999999998</v>
      </c>
      <c r="K8" s="66">
        <f t="shared" ref="K8:K37" si="3">RANK(J8,J$8:J$39,0)</f>
        <v>8</v>
      </c>
      <c r="L8" s="65">
        <f>VLOOKUP($A8,'Return Data'!$B$7:$R$2843,13,0)</f>
        <v>5.9535999999999998</v>
      </c>
      <c r="M8" s="66">
        <f>RANK(L8,L$8:L$39,0)</f>
        <v>7</v>
      </c>
      <c r="N8" s="65">
        <f>VLOOKUP($A8,'Return Data'!$B$7:$R$2843,17,0)</f>
        <v>3.661</v>
      </c>
      <c r="O8" s="66">
        <f>RANK(N8,N$8:N$39,0)</f>
        <v>26</v>
      </c>
      <c r="P8" s="65">
        <f>VLOOKUP($A8,'Return Data'!$B$7:$R$2843,14,0)</f>
        <v>5.2911000000000001</v>
      </c>
      <c r="Q8" s="66">
        <f>RANK(P8,P$8:P$39,0)</f>
        <v>24</v>
      </c>
      <c r="R8" s="65">
        <f>VLOOKUP($A8,'Return Data'!$B$7:$R$2843,16,0)</f>
        <v>7.4997999999999996</v>
      </c>
      <c r="S8" s="67">
        <f t="shared" ref="S8:S39" si="4">RANK(R8,R$8:R$39,0)</f>
        <v>14</v>
      </c>
    </row>
    <row r="9" spans="1:19" x14ac:dyDescent="0.3">
      <c r="A9" s="82" t="s">
        <v>83</v>
      </c>
      <c r="B9" s="64">
        <f>VLOOKUP($A9,'Return Data'!$B$7:$R$2843,3,0)</f>
        <v>44404</v>
      </c>
      <c r="C9" s="65">
        <f>VLOOKUP($A9,'Return Data'!$B$7:$R$2843,4,0)</f>
        <v>35.215600000000002</v>
      </c>
      <c r="D9" s="65">
        <f>VLOOKUP($A9,'Return Data'!$B$7:$R$2843,9,0)</f>
        <v>5.0785999999999998</v>
      </c>
      <c r="E9" s="66">
        <f t="shared" si="0"/>
        <v>13</v>
      </c>
      <c r="F9" s="65">
        <f>VLOOKUP($A9,'Return Data'!$B$7:$R$2843,10,0)</f>
        <v>5.7183000000000002</v>
      </c>
      <c r="G9" s="66">
        <f t="shared" si="1"/>
        <v>7</v>
      </c>
      <c r="H9" s="65">
        <f>VLOOKUP($A9,'Return Data'!$B$7:$R$2843,11,0)</f>
        <v>5.5014000000000003</v>
      </c>
      <c r="I9" s="66">
        <f t="shared" si="2"/>
        <v>7</v>
      </c>
      <c r="J9" s="65">
        <f>VLOOKUP($A9,'Return Data'!$B$7:$R$2843,12,0)</f>
        <v>5.7906000000000004</v>
      </c>
      <c r="K9" s="66">
        <f t="shared" si="3"/>
        <v>7</v>
      </c>
      <c r="L9" s="65">
        <f>VLOOKUP($A9,'Return Data'!$B$7:$R$2843,13,0)</f>
        <v>5.9641999999999999</v>
      </c>
      <c r="M9" s="66">
        <f>RANK(L9,L$8:L$39,0)</f>
        <v>6</v>
      </c>
      <c r="N9" s="65">
        <f>VLOOKUP($A9,'Return Data'!$B$7:$R$2843,17,0)</f>
        <v>3.6682999999999999</v>
      </c>
      <c r="O9" s="66">
        <f>RANK(N9,N$8:N$39,0)</f>
        <v>25</v>
      </c>
      <c r="P9" s="65">
        <f>VLOOKUP($A9,'Return Data'!$B$7:$R$2843,14,0)</f>
        <v>5.2965</v>
      </c>
      <c r="Q9" s="66">
        <f>RANK(P9,P$8:P$39,0)</f>
        <v>23</v>
      </c>
      <c r="R9" s="65">
        <f>VLOOKUP($A9,'Return Data'!$B$7:$R$2843,16,0)</f>
        <v>7.7617000000000003</v>
      </c>
      <c r="S9" s="67">
        <f t="shared" si="4"/>
        <v>13</v>
      </c>
    </row>
    <row r="10" spans="1:19" x14ac:dyDescent="0.3">
      <c r="A10" s="82" t="s">
        <v>84</v>
      </c>
      <c r="B10" s="64">
        <f>VLOOKUP($A10,'Return Data'!$B$7:$R$2843,3,0)</f>
        <v>44404</v>
      </c>
      <c r="C10" s="65">
        <f>VLOOKUP($A10,'Return Data'!$B$7:$R$2843,4,0)</f>
        <v>0.96740000000000004</v>
      </c>
      <c r="D10" s="65">
        <f>VLOOKUP($A10,'Return Data'!$B$7:$R$2843,9,0)</f>
        <v>0</v>
      </c>
      <c r="E10" s="66">
        <f t="shared" si="0"/>
        <v>26</v>
      </c>
      <c r="F10" s="65">
        <f>VLOOKUP($A10,'Return Data'!$B$7:$R$2843,10,0)</f>
        <v>0</v>
      </c>
      <c r="G10" s="66">
        <f t="shared" si="1"/>
        <v>29</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-15.100099999999999</v>
      </c>
      <c r="S10" s="67">
        <f t="shared" si="4"/>
        <v>30</v>
      </c>
    </row>
    <row r="11" spans="1:19" x14ac:dyDescent="0.3">
      <c r="A11" s="82" t="s">
        <v>85</v>
      </c>
      <c r="B11" s="64">
        <f>VLOOKUP($A11,'Return Data'!$B$7:$R$2843,3,0)</f>
        <v>44404</v>
      </c>
      <c r="C11" s="65">
        <f>VLOOKUP($A11,'Return Data'!$B$7:$R$2843,4,0)</f>
        <v>1.3985000000000001</v>
      </c>
      <c r="D11" s="65">
        <f>VLOOKUP($A11,'Return Data'!$B$7:$R$2843,9,0)</f>
        <v>0</v>
      </c>
      <c r="E11" s="66">
        <f t="shared" si="0"/>
        <v>26</v>
      </c>
      <c r="F11" s="65">
        <f>VLOOKUP($A11,'Return Data'!$B$7:$R$2843,10,0)</f>
        <v>0</v>
      </c>
      <c r="G11" s="66">
        <f t="shared" si="1"/>
        <v>29</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-15.1015</v>
      </c>
      <c r="S11" s="67">
        <f t="shared" si="4"/>
        <v>31</v>
      </c>
    </row>
    <row r="12" spans="1:19" x14ac:dyDescent="0.3">
      <c r="A12" s="82" t="s">
        <v>86</v>
      </c>
      <c r="B12" s="64">
        <f>VLOOKUP($A12,'Return Data'!$B$7:$R$2843,3,0)</f>
        <v>44404</v>
      </c>
      <c r="C12" s="65">
        <f>VLOOKUP($A12,'Return Data'!$B$7:$R$2843,4,0)</f>
        <v>23.361499999999999</v>
      </c>
      <c r="D12" s="65">
        <f>VLOOKUP($A12,'Return Data'!$B$7:$R$2843,9,0)</f>
        <v>-1.7306999999999999</v>
      </c>
      <c r="E12" s="66">
        <f t="shared" si="0"/>
        <v>29</v>
      </c>
      <c r="F12" s="65">
        <f>VLOOKUP($A12,'Return Data'!$B$7:$R$2843,10,0)</f>
        <v>3.9129</v>
      </c>
      <c r="G12" s="66">
        <f t="shared" si="1"/>
        <v>15</v>
      </c>
      <c r="H12" s="65">
        <f>VLOOKUP($A12,'Return Data'!$B$7:$R$2843,11,0)</f>
        <v>2.7829000000000002</v>
      </c>
      <c r="I12" s="66">
        <f t="shared" si="2"/>
        <v>16</v>
      </c>
      <c r="J12" s="65">
        <f>VLOOKUP($A12,'Return Data'!$B$7:$R$2843,12,0)</f>
        <v>2.5070999999999999</v>
      </c>
      <c r="K12" s="66">
        <f t="shared" si="3"/>
        <v>16</v>
      </c>
      <c r="L12" s="65">
        <f>VLOOKUP($A12,'Return Data'!$B$7:$R$2843,13,0)</f>
        <v>3.6364000000000001</v>
      </c>
      <c r="M12" s="66">
        <f t="shared" ref="M12:M37" si="5">RANK(L12,L$8:L$39,0)</f>
        <v>15</v>
      </c>
      <c r="N12" s="65">
        <f>VLOOKUP($A12,'Return Data'!$B$7:$R$2843,17,0)</f>
        <v>8.5988000000000007</v>
      </c>
      <c r="O12" s="66">
        <f t="shared" ref="O12:O25" si="6">RANK(N12,N$8:N$39,0)</f>
        <v>5</v>
      </c>
      <c r="P12" s="65">
        <f>VLOOKUP($A12,'Return Data'!$B$7:$R$2843,14,0)</f>
        <v>9.6285000000000007</v>
      </c>
      <c r="Q12" s="66">
        <f t="shared" ref="Q12:Q25" si="7">RANK(P12,P$8:P$39,0)</f>
        <v>2</v>
      </c>
      <c r="R12" s="65">
        <f>VLOOKUP($A12,'Return Data'!$B$7:$R$2843,16,0)</f>
        <v>8.6237999999999992</v>
      </c>
      <c r="S12" s="67">
        <f t="shared" si="4"/>
        <v>2</v>
      </c>
    </row>
    <row r="13" spans="1:19" x14ac:dyDescent="0.3">
      <c r="A13" s="82" t="s">
        <v>87</v>
      </c>
      <c r="B13" s="64">
        <f>VLOOKUP($A13,'Return Data'!$B$7:$R$2843,3,0)</f>
        <v>44404</v>
      </c>
      <c r="C13" s="65">
        <f>VLOOKUP($A13,'Return Data'!$B$7:$R$2843,4,0)</f>
        <v>18.566299999999998</v>
      </c>
      <c r="D13" s="65">
        <f>VLOOKUP($A13,'Return Data'!$B$7:$R$2843,9,0)</f>
        <v>6.1643999999999997</v>
      </c>
      <c r="E13" s="66">
        <f t="shared" si="0"/>
        <v>8</v>
      </c>
      <c r="F13" s="65">
        <f>VLOOKUP($A13,'Return Data'!$B$7:$R$2843,10,0)</f>
        <v>4.2595999999999998</v>
      </c>
      <c r="G13" s="66">
        <f t="shared" si="1"/>
        <v>14</v>
      </c>
      <c r="H13" s="65">
        <f>VLOOKUP($A13,'Return Data'!$B$7:$R$2843,11,0)</f>
        <v>1.8092999999999999</v>
      </c>
      <c r="I13" s="66">
        <f t="shared" si="2"/>
        <v>18</v>
      </c>
      <c r="J13" s="65">
        <f>VLOOKUP($A13,'Return Data'!$B$7:$R$2843,12,0)</f>
        <v>6.1109</v>
      </c>
      <c r="K13" s="66">
        <f t="shared" si="3"/>
        <v>6</v>
      </c>
      <c r="L13" s="65">
        <f>VLOOKUP($A13,'Return Data'!$B$7:$R$2843,13,0)</f>
        <v>5.7222</v>
      </c>
      <c r="M13" s="66">
        <f t="shared" si="5"/>
        <v>8</v>
      </c>
      <c r="N13" s="65">
        <f>VLOOKUP($A13,'Return Data'!$B$7:$R$2843,17,0)</f>
        <v>6.5494000000000003</v>
      </c>
      <c r="O13" s="66">
        <f t="shared" si="6"/>
        <v>16</v>
      </c>
      <c r="P13" s="65">
        <f>VLOOKUP($A13,'Return Data'!$B$7:$R$2843,14,0)</f>
        <v>4.1002999999999998</v>
      </c>
      <c r="Q13" s="66">
        <f t="shared" si="7"/>
        <v>26</v>
      </c>
      <c r="R13" s="65">
        <f>VLOOKUP($A13,'Return Data'!$B$7:$R$2843,16,0)</f>
        <v>7.0526</v>
      </c>
      <c r="S13" s="67">
        <f t="shared" si="4"/>
        <v>18</v>
      </c>
    </row>
    <row r="14" spans="1:19" x14ac:dyDescent="0.3">
      <c r="A14" s="82" t="s">
        <v>88</v>
      </c>
      <c r="B14" s="64">
        <f>VLOOKUP($A14,'Return Data'!$B$7:$R$2843,3,0)</f>
        <v>44404</v>
      </c>
      <c r="C14" s="65">
        <f>VLOOKUP($A14,'Return Data'!$B$7:$R$2843,4,0)</f>
        <v>36.180500000000002</v>
      </c>
      <c r="D14" s="65">
        <f>VLOOKUP($A14,'Return Data'!$B$7:$R$2843,9,0)</f>
        <v>-0.22059999999999999</v>
      </c>
      <c r="E14" s="66">
        <f t="shared" si="0"/>
        <v>28</v>
      </c>
      <c r="F14" s="65">
        <f>VLOOKUP($A14,'Return Data'!$B$7:$R$2843,10,0)</f>
        <v>0.29070000000000001</v>
      </c>
      <c r="G14" s="66">
        <f t="shared" si="1"/>
        <v>28</v>
      </c>
      <c r="H14" s="65">
        <f>VLOOKUP($A14,'Return Data'!$B$7:$R$2843,11,0)</f>
        <v>-0.27660000000000001</v>
      </c>
      <c r="I14" s="66">
        <f t="shared" si="2"/>
        <v>31</v>
      </c>
      <c r="J14" s="65">
        <f>VLOOKUP($A14,'Return Data'!$B$7:$R$2843,12,0)</f>
        <v>0.49930000000000002</v>
      </c>
      <c r="K14" s="66">
        <f t="shared" si="3"/>
        <v>28</v>
      </c>
      <c r="L14" s="65">
        <f>VLOOKUP($A14,'Return Data'!$B$7:$R$2843,13,0)</f>
        <v>1.7604</v>
      </c>
      <c r="M14" s="66">
        <f t="shared" si="5"/>
        <v>26</v>
      </c>
      <c r="N14" s="65">
        <f>VLOOKUP($A14,'Return Data'!$B$7:$R$2843,17,0)</f>
        <v>5.4093</v>
      </c>
      <c r="O14" s="66">
        <f t="shared" si="6"/>
        <v>23</v>
      </c>
      <c r="P14" s="65">
        <f>VLOOKUP($A14,'Return Data'!$B$7:$R$2843,14,0)</f>
        <v>6.6803999999999997</v>
      </c>
      <c r="Q14" s="66">
        <f t="shared" si="7"/>
        <v>21</v>
      </c>
      <c r="R14" s="65">
        <f>VLOOKUP($A14,'Return Data'!$B$7:$R$2843,16,0)</f>
        <v>7.9294000000000002</v>
      </c>
      <c r="S14" s="67">
        <f t="shared" si="4"/>
        <v>11</v>
      </c>
    </row>
    <row r="15" spans="1:19" x14ac:dyDescent="0.3">
      <c r="A15" s="82" t="s">
        <v>89</v>
      </c>
      <c r="B15" s="64">
        <f>VLOOKUP($A15,'Return Data'!$B$7:$R$2843,3,0)</f>
        <v>44404</v>
      </c>
      <c r="C15" s="65">
        <f>VLOOKUP($A15,'Return Data'!$B$7:$R$2843,4,0)</f>
        <v>24.051300000000001</v>
      </c>
      <c r="D15" s="65">
        <f>VLOOKUP($A15,'Return Data'!$B$7:$R$2843,9,0)</f>
        <v>2.3285999999999998</v>
      </c>
      <c r="E15" s="66">
        <f t="shared" si="0"/>
        <v>24</v>
      </c>
      <c r="F15" s="65">
        <f>VLOOKUP($A15,'Return Data'!$B$7:$R$2843,10,0)</f>
        <v>2.3349000000000002</v>
      </c>
      <c r="G15" s="66">
        <f t="shared" si="1"/>
        <v>24</v>
      </c>
      <c r="H15" s="65">
        <f>VLOOKUP($A15,'Return Data'!$B$7:$R$2843,11,0)</f>
        <v>0.3115</v>
      </c>
      <c r="I15" s="66">
        <f t="shared" si="2"/>
        <v>28</v>
      </c>
      <c r="J15" s="65">
        <f>VLOOKUP($A15,'Return Data'!$B$7:$R$2843,12,0)</f>
        <v>0.89759999999999995</v>
      </c>
      <c r="K15" s="66">
        <f t="shared" si="3"/>
        <v>26</v>
      </c>
      <c r="L15" s="65">
        <f>VLOOKUP($A15,'Return Data'!$B$7:$R$2843,13,0)</f>
        <v>1.748</v>
      </c>
      <c r="M15" s="66">
        <f t="shared" si="5"/>
        <v>27</v>
      </c>
      <c r="N15" s="65">
        <f>VLOOKUP($A15,'Return Data'!$B$7:$R$2843,17,0)</f>
        <v>5.5251000000000001</v>
      </c>
      <c r="O15" s="66">
        <f t="shared" si="6"/>
        <v>22</v>
      </c>
      <c r="P15" s="65">
        <f>VLOOKUP($A15,'Return Data'!$B$7:$R$2843,14,0)</f>
        <v>7.1474000000000002</v>
      </c>
      <c r="Q15" s="66">
        <f t="shared" si="7"/>
        <v>19</v>
      </c>
      <c r="R15" s="65">
        <f>VLOOKUP($A15,'Return Data'!$B$7:$R$2843,16,0)</f>
        <v>7.4776999999999996</v>
      </c>
      <c r="S15" s="67">
        <f t="shared" si="4"/>
        <v>15</v>
      </c>
    </row>
    <row r="16" spans="1:19" x14ac:dyDescent="0.3">
      <c r="A16" s="82" t="s">
        <v>90</v>
      </c>
      <c r="B16" s="64">
        <f>VLOOKUP($A16,'Return Data'!$B$7:$R$2843,3,0)</f>
        <v>44404</v>
      </c>
      <c r="C16" s="65">
        <f>VLOOKUP($A16,'Return Data'!$B$7:$R$2843,4,0)</f>
        <v>2641.7608</v>
      </c>
      <c r="D16" s="65">
        <f>VLOOKUP($A16,'Return Data'!$B$7:$R$2843,9,0)</f>
        <v>4.4227999999999996</v>
      </c>
      <c r="E16" s="66">
        <f t="shared" si="0"/>
        <v>16</v>
      </c>
      <c r="F16" s="65">
        <f>VLOOKUP($A16,'Return Data'!$B$7:$R$2843,10,0)</f>
        <v>2.9407000000000001</v>
      </c>
      <c r="G16" s="66">
        <f t="shared" si="1"/>
        <v>19</v>
      </c>
      <c r="H16" s="65">
        <f>VLOOKUP($A16,'Return Data'!$B$7:$R$2843,11,0)</f>
        <v>0.92300000000000004</v>
      </c>
      <c r="I16" s="66">
        <f t="shared" si="2"/>
        <v>23</v>
      </c>
      <c r="J16" s="65">
        <f>VLOOKUP($A16,'Return Data'!$B$7:$R$2843,12,0)</f>
        <v>1.4595</v>
      </c>
      <c r="K16" s="66">
        <f t="shared" si="3"/>
        <v>20</v>
      </c>
      <c r="L16" s="65">
        <f>VLOOKUP($A16,'Return Data'!$B$7:$R$2843,13,0)</f>
        <v>2.3500999999999999</v>
      </c>
      <c r="M16" s="66">
        <f t="shared" si="5"/>
        <v>21</v>
      </c>
      <c r="N16" s="65">
        <f>VLOOKUP($A16,'Return Data'!$B$7:$R$2843,17,0)</f>
        <v>8.5559999999999992</v>
      </c>
      <c r="O16" s="66">
        <f t="shared" si="6"/>
        <v>6</v>
      </c>
      <c r="P16" s="65">
        <f>VLOOKUP($A16,'Return Data'!$B$7:$R$2843,14,0)</f>
        <v>9.4050999999999991</v>
      </c>
      <c r="Q16" s="66">
        <f t="shared" si="7"/>
        <v>4</v>
      </c>
      <c r="R16" s="65">
        <f>VLOOKUP($A16,'Return Data'!$B$7:$R$2843,16,0)</f>
        <v>7.0664999999999996</v>
      </c>
      <c r="S16" s="67">
        <f t="shared" si="4"/>
        <v>17</v>
      </c>
    </row>
    <row r="17" spans="1:19" x14ac:dyDescent="0.3">
      <c r="A17" s="82" t="s">
        <v>92</v>
      </c>
      <c r="B17" s="64">
        <f>VLOOKUP($A17,'Return Data'!$B$7:$R$2843,3,0)</f>
        <v>44404</v>
      </c>
      <c r="C17" s="65">
        <f>VLOOKUP($A17,'Return Data'!$B$7:$R$2843,4,0)</f>
        <v>71.732500000000002</v>
      </c>
      <c r="D17" s="65">
        <f>VLOOKUP($A17,'Return Data'!$B$7:$R$2843,9,0)</f>
        <v>-20.0365</v>
      </c>
      <c r="E17" s="66">
        <f t="shared" si="0"/>
        <v>31</v>
      </c>
      <c r="F17" s="65">
        <f>VLOOKUP($A17,'Return Data'!$B$7:$R$2843,10,0)</f>
        <v>-0.16880000000000001</v>
      </c>
      <c r="G17" s="66">
        <f t="shared" si="1"/>
        <v>31</v>
      </c>
      <c r="H17" s="65">
        <f>VLOOKUP($A17,'Return Data'!$B$7:$R$2843,11,0)</f>
        <v>8.9367000000000001</v>
      </c>
      <c r="I17" s="66">
        <f t="shared" si="2"/>
        <v>5</v>
      </c>
      <c r="J17" s="65">
        <f>VLOOKUP($A17,'Return Data'!$B$7:$R$2843,12,0)</f>
        <v>11.5387</v>
      </c>
      <c r="K17" s="66">
        <f t="shared" si="3"/>
        <v>1</v>
      </c>
      <c r="L17" s="65">
        <f>VLOOKUP($A17,'Return Data'!$B$7:$R$2843,13,0)</f>
        <v>7.8973000000000004</v>
      </c>
      <c r="M17" s="66">
        <f t="shared" si="5"/>
        <v>4</v>
      </c>
      <c r="N17" s="65">
        <f>VLOOKUP($A17,'Return Data'!$B$7:$R$2843,17,0)</f>
        <v>2.8227000000000002</v>
      </c>
      <c r="O17" s="66">
        <f t="shared" si="6"/>
        <v>27</v>
      </c>
      <c r="P17" s="65">
        <f>VLOOKUP($A17,'Return Data'!$B$7:$R$2843,14,0)</f>
        <v>4.7942</v>
      </c>
      <c r="Q17" s="66">
        <f t="shared" si="7"/>
        <v>25</v>
      </c>
      <c r="R17" s="65">
        <f>VLOOKUP($A17,'Return Data'!$B$7:$R$2843,16,0)</f>
        <v>8.4062999999999999</v>
      </c>
      <c r="S17" s="67">
        <f t="shared" si="4"/>
        <v>7</v>
      </c>
    </row>
    <row r="18" spans="1:19" x14ac:dyDescent="0.3">
      <c r="A18" s="82" t="s">
        <v>93</v>
      </c>
      <c r="B18" s="64">
        <f>VLOOKUP($A18,'Return Data'!$B$7:$R$2843,3,0)</f>
        <v>44404</v>
      </c>
      <c r="C18" s="65">
        <f>VLOOKUP($A18,'Return Data'!$B$7:$R$2843,4,0)</f>
        <v>72.429100000000005</v>
      </c>
      <c r="D18" s="65">
        <f>VLOOKUP($A18,'Return Data'!$B$7:$R$2843,9,0)</f>
        <v>66.233900000000006</v>
      </c>
      <c r="E18" s="66">
        <f t="shared" si="0"/>
        <v>1</v>
      </c>
      <c r="F18" s="65">
        <f>VLOOKUP($A18,'Return Data'!$B$7:$R$2843,10,0)</f>
        <v>25.428899999999999</v>
      </c>
      <c r="G18" s="66">
        <f t="shared" si="1"/>
        <v>1</v>
      </c>
      <c r="H18" s="65">
        <f>VLOOKUP($A18,'Return Data'!$B$7:$R$2843,11,0)</f>
        <v>12.7239</v>
      </c>
      <c r="I18" s="66">
        <f t="shared" si="2"/>
        <v>1</v>
      </c>
      <c r="J18" s="65">
        <f>VLOOKUP($A18,'Return Data'!$B$7:$R$2843,12,0)</f>
        <v>10.1464</v>
      </c>
      <c r="K18" s="66">
        <f t="shared" si="3"/>
        <v>2</v>
      </c>
      <c r="L18" s="65">
        <f>VLOOKUP($A18,'Return Data'!$B$7:$R$2843,13,0)</f>
        <v>9.1410999999999998</v>
      </c>
      <c r="M18" s="66">
        <f t="shared" si="5"/>
        <v>1</v>
      </c>
      <c r="N18" s="65">
        <f>VLOOKUP($A18,'Return Data'!$B$7:$R$2843,17,0)</f>
        <v>9.2162000000000006</v>
      </c>
      <c r="O18" s="66">
        <f t="shared" si="6"/>
        <v>1</v>
      </c>
      <c r="P18" s="65">
        <f>VLOOKUP($A18,'Return Data'!$B$7:$R$2843,14,0)</f>
        <v>7.2610999999999999</v>
      </c>
      <c r="Q18" s="66">
        <f t="shared" si="7"/>
        <v>16</v>
      </c>
      <c r="R18" s="65">
        <f>VLOOKUP($A18,'Return Data'!$B$7:$R$2843,16,0)</f>
        <v>8.5029000000000003</v>
      </c>
      <c r="S18" s="67">
        <f t="shared" si="4"/>
        <v>4</v>
      </c>
    </row>
    <row r="19" spans="1:19" x14ac:dyDescent="0.3">
      <c r="A19" s="82" t="s">
        <v>94</v>
      </c>
      <c r="B19" s="64">
        <f>VLOOKUP($A19,'Return Data'!$B$7:$R$2843,3,0)</f>
        <v>44404</v>
      </c>
      <c r="C19" s="65">
        <f>VLOOKUP($A19,'Return Data'!$B$7:$R$2843,4,0)</f>
        <v>72.429100000000005</v>
      </c>
      <c r="D19" s="65">
        <f>VLOOKUP($A19,'Return Data'!$B$7:$R$2843,9,0)</f>
        <v>66.233900000000006</v>
      </c>
      <c r="E19" s="66">
        <f t="shared" si="0"/>
        <v>1</v>
      </c>
      <c r="F19" s="65">
        <f>VLOOKUP($A19,'Return Data'!$B$7:$R$2843,10,0)</f>
        <v>25.428899999999999</v>
      </c>
      <c r="G19" s="66">
        <f t="shared" si="1"/>
        <v>1</v>
      </c>
      <c r="H19" s="65">
        <f>VLOOKUP($A19,'Return Data'!$B$7:$R$2843,11,0)</f>
        <v>12.7239</v>
      </c>
      <c r="I19" s="66">
        <f t="shared" si="2"/>
        <v>1</v>
      </c>
      <c r="J19" s="65">
        <f>VLOOKUP($A19,'Return Data'!$B$7:$R$2843,12,0)</f>
        <v>10.1464</v>
      </c>
      <c r="K19" s="66">
        <f t="shared" si="3"/>
        <v>2</v>
      </c>
      <c r="L19" s="65">
        <f>VLOOKUP($A19,'Return Data'!$B$7:$R$2843,13,0)</f>
        <v>9.1410999999999998</v>
      </c>
      <c r="M19" s="66">
        <f t="shared" si="5"/>
        <v>1</v>
      </c>
      <c r="N19" s="65">
        <f>VLOOKUP($A19,'Return Data'!$B$7:$R$2843,17,0)</f>
        <v>9.2162000000000006</v>
      </c>
      <c r="O19" s="66">
        <f t="shared" si="6"/>
        <v>1</v>
      </c>
      <c r="P19" s="65">
        <f>VLOOKUP($A19,'Return Data'!$B$7:$R$2843,14,0)</f>
        <v>7.2610999999999999</v>
      </c>
      <c r="Q19" s="66">
        <f t="shared" si="7"/>
        <v>16</v>
      </c>
      <c r="R19" s="65">
        <f>VLOOKUP($A19,'Return Data'!$B$7:$R$2843,16,0)</f>
        <v>8.5029000000000003</v>
      </c>
      <c r="S19" s="67">
        <f t="shared" si="4"/>
        <v>4</v>
      </c>
    </row>
    <row r="20" spans="1:19" x14ac:dyDescent="0.3">
      <c r="A20" s="82" t="s">
        <v>95</v>
      </c>
      <c r="B20" s="64">
        <f>VLOOKUP($A20,'Return Data'!$B$7:$R$2843,3,0)</f>
        <v>44404</v>
      </c>
      <c r="C20" s="65">
        <f>VLOOKUP($A20,'Return Data'!$B$7:$R$2843,4,0)</f>
        <v>72.429100000000005</v>
      </c>
      <c r="D20" s="65">
        <f>VLOOKUP($A20,'Return Data'!$B$7:$R$2843,9,0)</f>
        <v>66.233900000000006</v>
      </c>
      <c r="E20" s="66">
        <f t="shared" si="0"/>
        <v>1</v>
      </c>
      <c r="F20" s="65">
        <f>VLOOKUP($A20,'Return Data'!$B$7:$R$2843,10,0)</f>
        <v>25.428899999999999</v>
      </c>
      <c r="G20" s="66">
        <f t="shared" si="1"/>
        <v>1</v>
      </c>
      <c r="H20" s="65">
        <f>VLOOKUP($A20,'Return Data'!$B$7:$R$2843,11,0)</f>
        <v>12.7239</v>
      </c>
      <c r="I20" s="66">
        <f t="shared" si="2"/>
        <v>1</v>
      </c>
      <c r="J20" s="65">
        <f>VLOOKUP($A20,'Return Data'!$B$7:$R$2843,12,0)</f>
        <v>10.1464</v>
      </c>
      <c r="K20" s="66">
        <f t="shared" si="3"/>
        <v>2</v>
      </c>
      <c r="L20" s="65">
        <f>VLOOKUP($A20,'Return Data'!$B$7:$R$2843,13,0)</f>
        <v>9.1410999999999998</v>
      </c>
      <c r="M20" s="66">
        <f t="shared" si="5"/>
        <v>1</v>
      </c>
      <c r="N20" s="65">
        <f>VLOOKUP($A20,'Return Data'!$B$7:$R$2843,17,0)</f>
        <v>9.2162000000000006</v>
      </c>
      <c r="O20" s="66">
        <f t="shared" si="6"/>
        <v>1</v>
      </c>
      <c r="P20" s="65">
        <f>VLOOKUP($A20,'Return Data'!$B$7:$R$2843,14,0)</f>
        <v>7.2610999999999999</v>
      </c>
      <c r="Q20" s="66">
        <f t="shared" si="7"/>
        <v>16</v>
      </c>
      <c r="R20" s="65">
        <f>VLOOKUP($A20,'Return Data'!$B$7:$R$2843,16,0)</f>
        <v>8.5029000000000003</v>
      </c>
      <c r="S20" s="67">
        <f t="shared" si="4"/>
        <v>4</v>
      </c>
    </row>
    <row r="21" spans="1:19" x14ac:dyDescent="0.3">
      <c r="A21" s="82" t="s">
        <v>96</v>
      </c>
      <c r="B21" s="64">
        <f>VLOOKUP($A21,'Return Data'!$B$7:$R$2843,3,0)</f>
        <v>44404</v>
      </c>
      <c r="C21" s="65">
        <f>VLOOKUP($A21,'Return Data'!$B$7:$R$2843,4,0)</f>
        <v>28.456199999999999</v>
      </c>
      <c r="D21" s="65">
        <f>VLOOKUP($A21,'Return Data'!$B$7:$R$2843,9,0)</f>
        <v>2.9014000000000002</v>
      </c>
      <c r="E21" s="66">
        <f t="shared" si="0"/>
        <v>20</v>
      </c>
      <c r="F21" s="65">
        <f>VLOOKUP($A21,'Return Data'!$B$7:$R$2843,10,0)</f>
        <v>2.7646999999999999</v>
      </c>
      <c r="G21" s="66">
        <f t="shared" si="1"/>
        <v>20</v>
      </c>
      <c r="H21" s="65">
        <f>VLOOKUP($A21,'Return Data'!$B$7:$R$2843,11,0)</f>
        <v>0.91479999999999995</v>
      </c>
      <c r="I21" s="66">
        <f t="shared" si="2"/>
        <v>24</v>
      </c>
      <c r="J21" s="65">
        <f>VLOOKUP($A21,'Return Data'!$B$7:$R$2843,12,0)</f>
        <v>1.32</v>
      </c>
      <c r="K21" s="66">
        <f t="shared" si="3"/>
        <v>21</v>
      </c>
      <c r="L21" s="65">
        <f>VLOOKUP($A21,'Return Data'!$B$7:$R$2843,13,0)</f>
        <v>2.2229000000000001</v>
      </c>
      <c r="M21" s="66">
        <f t="shared" si="5"/>
        <v>24</v>
      </c>
      <c r="N21" s="65">
        <f>VLOOKUP($A21,'Return Data'!$B$7:$R$2843,17,0)</f>
        <v>5.5975999999999999</v>
      </c>
      <c r="O21" s="66">
        <f t="shared" si="6"/>
        <v>20</v>
      </c>
      <c r="P21" s="65">
        <f>VLOOKUP($A21,'Return Data'!$B$7:$R$2843,14,0)</f>
        <v>7.7991000000000001</v>
      </c>
      <c r="Q21" s="66">
        <f t="shared" si="7"/>
        <v>13</v>
      </c>
      <c r="R21" s="65">
        <f>VLOOKUP($A21,'Return Data'!$B$7:$R$2843,16,0)</f>
        <v>7.8613</v>
      </c>
      <c r="S21" s="67">
        <f t="shared" si="4"/>
        <v>12</v>
      </c>
    </row>
    <row r="22" spans="1:19" x14ac:dyDescent="0.3">
      <c r="A22" s="82" t="s">
        <v>97</v>
      </c>
      <c r="B22" s="64">
        <f>VLOOKUP($A22,'Return Data'!$B$7:$R$2843,3,0)</f>
        <v>44404</v>
      </c>
      <c r="C22" s="65">
        <f>VLOOKUP($A22,'Return Data'!$B$7:$R$2843,4,0)</f>
        <v>28.484999999999999</v>
      </c>
      <c r="D22" s="65">
        <f>VLOOKUP($A22,'Return Data'!$B$7:$R$2843,9,0)</f>
        <v>3.3936999999999999</v>
      </c>
      <c r="E22" s="66">
        <f t="shared" si="0"/>
        <v>18</v>
      </c>
      <c r="F22" s="65">
        <f>VLOOKUP($A22,'Return Data'!$B$7:$R$2843,10,0)</f>
        <v>4.7214</v>
      </c>
      <c r="G22" s="66">
        <f t="shared" si="1"/>
        <v>11</v>
      </c>
      <c r="H22" s="65">
        <f>VLOOKUP($A22,'Return Data'!$B$7:$R$2843,11,0)</f>
        <v>4.6208999999999998</v>
      </c>
      <c r="I22" s="66">
        <f t="shared" si="2"/>
        <v>10</v>
      </c>
      <c r="J22" s="65">
        <f>VLOOKUP($A22,'Return Data'!$B$7:$R$2843,12,0)</f>
        <v>4.6449999999999996</v>
      </c>
      <c r="K22" s="66">
        <f t="shared" si="3"/>
        <v>10</v>
      </c>
      <c r="L22" s="65">
        <f>VLOOKUP($A22,'Return Data'!$B$7:$R$2843,13,0)</f>
        <v>5.4469000000000003</v>
      </c>
      <c r="M22" s="66">
        <f t="shared" si="5"/>
        <v>9</v>
      </c>
      <c r="N22" s="65">
        <f>VLOOKUP($A22,'Return Data'!$B$7:$R$2843,17,0)</f>
        <v>8.8923000000000005</v>
      </c>
      <c r="O22" s="66">
        <f t="shared" si="6"/>
        <v>4</v>
      </c>
      <c r="P22" s="65">
        <f>VLOOKUP($A22,'Return Data'!$B$7:$R$2843,14,0)</f>
        <v>9.2132000000000005</v>
      </c>
      <c r="Q22" s="66">
        <f t="shared" si="7"/>
        <v>5</v>
      </c>
      <c r="R22" s="65">
        <f>VLOOKUP($A22,'Return Data'!$B$7:$R$2843,16,0)</f>
        <v>9.5094999999999992</v>
      </c>
      <c r="S22" s="67">
        <f t="shared" si="4"/>
        <v>1</v>
      </c>
    </row>
    <row r="23" spans="1:19" x14ac:dyDescent="0.3">
      <c r="A23" s="82" t="s">
        <v>98</v>
      </c>
      <c r="B23" s="64">
        <f>VLOOKUP($A23,'Return Data'!$B$7:$R$2843,3,0)</f>
        <v>44404</v>
      </c>
      <c r="C23" s="65">
        <f>VLOOKUP($A23,'Return Data'!$B$7:$R$2843,4,0)</f>
        <v>17.548300000000001</v>
      </c>
      <c r="D23" s="65">
        <f>VLOOKUP($A23,'Return Data'!$B$7:$R$2843,9,0)</f>
        <v>5.7225000000000001</v>
      </c>
      <c r="E23" s="66">
        <f t="shared" si="0"/>
        <v>11</v>
      </c>
      <c r="F23" s="65">
        <f>VLOOKUP($A23,'Return Data'!$B$7:$R$2843,10,0)</f>
        <v>4.7901999999999996</v>
      </c>
      <c r="G23" s="66">
        <f t="shared" si="1"/>
        <v>10</v>
      </c>
      <c r="H23" s="65">
        <f>VLOOKUP($A23,'Return Data'!$B$7:$R$2843,11,0)</f>
        <v>3.4205999999999999</v>
      </c>
      <c r="I23" s="66">
        <f t="shared" si="2"/>
        <v>12</v>
      </c>
      <c r="J23" s="65">
        <f>VLOOKUP($A23,'Return Data'!$B$7:$R$2843,12,0)</f>
        <v>4.8099999999999996</v>
      </c>
      <c r="K23" s="66">
        <f t="shared" si="3"/>
        <v>9</v>
      </c>
      <c r="L23" s="65">
        <f>VLOOKUP($A23,'Return Data'!$B$7:$R$2843,13,0)</f>
        <v>4.8893000000000004</v>
      </c>
      <c r="M23" s="66">
        <f t="shared" si="5"/>
        <v>10</v>
      </c>
      <c r="N23" s="65">
        <f>VLOOKUP($A23,'Return Data'!$B$7:$R$2843,17,0)</f>
        <v>7.0411000000000001</v>
      </c>
      <c r="O23" s="66">
        <f t="shared" si="6"/>
        <v>10</v>
      </c>
      <c r="P23" s="65">
        <f>VLOOKUP($A23,'Return Data'!$B$7:$R$2843,14,0)</f>
        <v>7.0635000000000003</v>
      </c>
      <c r="Q23" s="66">
        <f t="shared" si="7"/>
        <v>20</v>
      </c>
      <c r="R23" s="65">
        <f>VLOOKUP($A23,'Return Data'!$B$7:$R$2843,16,0)</f>
        <v>6.1413000000000002</v>
      </c>
      <c r="S23" s="67">
        <f t="shared" si="4"/>
        <v>26</v>
      </c>
    </row>
    <row r="24" spans="1:19" x14ac:dyDescent="0.3">
      <c r="A24" s="82" t="s">
        <v>99</v>
      </c>
      <c r="B24" s="64">
        <f>VLOOKUP($A24,'Return Data'!$B$7:$R$2843,3,0)</f>
        <v>44404</v>
      </c>
      <c r="C24" s="65">
        <f>VLOOKUP($A24,'Return Data'!$B$7:$R$2843,4,0)</f>
        <v>27.468599999999999</v>
      </c>
      <c r="D24" s="65">
        <f>VLOOKUP($A24,'Return Data'!$B$7:$R$2843,9,0)</f>
        <v>5.8474000000000004</v>
      </c>
      <c r="E24" s="66">
        <f t="shared" si="0"/>
        <v>9</v>
      </c>
      <c r="F24" s="65">
        <f>VLOOKUP($A24,'Return Data'!$B$7:$R$2843,10,0)</f>
        <v>4.3841999999999999</v>
      </c>
      <c r="G24" s="66">
        <f t="shared" si="1"/>
        <v>13</v>
      </c>
      <c r="H24" s="65">
        <f>VLOOKUP($A24,'Return Data'!$B$7:$R$2843,11,0)</f>
        <v>1.5178</v>
      </c>
      <c r="I24" s="66">
        <f t="shared" si="2"/>
        <v>22</v>
      </c>
      <c r="J24" s="65">
        <f>VLOOKUP($A24,'Return Data'!$B$7:$R$2843,12,0)</f>
        <v>1.6726000000000001</v>
      </c>
      <c r="K24" s="66">
        <f t="shared" si="3"/>
        <v>19</v>
      </c>
      <c r="L24" s="65">
        <f>VLOOKUP($A24,'Return Data'!$B$7:$R$2843,13,0)</f>
        <v>2.6204000000000001</v>
      </c>
      <c r="M24" s="66">
        <f t="shared" si="5"/>
        <v>18</v>
      </c>
      <c r="N24" s="65">
        <f>VLOOKUP($A24,'Return Data'!$B$7:$R$2843,17,0)</f>
        <v>7.9542000000000002</v>
      </c>
      <c r="O24" s="66">
        <f t="shared" si="6"/>
        <v>7</v>
      </c>
      <c r="P24" s="65">
        <f>VLOOKUP($A24,'Return Data'!$B$7:$R$2843,14,0)</f>
        <v>9.7965</v>
      </c>
      <c r="Q24" s="66">
        <f t="shared" si="7"/>
        <v>1</v>
      </c>
      <c r="R24" s="65">
        <f>VLOOKUP($A24,'Return Data'!$B$7:$R$2843,16,0)</f>
        <v>8.3085000000000004</v>
      </c>
      <c r="S24" s="67">
        <f t="shared" si="4"/>
        <v>9</v>
      </c>
    </row>
    <row r="25" spans="1:19" x14ac:dyDescent="0.3">
      <c r="A25" s="82" t="s">
        <v>100</v>
      </c>
      <c r="B25" s="64">
        <f>VLOOKUP($A25,'Return Data'!$B$7:$R$2843,3,0)</f>
        <v>44404</v>
      </c>
      <c r="C25" s="65">
        <f>VLOOKUP($A25,'Return Data'!$B$7:$R$2843,4,0)</f>
        <v>17.330200000000001</v>
      </c>
      <c r="D25" s="65">
        <f>VLOOKUP($A25,'Return Data'!$B$7:$R$2843,9,0)</f>
        <v>8.4405000000000001</v>
      </c>
      <c r="E25" s="66">
        <f t="shared" si="0"/>
        <v>6</v>
      </c>
      <c r="F25" s="65">
        <f>VLOOKUP($A25,'Return Data'!$B$7:$R$2843,10,0)</f>
        <v>8.1349999999999998</v>
      </c>
      <c r="G25" s="66">
        <f t="shared" si="1"/>
        <v>5</v>
      </c>
      <c r="H25" s="65">
        <f>VLOOKUP($A25,'Return Data'!$B$7:$R$2843,11,0)</f>
        <v>6.8731</v>
      </c>
      <c r="I25" s="66">
        <f t="shared" si="2"/>
        <v>6</v>
      </c>
      <c r="J25" s="65">
        <f>VLOOKUP($A25,'Return Data'!$B$7:$R$2843,12,0)</f>
        <v>6.4409000000000001</v>
      </c>
      <c r="K25" s="66">
        <f t="shared" si="3"/>
        <v>5</v>
      </c>
      <c r="L25" s="65">
        <f>VLOOKUP($A25,'Return Data'!$B$7:$R$2843,13,0)</f>
        <v>6.6520000000000001</v>
      </c>
      <c r="M25" s="66">
        <f t="shared" si="5"/>
        <v>5</v>
      </c>
      <c r="N25" s="65">
        <f>VLOOKUP($A25,'Return Data'!$B$7:$R$2843,17,0)</f>
        <v>7.1950000000000003</v>
      </c>
      <c r="O25" s="66">
        <f t="shared" si="6"/>
        <v>9</v>
      </c>
      <c r="P25" s="65">
        <f>VLOOKUP($A25,'Return Data'!$B$7:$R$2843,14,0)</f>
        <v>7.2643000000000004</v>
      </c>
      <c r="Q25" s="66">
        <f t="shared" si="7"/>
        <v>15</v>
      </c>
      <c r="R25" s="65">
        <f>VLOOKUP($A25,'Return Data'!$B$7:$R$2843,16,0)</f>
        <v>7.0278999999999998</v>
      </c>
      <c r="S25" s="67">
        <f t="shared" si="4"/>
        <v>19</v>
      </c>
    </row>
    <row r="26" spans="1:19" x14ac:dyDescent="0.3">
      <c r="A26" s="82" t="s">
        <v>101</v>
      </c>
      <c r="B26" s="64">
        <f>VLOOKUP($A26,'Return Data'!$B$7:$R$2843,3,0)</f>
        <v>44404</v>
      </c>
      <c r="C26" s="65">
        <f>VLOOKUP($A26,'Return Data'!$B$7:$R$2843,4,0)</f>
        <v>1202.6496</v>
      </c>
      <c r="D26" s="65">
        <f>VLOOKUP($A26,'Return Data'!$B$7:$R$2843,9,0)</f>
        <v>7.3617999999999997</v>
      </c>
      <c r="E26" s="66">
        <f t="shared" si="0"/>
        <v>7</v>
      </c>
      <c r="F26" s="65">
        <f>VLOOKUP($A26,'Return Data'!$B$7:$R$2843,10,0)</f>
        <v>4.7164999999999999</v>
      </c>
      <c r="G26" s="66">
        <f t="shared" si="1"/>
        <v>12</v>
      </c>
      <c r="H26" s="65">
        <f>VLOOKUP($A26,'Return Data'!$B$7:$R$2843,11,0)</f>
        <v>3.9834000000000001</v>
      </c>
      <c r="I26" s="66">
        <f t="shared" si="2"/>
        <v>11</v>
      </c>
      <c r="J26" s="65">
        <f>VLOOKUP($A26,'Return Data'!$B$7:$R$2843,12,0)</f>
        <v>4.0862999999999996</v>
      </c>
      <c r="K26" s="66">
        <f t="shared" si="3"/>
        <v>12</v>
      </c>
      <c r="L26" s="65">
        <f>VLOOKUP($A26,'Return Data'!$B$7:$R$2843,13,0)</f>
        <v>4.5206999999999997</v>
      </c>
      <c r="M26" s="66">
        <f t="shared" si="5"/>
        <v>11</v>
      </c>
      <c r="N26" s="65"/>
      <c r="O26" s="66"/>
      <c r="P26" s="65"/>
      <c r="Q26" s="66"/>
      <c r="R26" s="65">
        <f>VLOOKUP($A26,'Return Data'!$B$7:$R$2843,16,0)</f>
        <v>7.2210999999999999</v>
      </c>
      <c r="S26" s="67">
        <f t="shared" si="4"/>
        <v>16</v>
      </c>
    </row>
    <row r="27" spans="1:19" x14ac:dyDescent="0.3">
      <c r="A27" s="82" t="s">
        <v>102</v>
      </c>
      <c r="B27" s="64">
        <f>VLOOKUP($A27,'Return Data'!$B$7:$R$2843,3,0)</f>
        <v>44404</v>
      </c>
      <c r="C27" s="65">
        <f>VLOOKUP($A27,'Return Data'!$B$7:$R$2843,4,0)</f>
        <v>32.777500000000003</v>
      </c>
      <c r="D27" s="65">
        <f>VLOOKUP($A27,'Return Data'!$B$7:$R$2843,9,0)</f>
        <v>5.3842999999999996</v>
      </c>
      <c r="E27" s="66">
        <f t="shared" si="0"/>
        <v>12</v>
      </c>
      <c r="F27" s="65">
        <f>VLOOKUP($A27,'Return Data'!$B$7:$R$2843,10,0)</f>
        <v>3.1511</v>
      </c>
      <c r="G27" s="66">
        <f t="shared" si="1"/>
        <v>17</v>
      </c>
      <c r="H27" s="65">
        <f>VLOOKUP($A27,'Return Data'!$B$7:$R$2843,11,0)</f>
        <v>3.3734000000000002</v>
      </c>
      <c r="I27" s="66">
        <f t="shared" si="2"/>
        <v>13</v>
      </c>
      <c r="J27" s="65">
        <f>VLOOKUP($A27,'Return Data'!$B$7:$R$2843,12,0)</f>
        <v>3.0215999999999998</v>
      </c>
      <c r="K27" s="66">
        <f t="shared" si="3"/>
        <v>13</v>
      </c>
      <c r="L27" s="65">
        <f>VLOOKUP($A27,'Return Data'!$B$7:$R$2843,13,0)</f>
        <v>3.5196000000000001</v>
      </c>
      <c r="M27" s="66">
        <f t="shared" si="5"/>
        <v>16</v>
      </c>
      <c r="N27" s="65">
        <f>VLOOKUP($A27,'Return Data'!$B$7:$R$2843,17,0)</f>
        <v>5.5457000000000001</v>
      </c>
      <c r="O27" s="66">
        <f t="shared" ref="O27:O37" si="8">RANK(N27,N$8:N$39,0)</f>
        <v>21</v>
      </c>
      <c r="P27" s="65">
        <f>VLOOKUP($A27,'Return Data'!$B$7:$R$2843,14,0)</f>
        <v>6.1054000000000004</v>
      </c>
      <c r="Q27" s="66">
        <f t="shared" ref="Q27:Q37" si="9">RANK(P27,P$8:P$39,0)</f>
        <v>22</v>
      </c>
      <c r="R27" s="65">
        <f>VLOOKUP($A27,'Return Data'!$B$7:$R$2843,16,0)</f>
        <v>6.7782</v>
      </c>
      <c r="S27" s="67">
        <f t="shared" si="4"/>
        <v>24</v>
      </c>
    </row>
    <row r="28" spans="1:19" x14ac:dyDescent="0.3">
      <c r="A28" s="82" t="s">
        <v>103</v>
      </c>
      <c r="B28" s="64">
        <f>VLOOKUP($A28,'Return Data'!$B$7:$R$2843,3,0)</f>
        <v>44404</v>
      </c>
      <c r="C28" s="65">
        <f>VLOOKUP($A28,'Return Data'!$B$7:$R$2843,4,0)</f>
        <v>29.489899999999999</v>
      </c>
      <c r="D28" s="65">
        <f>VLOOKUP($A28,'Return Data'!$B$7:$R$2843,9,0)</f>
        <v>2.4186999999999999</v>
      </c>
      <c r="E28" s="66">
        <f t="shared" si="0"/>
        <v>23</v>
      </c>
      <c r="F28" s="65">
        <f>VLOOKUP($A28,'Return Data'!$B$7:$R$2843,10,0)</f>
        <v>4.9347000000000003</v>
      </c>
      <c r="G28" s="66">
        <f t="shared" si="1"/>
        <v>9</v>
      </c>
      <c r="H28" s="65">
        <f>VLOOKUP($A28,'Return Data'!$B$7:$R$2843,11,0)</f>
        <v>1.7763</v>
      </c>
      <c r="I28" s="66">
        <f t="shared" si="2"/>
        <v>19</v>
      </c>
      <c r="J28" s="65">
        <f>VLOOKUP($A28,'Return Data'!$B$7:$R$2843,12,0)</f>
        <v>2.5983999999999998</v>
      </c>
      <c r="K28" s="66">
        <f t="shared" si="3"/>
        <v>15</v>
      </c>
      <c r="L28" s="65">
        <f>VLOOKUP($A28,'Return Data'!$B$7:$R$2843,13,0)</f>
        <v>4.1395</v>
      </c>
      <c r="M28" s="66">
        <f t="shared" si="5"/>
        <v>14</v>
      </c>
      <c r="N28" s="65">
        <f>VLOOKUP($A28,'Return Data'!$B$7:$R$2843,17,0)</f>
        <v>7.7070999999999996</v>
      </c>
      <c r="O28" s="66">
        <f t="shared" si="8"/>
        <v>8</v>
      </c>
      <c r="P28" s="65">
        <f>VLOOKUP($A28,'Return Data'!$B$7:$R$2843,14,0)</f>
        <v>9.4527999999999999</v>
      </c>
      <c r="Q28" s="66">
        <f t="shared" si="9"/>
        <v>3</v>
      </c>
      <c r="R28" s="65">
        <f>VLOOKUP($A28,'Return Data'!$B$7:$R$2843,16,0)</f>
        <v>8.5543999999999993</v>
      </c>
      <c r="S28" s="67">
        <f t="shared" si="4"/>
        <v>3</v>
      </c>
    </row>
    <row r="29" spans="1:19" x14ac:dyDescent="0.3">
      <c r="A29" s="82" t="s">
        <v>104</v>
      </c>
      <c r="B29" s="64">
        <f>VLOOKUP($A29,'Return Data'!$B$7:$R$2843,3,0)</f>
        <v>44404</v>
      </c>
      <c r="C29" s="65">
        <f>VLOOKUP($A29,'Return Data'!$B$7:$R$2843,4,0)</f>
        <v>23.601099999999999</v>
      </c>
      <c r="D29" s="65">
        <f>VLOOKUP($A29,'Return Data'!$B$7:$R$2843,9,0)</f>
        <v>5.7656999999999998</v>
      </c>
      <c r="E29" s="66">
        <f t="shared" si="0"/>
        <v>10</v>
      </c>
      <c r="F29" s="65">
        <f>VLOOKUP($A29,'Return Data'!$B$7:$R$2843,10,0)</f>
        <v>3.8727999999999998</v>
      </c>
      <c r="G29" s="66">
        <f t="shared" si="1"/>
        <v>16</v>
      </c>
      <c r="H29" s="65">
        <f>VLOOKUP($A29,'Return Data'!$B$7:$R$2843,11,0)</f>
        <v>0.57750000000000001</v>
      </c>
      <c r="I29" s="66">
        <f t="shared" si="2"/>
        <v>26</v>
      </c>
      <c r="J29" s="65">
        <f>VLOOKUP($A29,'Return Data'!$B$7:$R$2843,12,0)</f>
        <v>1.0546</v>
      </c>
      <c r="K29" s="66">
        <f t="shared" si="3"/>
        <v>25</v>
      </c>
      <c r="L29" s="65">
        <f>VLOOKUP($A29,'Return Data'!$B$7:$R$2843,13,0)</f>
        <v>2.3208000000000002</v>
      </c>
      <c r="M29" s="66">
        <f t="shared" si="5"/>
        <v>22</v>
      </c>
      <c r="N29" s="65">
        <f>VLOOKUP($A29,'Return Data'!$B$7:$R$2843,17,0)</f>
        <v>6.5387000000000004</v>
      </c>
      <c r="O29" s="66">
        <f t="shared" si="8"/>
        <v>17</v>
      </c>
      <c r="P29" s="65">
        <f>VLOOKUP($A29,'Return Data'!$B$7:$R$2843,14,0)</f>
        <v>8.0777999999999999</v>
      </c>
      <c r="Q29" s="66">
        <f t="shared" si="9"/>
        <v>11</v>
      </c>
      <c r="R29" s="65">
        <f>VLOOKUP($A29,'Return Data'!$B$7:$R$2843,16,0)</f>
        <v>5.9252000000000002</v>
      </c>
      <c r="S29" s="67">
        <f t="shared" si="4"/>
        <v>28</v>
      </c>
    </row>
    <row r="30" spans="1:19" x14ac:dyDescent="0.3">
      <c r="A30" s="82" t="s">
        <v>105</v>
      </c>
      <c r="B30" s="64">
        <f>VLOOKUP($A30,'Return Data'!$B$7:$R$2843,3,0)</f>
        <v>44404</v>
      </c>
      <c r="C30" s="65">
        <f>VLOOKUP($A30,'Return Data'!$B$7:$R$2843,4,0)</f>
        <v>13.3314</v>
      </c>
      <c r="D30" s="65">
        <f>VLOOKUP($A30,'Return Data'!$B$7:$R$2843,9,0)</f>
        <v>3.6650999999999998</v>
      </c>
      <c r="E30" s="66">
        <f t="shared" si="0"/>
        <v>17</v>
      </c>
      <c r="F30" s="65">
        <f>VLOOKUP($A30,'Return Data'!$B$7:$R$2843,10,0)</f>
        <v>2.6865999999999999</v>
      </c>
      <c r="G30" s="66">
        <f t="shared" si="1"/>
        <v>22</v>
      </c>
      <c r="H30" s="65">
        <f>VLOOKUP($A30,'Return Data'!$B$7:$R$2843,11,0)</f>
        <v>2.8361999999999998</v>
      </c>
      <c r="I30" s="66">
        <f t="shared" si="2"/>
        <v>15</v>
      </c>
      <c r="J30" s="65">
        <f>VLOOKUP($A30,'Return Data'!$B$7:$R$2843,12,0)</f>
        <v>2.3003999999999998</v>
      </c>
      <c r="K30" s="66">
        <f t="shared" si="3"/>
        <v>17</v>
      </c>
      <c r="L30" s="65">
        <f>VLOOKUP($A30,'Return Data'!$B$7:$R$2843,13,0)</f>
        <v>2.4649000000000001</v>
      </c>
      <c r="M30" s="66">
        <f t="shared" si="5"/>
        <v>20</v>
      </c>
      <c r="N30" s="65">
        <f>VLOOKUP($A30,'Return Data'!$B$7:$R$2843,17,0)</f>
        <v>6.6073000000000004</v>
      </c>
      <c r="O30" s="66">
        <f t="shared" si="8"/>
        <v>15</v>
      </c>
      <c r="P30" s="65">
        <f>VLOOKUP($A30,'Return Data'!$B$7:$R$2843,14,0)</f>
        <v>8.5801999999999996</v>
      </c>
      <c r="Q30" s="66">
        <f t="shared" si="9"/>
        <v>7</v>
      </c>
      <c r="R30" s="65">
        <f>VLOOKUP($A30,'Return Data'!$B$7:$R$2843,16,0)</f>
        <v>6.8411999999999997</v>
      </c>
      <c r="S30" s="67">
        <f t="shared" si="4"/>
        <v>23</v>
      </c>
    </row>
    <row r="31" spans="1:19" x14ac:dyDescent="0.3">
      <c r="A31" s="82" t="s">
        <v>106</v>
      </c>
      <c r="B31" s="64">
        <f>VLOOKUP($A31,'Return Data'!$B$7:$R$2843,3,0)</f>
        <v>44404</v>
      </c>
      <c r="C31" s="65">
        <f>VLOOKUP($A31,'Return Data'!$B$7:$R$2843,4,0)</f>
        <v>29.118600000000001</v>
      </c>
      <c r="D31" s="65">
        <f>VLOOKUP($A31,'Return Data'!$B$7:$R$2843,9,0)</f>
        <v>-7.8156999999999996</v>
      </c>
      <c r="E31" s="66">
        <f t="shared" si="0"/>
        <v>30</v>
      </c>
      <c r="F31" s="65">
        <f>VLOOKUP($A31,'Return Data'!$B$7:$R$2843,10,0)</f>
        <v>0.75070000000000003</v>
      </c>
      <c r="G31" s="66">
        <f t="shared" si="1"/>
        <v>27</v>
      </c>
      <c r="H31" s="65">
        <f>VLOOKUP($A31,'Return Data'!$B$7:$R$2843,11,0)</f>
        <v>0.32190000000000002</v>
      </c>
      <c r="I31" s="66">
        <f t="shared" si="2"/>
        <v>27</v>
      </c>
      <c r="J31" s="65">
        <f>VLOOKUP($A31,'Return Data'!$B$7:$R$2843,12,0)</f>
        <v>0.83389999999999997</v>
      </c>
      <c r="K31" s="66">
        <f t="shared" si="3"/>
        <v>27</v>
      </c>
      <c r="L31" s="65">
        <f>VLOOKUP($A31,'Return Data'!$B$7:$R$2843,13,0)</f>
        <v>1.9648000000000001</v>
      </c>
      <c r="M31" s="66">
        <f t="shared" si="5"/>
        <v>25</v>
      </c>
      <c r="N31" s="65">
        <f>VLOOKUP($A31,'Return Data'!$B$7:$R$2843,17,0)</f>
        <v>6.3220999999999998</v>
      </c>
      <c r="O31" s="66">
        <f t="shared" si="8"/>
        <v>18</v>
      </c>
      <c r="P31" s="65">
        <f>VLOOKUP($A31,'Return Data'!$B$7:$R$2843,14,0)</f>
        <v>7.9500999999999999</v>
      </c>
      <c r="Q31" s="66">
        <f t="shared" si="9"/>
        <v>12</v>
      </c>
      <c r="R31" s="65">
        <f>VLOOKUP($A31,'Return Data'!$B$7:$R$2843,16,0)</f>
        <v>6.6063999999999998</v>
      </c>
      <c r="S31" s="67">
        <f t="shared" si="4"/>
        <v>25</v>
      </c>
    </row>
    <row r="32" spans="1:19" x14ac:dyDescent="0.3">
      <c r="A32" s="82" t="s">
        <v>107</v>
      </c>
      <c r="B32" s="64">
        <f>VLOOKUP($A32,'Return Data'!$B$7:$R$2843,3,0)</f>
        <v>44404</v>
      </c>
      <c r="C32" s="65">
        <f>VLOOKUP($A32,'Return Data'!$B$7:$R$2843,4,0)</f>
        <v>2109.8465000000001</v>
      </c>
      <c r="D32" s="65">
        <f>VLOOKUP($A32,'Return Data'!$B$7:$R$2843,9,0)</f>
        <v>3.0893000000000002</v>
      </c>
      <c r="E32" s="66">
        <f t="shared" si="0"/>
        <v>19</v>
      </c>
      <c r="F32" s="65">
        <f>VLOOKUP($A32,'Return Data'!$B$7:$R$2843,10,0)</f>
        <v>2.9666999999999999</v>
      </c>
      <c r="G32" s="66">
        <f t="shared" si="1"/>
        <v>18</v>
      </c>
      <c r="H32" s="65">
        <f>VLOOKUP($A32,'Return Data'!$B$7:$R$2843,11,0)</f>
        <v>2.1966000000000001</v>
      </c>
      <c r="I32" s="66">
        <f t="shared" si="2"/>
        <v>17</v>
      </c>
      <c r="J32" s="65">
        <f>VLOOKUP($A32,'Return Data'!$B$7:$R$2843,12,0)</f>
        <v>1.9573</v>
      </c>
      <c r="K32" s="66">
        <f t="shared" si="3"/>
        <v>18</v>
      </c>
      <c r="L32" s="65">
        <f>VLOOKUP($A32,'Return Data'!$B$7:$R$2843,13,0)</f>
        <v>3.2528000000000001</v>
      </c>
      <c r="M32" s="66">
        <f t="shared" si="5"/>
        <v>17</v>
      </c>
      <c r="N32" s="65">
        <f>VLOOKUP($A32,'Return Data'!$B$7:$R$2843,17,0)</f>
        <v>6.2672999999999996</v>
      </c>
      <c r="O32" s="66">
        <f t="shared" si="8"/>
        <v>19</v>
      </c>
      <c r="P32" s="65">
        <f>VLOOKUP($A32,'Return Data'!$B$7:$R$2843,14,0)</f>
        <v>8.4238999999999997</v>
      </c>
      <c r="Q32" s="66">
        <f t="shared" si="9"/>
        <v>8</v>
      </c>
      <c r="R32" s="65">
        <f>VLOOKUP($A32,'Return Data'!$B$7:$R$2843,16,0)</f>
        <v>8.1358999999999995</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44404</v>
      </c>
      <c r="C34" s="65">
        <f>VLOOKUP($A34,'Return Data'!$B$7:$R$2843,4,0)</f>
        <v>16.5061</v>
      </c>
      <c r="D34" s="65">
        <f>VLOOKUP($A34,'Return Data'!$B$7:$R$2843,9,0)</f>
        <v>4.6349</v>
      </c>
      <c r="E34" s="66">
        <f t="shared" si="0"/>
        <v>15</v>
      </c>
      <c r="F34" s="65">
        <f>VLOOKUP($A34,'Return Data'!$B$7:$R$2843,10,0)</f>
        <v>2.6392000000000002</v>
      </c>
      <c r="G34" s="66">
        <f t="shared" si="1"/>
        <v>23</v>
      </c>
      <c r="H34" s="65">
        <f>VLOOKUP($A34,'Return Data'!$B$7:$R$2843,11,0)</f>
        <v>2.8734999999999999</v>
      </c>
      <c r="I34" s="66">
        <f t="shared" si="2"/>
        <v>14</v>
      </c>
      <c r="J34" s="65">
        <f>VLOOKUP($A34,'Return Data'!$B$7:$R$2843,12,0)</f>
        <v>2.97</v>
      </c>
      <c r="K34" s="66">
        <f t="shared" si="3"/>
        <v>14</v>
      </c>
      <c r="L34" s="65">
        <f>VLOOKUP($A34,'Return Data'!$B$7:$R$2843,13,0)</f>
        <v>4.2519</v>
      </c>
      <c r="M34" s="66">
        <f t="shared" si="5"/>
        <v>13</v>
      </c>
      <c r="N34" s="65">
        <f>VLOOKUP($A34,'Return Data'!$B$7:$R$2843,17,0)</f>
        <v>6.9885999999999999</v>
      </c>
      <c r="O34" s="66">
        <f t="shared" si="8"/>
        <v>11</v>
      </c>
      <c r="P34" s="65">
        <f>VLOOKUP($A34,'Return Data'!$B$7:$R$2843,14,0)</f>
        <v>8.4067000000000007</v>
      </c>
      <c r="Q34" s="66">
        <f t="shared" si="9"/>
        <v>9</v>
      </c>
      <c r="R34" s="65">
        <f>VLOOKUP($A34,'Return Data'!$B$7:$R$2843,16,0)</f>
        <v>8.3937000000000008</v>
      </c>
      <c r="S34" s="67">
        <f t="shared" si="4"/>
        <v>8</v>
      </c>
    </row>
    <row r="35" spans="1:19" x14ac:dyDescent="0.3">
      <c r="A35" s="82" t="s">
        <v>111</v>
      </c>
      <c r="B35" s="64">
        <f>VLOOKUP($A35,'Return Data'!$B$7:$R$2843,3,0)</f>
        <v>44404</v>
      </c>
      <c r="C35" s="65">
        <f>VLOOKUP($A35,'Return Data'!$B$7:$R$2843,4,0)</f>
        <v>27.9</v>
      </c>
      <c r="D35" s="65">
        <f>VLOOKUP($A35,'Return Data'!$B$7:$R$2843,9,0)</f>
        <v>2.0642</v>
      </c>
      <c r="E35" s="66">
        <f t="shared" si="0"/>
        <v>25</v>
      </c>
      <c r="F35" s="65">
        <f>VLOOKUP($A35,'Return Data'!$B$7:$R$2843,10,0)</f>
        <v>2.2930999999999999</v>
      </c>
      <c r="G35" s="66">
        <f t="shared" si="1"/>
        <v>25</v>
      </c>
      <c r="H35" s="65">
        <f>VLOOKUP($A35,'Return Data'!$B$7:$R$2843,11,0)</f>
        <v>1.7085999999999999</v>
      </c>
      <c r="I35" s="66">
        <f t="shared" si="2"/>
        <v>20</v>
      </c>
      <c r="J35" s="65">
        <f>VLOOKUP($A35,'Return Data'!$B$7:$R$2843,12,0)</f>
        <v>1.2166999999999999</v>
      </c>
      <c r="K35" s="66">
        <f t="shared" si="3"/>
        <v>23</v>
      </c>
      <c r="L35" s="65">
        <f>VLOOKUP($A35,'Return Data'!$B$7:$R$2843,13,0)</f>
        <v>2.5106000000000002</v>
      </c>
      <c r="M35" s="66">
        <f t="shared" si="5"/>
        <v>19</v>
      </c>
      <c r="N35" s="65">
        <f>VLOOKUP($A35,'Return Data'!$B$7:$R$2843,17,0)</f>
        <v>6.9667000000000003</v>
      </c>
      <c r="O35" s="66">
        <f t="shared" si="8"/>
        <v>12</v>
      </c>
      <c r="P35" s="65">
        <f>VLOOKUP($A35,'Return Data'!$B$7:$R$2843,14,0)</f>
        <v>9.1251999999999995</v>
      </c>
      <c r="Q35" s="66">
        <f t="shared" si="9"/>
        <v>6</v>
      </c>
      <c r="R35" s="65">
        <f>VLOOKUP($A35,'Return Data'!$B$7:$R$2843,16,0)</f>
        <v>6.0213999999999999</v>
      </c>
      <c r="S35" s="67">
        <f t="shared" si="4"/>
        <v>27</v>
      </c>
    </row>
    <row r="36" spans="1:19" x14ac:dyDescent="0.3">
      <c r="A36" s="82" t="s">
        <v>112</v>
      </c>
      <c r="B36" s="64">
        <f>VLOOKUP($A36,'Return Data'!$B$7:$R$2843,3,0)</f>
        <v>44404</v>
      </c>
      <c r="C36" s="65">
        <f>VLOOKUP($A36,'Return Data'!$B$7:$R$2843,4,0)</f>
        <v>32.827100000000002</v>
      </c>
      <c r="D36" s="65">
        <f>VLOOKUP($A36,'Return Data'!$B$7:$R$2843,9,0)</f>
        <v>8.4464000000000006</v>
      </c>
      <c r="E36" s="66">
        <f t="shared" si="0"/>
        <v>5</v>
      </c>
      <c r="F36" s="65">
        <f>VLOOKUP($A36,'Return Data'!$B$7:$R$2843,10,0)</f>
        <v>6.2176</v>
      </c>
      <c r="G36" s="66">
        <f t="shared" si="1"/>
        <v>6</v>
      </c>
      <c r="H36" s="65">
        <f>VLOOKUP($A36,'Return Data'!$B$7:$R$2843,11,0)</f>
        <v>5.3837000000000002</v>
      </c>
      <c r="I36" s="66">
        <f t="shared" si="2"/>
        <v>9</v>
      </c>
      <c r="J36" s="65">
        <f>VLOOKUP($A36,'Return Data'!$B$7:$R$2843,12,0)</f>
        <v>4.0998999999999999</v>
      </c>
      <c r="K36" s="66">
        <f t="shared" si="3"/>
        <v>11</v>
      </c>
      <c r="L36" s="65">
        <f>VLOOKUP($A36,'Return Data'!$B$7:$R$2843,13,0)</f>
        <v>4.3018000000000001</v>
      </c>
      <c r="M36" s="66">
        <f t="shared" si="5"/>
        <v>12</v>
      </c>
      <c r="N36" s="65">
        <f>VLOOKUP($A36,'Return Data'!$B$7:$R$2843,17,0)</f>
        <v>6.7366999999999999</v>
      </c>
      <c r="O36" s="66">
        <f t="shared" si="8"/>
        <v>14</v>
      </c>
      <c r="P36" s="65">
        <f>VLOOKUP($A36,'Return Data'!$B$7:$R$2843,14,0)</f>
        <v>7.3503999999999996</v>
      </c>
      <c r="Q36" s="66">
        <f t="shared" si="9"/>
        <v>14</v>
      </c>
      <c r="R36" s="65">
        <f>VLOOKUP($A36,'Return Data'!$B$7:$R$2843,16,0)</f>
        <v>6.8623000000000003</v>
      </c>
      <c r="S36" s="67">
        <f t="shared" si="4"/>
        <v>22</v>
      </c>
    </row>
    <row r="37" spans="1:19" x14ac:dyDescent="0.3">
      <c r="A37" s="82" t="s">
        <v>113</v>
      </c>
      <c r="B37" s="64">
        <f>VLOOKUP($A37,'Return Data'!$B$7:$R$2843,3,0)</f>
        <v>44404</v>
      </c>
      <c r="C37" s="65">
        <f>VLOOKUP($A37,'Return Data'!$B$7:$R$2843,4,0)</f>
        <v>19.005299999999998</v>
      </c>
      <c r="D37" s="65">
        <f>VLOOKUP($A37,'Return Data'!$B$7:$R$2843,9,0)</f>
        <v>2.6408</v>
      </c>
      <c r="E37" s="66">
        <f t="shared" si="0"/>
        <v>22</v>
      </c>
      <c r="F37" s="65">
        <f>VLOOKUP($A37,'Return Data'!$B$7:$R$2843,10,0)</f>
        <v>2.7475000000000001</v>
      </c>
      <c r="G37" s="66">
        <f t="shared" si="1"/>
        <v>21</v>
      </c>
      <c r="H37" s="65">
        <f>VLOOKUP($A37,'Return Data'!$B$7:$R$2843,11,0)</f>
        <v>0.91339999999999999</v>
      </c>
      <c r="I37" s="66">
        <f t="shared" si="2"/>
        <v>25</v>
      </c>
      <c r="J37" s="65">
        <f>VLOOKUP($A37,'Return Data'!$B$7:$R$2843,12,0)</f>
        <v>1.1065</v>
      </c>
      <c r="K37" s="66">
        <f t="shared" si="3"/>
        <v>24</v>
      </c>
      <c r="L37" s="65">
        <f>VLOOKUP($A37,'Return Data'!$B$7:$R$2843,13,0)</f>
        <v>2.2229999999999999</v>
      </c>
      <c r="M37" s="66">
        <f t="shared" si="5"/>
        <v>23</v>
      </c>
      <c r="N37" s="65">
        <f>VLOOKUP($A37,'Return Data'!$B$7:$R$2843,17,0)</f>
        <v>6.8056999999999999</v>
      </c>
      <c r="O37" s="66">
        <f t="shared" si="8"/>
        <v>13</v>
      </c>
      <c r="P37" s="65">
        <f>VLOOKUP($A37,'Return Data'!$B$7:$R$2843,14,0)</f>
        <v>8.1336999999999993</v>
      </c>
      <c r="Q37" s="66">
        <f t="shared" si="9"/>
        <v>10</v>
      </c>
      <c r="R37" s="65">
        <f>VLOOKUP($A37,'Return Data'!$B$7:$R$2843,16,0)</f>
        <v>7.0254000000000003</v>
      </c>
      <c r="S37" s="67">
        <f t="shared" si="4"/>
        <v>20</v>
      </c>
    </row>
    <row r="38" spans="1:19" x14ac:dyDescent="0.3">
      <c r="A38" s="82" t="s">
        <v>367</v>
      </c>
      <c r="B38" s="64">
        <f>VLOOKUP($A38,'Return Data'!$B$7:$R$2843,3,0)</f>
        <v>44404</v>
      </c>
      <c r="C38" s="65">
        <f>VLOOKUP($A38,'Return Data'!$B$7:$R$2843,4,0)</f>
        <v>0.30940000000000001</v>
      </c>
      <c r="D38" s="65">
        <f>VLOOKUP($A38,'Return Data'!$B$7:$R$2843,9,0)</f>
        <v>11.167999999999999</v>
      </c>
      <c r="E38" s="66">
        <f t="shared" si="0"/>
        <v>4</v>
      </c>
      <c r="F38" s="65">
        <f>VLOOKUP($A38,'Return Data'!$B$7:$R$2843,10,0)</f>
        <v>11.1935</v>
      </c>
      <c r="G38" s="66">
        <f t="shared" si="1"/>
        <v>4</v>
      </c>
      <c r="H38" s="65">
        <f>VLOOKUP($A38,'Return Data'!$B$7:$R$2843,11,0)</f>
        <v>11.505599999999999</v>
      </c>
      <c r="I38" s="66">
        <f t="shared" si="2"/>
        <v>4</v>
      </c>
      <c r="J38" s="65"/>
      <c r="K38" s="66"/>
      <c r="L38" s="65"/>
      <c r="M38" s="66"/>
      <c r="N38" s="65"/>
      <c r="O38" s="66"/>
      <c r="P38" s="65"/>
      <c r="Q38" s="66"/>
      <c r="R38" s="65">
        <f>VLOOKUP($A38,'Return Data'!$B$7:$R$2843,16,0)</f>
        <v>-9.4528999999999996</v>
      </c>
      <c r="S38" s="67">
        <f t="shared" si="4"/>
        <v>29</v>
      </c>
    </row>
    <row r="39" spans="1:19" x14ac:dyDescent="0.3">
      <c r="A39" s="82" t="s">
        <v>114</v>
      </c>
      <c r="B39" s="64">
        <f>VLOOKUP($A39,'Return Data'!$B$7:$R$2843,3,0)</f>
        <v>44404</v>
      </c>
      <c r="C39" s="65">
        <f>VLOOKUP($A39,'Return Data'!$B$7:$R$2843,4,0)</f>
        <v>21.235700000000001</v>
      </c>
      <c r="D39" s="65">
        <f>VLOOKUP($A39,'Return Data'!$B$7:$R$2843,9,0)</f>
        <v>2.6541999999999999</v>
      </c>
      <c r="E39" s="66">
        <f t="shared" si="0"/>
        <v>21</v>
      </c>
      <c r="F39" s="65">
        <f>VLOOKUP($A39,'Return Data'!$B$7:$R$2843,10,0)</f>
        <v>2.2048999999999999</v>
      </c>
      <c r="G39" s="66">
        <f t="shared" si="1"/>
        <v>26</v>
      </c>
      <c r="H39" s="65">
        <f>VLOOKUP($A39,'Return Data'!$B$7:$R$2843,11,0)</f>
        <v>1.5357000000000001</v>
      </c>
      <c r="I39" s="66">
        <f t="shared" si="2"/>
        <v>21</v>
      </c>
      <c r="J39" s="65">
        <f>VLOOKUP($A39,'Return Data'!$B$7:$R$2843,12,0)</f>
        <v>1.2428999999999999</v>
      </c>
      <c r="K39" s="66">
        <f>RANK(J39,J$8:J$39,0)</f>
        <v>22</v>
      </c>
      <c r="L39" s="65">
        <f>VLOOKUP($A39,'Return Data'!$B$7:$R$2843,13,0)</f>
        <v>1.6518999999999999</v>
      </c>
      <c r="M39" s="66">
        <f>RANK(L39,L$8:L$39,0)</f>
        <v>28</v>
      </c>
      <c r="N39" s="65">
        <f>VLOOKUP($A39,'Return Data'!$B$7:$R$2843,17,0)</f>
        <v>3.7299000000000002</v>
      </c>
      <c r="O39" s="66">
        <f>RANK(N39,N$8:N$39,0)</f>
        <v>24</v>
      </c>
      <c r="P39" s="65">
        <f>VLOOKUP($A39,'Return Data'!$B$7:$R$2843,14,0)</f>
        <v>1.7263999999999999</v>
      </c>
      <c r="Q39" s="66">
        <f>RANK(P39,P$8:P$39,0)</f>
        <v>27</v>
      </c>
      <c r="R39" s="65">
        <f>VLOOKUP($A39,'Return Data'!$B$7:$R$2843,16,0)</f>
        <v>7.0191999999999997</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8.9536225806451633</v>
      </c>
      <c r="E41" s="88"/>
      <c r="F41" s="89">
        <f>AVERAGE(F8:F39)</f>
        <v>5.6922354838709692</v>
      </c>
      <c r="G41" s="88"/>
      <c r="H41" s="89">
        <f>AVERAGE(H8:H39)</f>
        <v>3.8705516129032262</v>
      </c>
      <c r="I41" s="88"/>
      <c r="J41" s="89">
        <f>AVERAGE(J8:J39)</f>
        <v>3.6799899999999997</v>
      </c>
      <c r="K41" s="88"/>
      <c r="L41" s="89">
        <f>AVERAGE(L8:L39)</f>
        <v>4.3360464285714295</v>
      </c>
      <c r="M41" s="88"/>
      <c r="N41" s="89">
        <f>AVERAGE(N8:N39)</f>
        <v>6.6420444444444451</v>
      </c>
      <c r="O41" s="88"/>
      <c r="P41" s="89">
        <f>AVERAGE(P8:P39)</f>
        <v>7.3554074074074078</v>
      </c>
      <c r="Q41" s="88"/>
      <c r="R41" s="89">
        <f>AVERAGE(R8:R39)</f>
        <v>5.5453193548387096</v>
      </c>
      <c r="S41" s="90"/>
    </row>
    <row r="42" spans="1:19" x14ac:dyDescent="0.3">
      <c r="A42" s="87" t="s">
        <v>28</v>
      </c>
      <c r="B42" s="88"/>
      <c r="C42" s="88"/>
      <c r="D42" s="89">
        <f>MIN(D8:D39)</f>
        <v>-20.0365</v>
      </c>
      <c r="E42" s="88"/>
      <c r="F42" s="89">
        <f>MIN(F8:F39)</f>
        <v>-0.16880000000000001</v>
      </c>
      <c r="G42" s="88"/>
      <c r="H42" s="89">
        <f>MIN(H8:H39)</f>
        <v>-0.27660000000000001</v>
      </c>
      <c r="I42" s="88"/>
      <c r="J42" s="89">
        <f>MIN(J8:J39)</f>
        <v>0</v>
      </c>
      <c r="K42" s="88"/>
      <c r="L42" s="89">
        <f>MIN(L8:L39)</f>
        <v>1.6518999999999999</v>
      </c>
      <c r="M42" s="88"/>
      <c r="N42" s="89">
        <f>MIN(N8:N39)</f>
        <v>2.8227000000000002</v>
      </c>
      <c r="O42" s="88"/>
      <c r="P42" s="89">
        <f>MIN(P8:P39)</f>
        <v>1.7263999999999999</v>
      </c>
      <c r="Q42" s="88"/>
      <c r="R42" s="89">
        <f>MIN(R8:R39)</f>
        <v>-15.1015</v>
      </c>
      <c r="S42" s="90"/>
    </row>
    <row r="43" spans="1:19" ht="15" thickBot="1" x14ac:dyDescent="0.35">
      <c r="A43" s="91" t="s">
        <v>29</v>
      </c>
      <c r="B43" s="92"/>
      <c r="C43" s="92"/>
      <c r="D43" s="93">
        <f>MAX(D8:D39)</f>
        <v>66.233900000000006</v>
      </c>
      <c r="E43" s="92"/>
      <c r="F43" s="93">
        <f>MAX(F8:F39)</f>
        <v>25.428899999999999</v>
      </c>
      <c r="G43" s="92"/>
      <c r="H43" s="93">
        <f>MAX(H8:H39)</f>
        <v>12.7239</v>
      </c>
      <c r="I43" s="92"/>
      <c r="J43" s="93">
        <f>MAX(J8:J39)</f>
        <v>11.5387</v>
      </c>
      <c r="K43" s="92"/>
      <c r="L43" s="93">
        <f>MAX(L8:L39)</f>
        <v>9.1410999999999998</v>
      </c>
      <c r="M43" s="92"/>
      <c r="N43" s="93">
        <f>MAX(N8:N39)</f>
        <v>9.2162000000000006</v>
      </c>
      <c r="O43" s="92"/>
      <c r="P43" s="93">
        <f>MAX(P8:P39)</f>
        <v>9.7965</v>
      </c>
      <c r="Q43" s="92"/>
      <c r="R43" s="93">
        <f>MAX(R8:R39)</f>
        <v>9.5094999999999992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44404</v>
      </c>
      <c r="C8" s="65">
        <f>VLOOKUP($A8,'Return Data'!$B$7:$R$2843,4,0)</f>
        <v>1124.4965</v>
      </c>
      <c r="D8" s="65">
        <f>VLOOKUP($A8,'Return Data'!$B$7:$R$2843,5,0)</f>
        <v>3.1423000000000001</v>
      </c>
      <c r="E8" s="66">
        <f t="shared" ref="E8:E37" si="0">RANK(D8,D$8:D$37,0)</f>
        <v>12</v>
      </c>
      <c r="F8" s="65">
        <f>VLOOKUP($A8,'Return Data'!$B$7:$R$2843,6,0)</f>
        <v>3.145</v>
      </c>
      <c r="G8" s="66">
        <f t="shared" ref="G8:G37" si="1">RANK(F8,F$8:F$37,0)</f>
        <v>17</v>
      </c>
      <c r="H8" s="65">
        <f>VLOOKUP($A8,'Return Data'!$B$7:$R$2843,7,0)</f>
        <v>3.1476000000000002</v>
      </c>
      <c r="I8" s="66">
        <f t="shared" ref="I8:I37" si="2">RANK(H8,H$8:H$37,0)</f>
        <v>16</v>
      </c>
      <c r="J8" s="65">
        <f>VLOOKUP($A8,'Return Data'!$B$7:$R$2843,8,0)</f>
        <v>3.1457999999999999</v>
      </c>
      <c r="K8" s="66">
        <f t="shared" ref="K8:K37" si="3">RANK(J8,J$8:J$37,0)</f>
        <v>18</v>
      </c>
      <c r="L8" s="65">
        <f>VLOOKUP($A8,'Return Data'!$B$7:$R$2843,9,0)</f>
        <v>3.1556000000000002</v>
      </c>
      <c r="M8" s="66">
        <f t="shared" ref="M8:M37" si="4">RANK(L8,L$8:L$37,0)</f>
        <v>13</v>
      </c>
      <c r="N8" s="65">
        <f>VLOOKUP($A8,'Return Data'!$B$7:$R$2843,10,0)</f>
        <v>3.2183999999999999</v>
      </c>
      <c r="O8" s="66">
        <f t="shared" ref="O8:O37" si="5">RANK(N8,N$8:N$37,0)</f>
        <v>8</v>
      </c>
      <c r="P8" s="65">
        <f>VLOOKUP($A8,'Return Data'!$B$7:$R$2843,11,0)</f>
        <v>3.1753</v>
      </c>
      <c r="Q8" s="66">
        <f>RANK(P8,P$8:P$37,0)</f>
        <v>7</v>
      </c>
      <c r="R8" s="65">
        <f>VLOOKUP($A8,'Return Data'!$B$7:$R$2843,12,0)</f>
        <v>3.1131000000000002</v>
      </c>
      <c r="S8" s="66">
        <f>RANK(R8,R$8:R$37,0)</f>
        <v>10</v>
      </c>
      <c r="T8" s="65">
        <f>VLOOKUP($A8,'Return Data'!$B$7:$R$2843,13,0)</f>
        <v>3.1202999999999999</v>
      </c>
      <c r="U8" s="66">
        <f>RANK(T8,T$8:T$37,0)</f>
        <v>9</v>
      </c>
      <c r="V8" s="65">
        <f>VLOOKUP($A8,'Return Data'!$B$7:$R$2843,17,0)</f>
        <v>3.6998000000000002</v>
      </c>
      <c r="W8" s="66">
        <f t="shared" ref="W8" si="6">RANK(V8,V$8:V$37,0)</f>
        <v>3</v>
      </c>
      <c r="X8" s="65"/>
      <c r="Y8" s="66"/>
      <c r="Z8" s="65">
        <f>VLOOKUP($A8,'Return Data'!$B$7:$R$2843,16,0)</f>
        <v>4.3802000000000003</v>
      </c>
      <c r="AA8" s="67">
        <f t="shared" ref="AA8:AA37" si="7">RANK(Z8,Z$8:Z$37,0)</f>
        <v>5</v>
      </c>
    </row>
    <row r="9" spans="1:27" x14ac:dyDescent="0.3">
      <c r="A9" s="63" t="s">
        <v>1283</v>
      </c>
      <c r="B9" s="64">
        <f>VLOOKUP($A9,'Return Data'!$B$7:$R$2843,3,0)</f>
        <v>44404</v>
      </c>
      <c r="C9" s="65">
        <f>VLOOKUP($A9,'Return Data'!$B$7:$R$2843,4,0)</f>
        <v>1099.1515999999999</v>
      </c>
      <c r="D9" s="65">
        <f>VLOOKUP($A9,'Return Data'!$B$7:$R$2843,5,0)</f>
        <v>3.1482999999999999</v>
      </c>
      <c r="E9" s="66">
        <f t="shared" si="0"/>
        <v>10</v>
      </c>
      <c r="F9" s="65">
        <f>VLOOKUP($A9,'Return Data'!$B$7:$R$2843,6,0)</f>
        <v>3.1644000000000001</v>
      </c>
      <c r="G9" s="66">
        <f t="shared" si="1"/>
        <v>8</v>
      </c>
      <c r="H9" s="65">
        <f>VLOOKUP($A9,'Return Data'!$B$7:$R$2843,7,0)</f>
        <v>3.1732</v>
      </c>
      <c r="I9" s="66">
        <f t="shared" si="2"/>
        <v>6</v>
      </c>
      <c r="J9" s="65">
        <f>VLOOKUP($A9,'Return Data'!$B$7:$R$2843,8,0)</f>
        <v>3.1722999999999999</v>
      </c>
      <c r="K9" s="66">
        <f t="shared" si="3"/>
        <v>7</v>
      </c>
      <c r="L9" s="65">
        <f>VLOOKUP($A9,'Return Data'!$B$7:$R$2843,9,0)</f>
        <v>3.1785000000000001</v>
      </c>
      <c r="M9" s="66">
        <f t="shared" si="4"/>
        <v>7</v>
      </c>
      <c r="N9" s="65">
        <f>VLOOKUP($A9,'Return Data'!$B$7:$R$2843,10,0)</f>
        <v>3.2092000000000001</v>
      </c>
      <c r="O9" s="66">
        <f t="shared" si="5"/>
        <v>9</v>
      </c>
      <c r="P9" s="65">
        <f>VLOOKUP($A9,'Return Data'!$B$7:$R$2843,11,0)</f>
        <v>3.1669</v>
      </c>
      <c r="Q9" s="66">
        <f>RANK(P9,P$8:P$37,0)</f>
        <v>8</v>
      </c>
      <c r="R9" s="65">
        <f>VLOOKUP($A9,'Return Data'!$B$7:$R$2843,12,0)</f>
        <v>3.1143000000000001</v>
      </c>
      <c r="S9" s="66">
        <f>RANK(R9,R$8:R$37,0)</f>
        <v>9</v>
      </c>
      <c r="T9" s="65">
        <f>VLOOKUP($A9,'Return Data'!$B$7:$R$2843,13,0)</f>
        <v>3.1276999999999999</v>
      </c>
      <c r="U9" s="66">
        <f>RANK(T9,T$8:T$37,0)</f>
        <v>8</v>
      </c>
      <c r="V9" s="65"/>
      <c r="W9" s="66"/>
      <c r="X9" s="65"/>
      <c r="Y9" s="66"/>
      <c r="Z9" s="65">
        <f>VLOOKUP($A9,'Return Data'!$B$7:$R$2843,16,0)</f>
        <v>4.0697999999999999</v>
      </c>
      <c r="AA9" s="67">
        <f t="shared" si="7"/>
        <v>12</v>
      </c>
    </row>
    <row r="10" spans="1:27" x14ac:dyDescent="0.3">
      <c r="A10" s="63" t="s">
        <v>1285</v>
      </c>
      <c r="B10" s="64">
        <f>VLOOKUP($A10,'Return Data'!$B$7:$R$2843,3,0)</f>
        <v>44404</v>
      </c>
      <c r="C10" s="65">
        <f>VLOOKUP($A10,'Return Data'!$B$7:$R$2843,4,0)</f>
        <v>1092.0737999999999</v>
      </c>
      <c r="D10" s="65">
        <f>VLOOKUP($A10,'Return Data'!$B$7:$R$2843,5,0)</f>
        <v>3.1753999999999998</v>
      </c>
      <c r="E10" s="66">
        <f t="shared" si="0"/>
        <v>4</v>
      </c>
      <c r="F10" s="65">
        <f>VLOOKUP($A10,'Return Data'!$B$7:$R$2843,6,0)</f>
        <v>3.1659000000000002</v>
      </c>
      <c r="G10" s="66">
        <f t="shared" si="1"/>
        <v>7</v>
      </c>
      <c r="H10" s="65">
        <f>VLOOKUP($A10,'Return Data'!$B$7:$R$2843,7,0)</f>
        <v>3.1589</v>
      </c>
      <c r="I10" s="66">
        <f t="shared" si="2"/>
        <v>13</v>
      </c>
      <c r="J10" s="65">
        <f>VLOOKUP($A10,'Return Data'!$B$7:$R$2843,8,0)</f>
        <v>3.1497999999999999</v>
      </c>
      <c r="K10" s="66">
        <f t="shared" si="3"/>
        <v>16</v>
      </c>
      <c r="L10" s="65">
        <f>VLOOKUP($A10,'Return Data'!$B$7:$R$2843,9,0)</f>
        <v>3.1558999999999999</v>
      </c>
      <c r="M10" s="66">
        <f t="shared" si="4"/>
        <v>12</v>
      </c>
      <c r="N10" s="65">
        <f>VLOOKUP($A10,'Return Data'!$B$7:$R$2843,10,0)</f>
        <v>3.1932999999999998</v>
      </c>
      <c r="O10" s="66">
        <f t="shared" si="5"/>
        <v>11</v>
      </c>
      <c r="P10" s="65">
        <f>VLOOKUP($A10,'Return Data'!$B$7:$R$2843,11,0)</f>
        <v>3.1648000000000001</v>
      </c>
      <c r="Q10" s="66">
        <f>RANK(P10,P$8:P$37,0)</f>
        <v>10</v>
      </c>
      <c r="R10" s="65">
        <f>VLOOKUP($A10,'Return Data'!$B$7:$R$2843,12,0)</f>
        <v>3.1230000000000002</v>
      </c>
      <c r="S10" s="66">
        <f>RANK(R10,R$8:R$37,0)</f>
        <v>6</v>
      </c>
      <c r="T10" s="65">
        <f>VLOOKUP($A10,'Return Data'!$B$7:$R$2843,13,0)</f>
        <v>3.1387</v>
      </c>
      <c r="U10" s="66">
        <f>RANK(T10,T$8:T$37,0)</f>
        <v>6</v>
      </c>
      <c r="V10" s="65"/>
      <c r="W10" s="66"/>
      <c r="X10" s="65"/>
      <c r="Y10" s="66"/>
      <c r="Z10" s="65">
        <f>VLOOKUP($A10,'Return Data'!$B$7:$R$2843,16,0)</f>
        <v>3.9708000000000001</v>
      </c>
      <c r="AA10" s="67">
        <f t="shared" si="7"/>
        <v>15</v>
      </c>
    </row>
    <row r="11" spans="1:27" x14ac:dyDescent="0.3">
      <c r="A11" s="63" t="s">
        <v>1287</v>
      </c>
      <c r="B11" s="64">
        <f>VLOOKUP($A11,'Return Data'!$B$7:$R$2843,3,0)</f>
        <v>44404</v>
      </c>
      <c r="C11" s="65">
        <f>VLOOKUP($A11,'Return Data'!$B$7:$R$2843,4,0)</f>
        <v>1094.3375000000001</v>
      </c>
      <c r="D11" s="65">
        <f>VLOOKUP($A11,'Return Data'!$B$7:$R$2843,5,0)</f>
        <v>3.1322000000000001</v>
      </c>
      <c r="E11" s="66">
        <f t="shared" si="0"/>
        <v>20</v>
      </c>
      <c r="F11" s="65">
        <f>VLOOKUP($A11,'Return Data'!$B$7:$R$2843,6,0)</f>
        <v>3.1537999999999999</v>
      </c>
      <c r="G11" s="66">
        <f t="shared" si="1"/>
        <v>13</v>
      </c>
      <c r="H11" s="65">
        <f>VLOOKUP($A11,'Return Data'!$B$7:$R$2843,7,0)</f>
        <v>3.1551999999999998</v>
      </c>
      <c r="I11" s="66">
        <f t="shared" si="2"/>
        <v>14</v>
      </c>
      <c r="J11" s="65">
        <f>VLOOKUP($A11,'Return Data'!$B$7:$R$2843,8,0)</f>
        <v>3.2113999999999998</v>
      </c>
      <c r="K11" s="66">
        <f t="shared" si="3"/>
        <v>3</v>
      </c>
      <c r="L11" s="65">
        <f>VLOOKUP($A11,'Return Data'!$B$7:$R$2843,9,0)</f>
        <v>3.1671999999999998</v>
      </c>
      <c r="M11" s="66">
        <f t="shared" si="4"/>
        <v>10</v>
      </c>
      <c r="N11" s="65">
        <f>VLOOKUP($A11,'Return Data'!$B$7:$R$2843,10,0)</f>
        <v>3.1730999999999998</v>
      </c>
      <c r="O11" s="66">
        <f t="shared" si="5"/>
        <v>18</v>
      </c>
      <c r="P11" s="65">
        <f>VLOOKUP($A11,'Return Data'!$B$7:$R$2843,11,0)</f>
        <v>3.1434000000000002</v>
      </c>
      <c r="Q11" s="66">
        <f>RANK(P11,P$8:P$37,0)</f>
        <v>13</v>
      </c>
      <c r="R11" s="65">
        <f>VLOOKUP($A11,'Return Data'!$B$7:$R$2843,12,0)</f>
        <v>3.1124999999999998</v>
      </c>
      <c r="S11" s="66">
        <f>RANK(R11,R$8:R$37,0)</f>
        <v>11</v>
      </c>
      <c r="T11" s="65">
        <f>VLOOKUP($A11,'Return Data'!$B$7:$R$2843,13,0)</f>
        <v>3.1194000000000002</v>
      </c>
      <c r="U11" s="66">
        <f>RANK(T11,T$8:T$37,0)</f>
        <v>10</v>
      </c>
      <c r="V11" s="65"/>
      <c r="W11" s="66"/>
      <c r="X11" s="65"/>
      <c r="Y11" s="66"/>
      <c r="Z11" s="65">
        <f>VLOOKUP($A11,'Return Data'!$B$7:$R$2843,16,0)</f>
        <v>3.9996</v>
      </c>
      <c r="AA11" s="67">
        <f t="shared" si="7"/>
        <v>14</v>
      </c>
    </row>
    <row r="12" spans="1:27" x14ac:dyDescent="0.3">
      <c r="A12" s="63" t="s">
        <v>1289</v>
      </c>
      <c r="B12" s="64">
        <f>VLOOKUP($A12,'Return Data'!$B$7:$R$2843,3,0)</f>
        <v>44404</v>
      </c>
      <c r="C12" s="65">
        <f>VLOOKUP($A12,'Return Data'!$B$7:$R$2843,4,0)</f>
        <v>1051.7843</v>
      </c>
      <c r="D12" s="65">
        <f>VLOOKUP($A12,'Return Data'!$B$7:$R$2843,5,0)</f>
        <v>3.1408999999999998</v>
      </c>
      <c r="E12" s="66">
        <f t="shared" si="0"/>
        <v>13</v>
      </c>
      <c r="F12" s="65">
        <f>VLOOKUP($A12,'Return Data'!$B$7:$R$2843,6,0)</f>
        <v>3.1610999999999998</v>
      </c>
      <c r="G12" s="66">
        <f t="shared" si="1"/>
        <v>10</v>
      </c>
      <c r="H12" s="65">
        <f>VLOOKUP($A12,'Return Data'!$B$7:$R$2843,7,0)</f>
        <v>3.1886999999999999</v>
      </c>
      <c r="I12" s="66">
        <f t="shared" si="2"/>
        <v>5</v>
      </c>
      <c r="J12" s="65">
        <f>VLOOKUP($A12,'Return Data'!$B$7:$R$2843,8,0)</f>
        <v>3.2141999999999999</v>
      </c>
      <c r="K12" s="66">
        <f t="shared" si="3"/>
        <v>2</v>
      </c>
      <c r="L12" s="65">
        <f>VLOOKUP($A12,'Return Data'!$B$7:$R$2843,9,0)</f>
        <v>3.1856</v>
      </c>
      <c r="M12" s="66">
        <f t="shared" si="4"/>
        <v>6</v>
      </c>
      <c r="N12" s="65">
        <f>VLOOKUP($A12,'Return Data'!$B$7:$R$2843,10,0)</f>
        <v>3.2665999999999999</v>
      </c>
      <c r="O12" s="66">
        <f t="shared" si="5"/>
        <v>1</v>
      </c>
      <c r="P12" s="65">
        <f>VLOOKUP($A12,'Return Data'!$B$7:$R$2843,11,0)</f>
        <v>3.2126999999999999</v>
      </c>
      <c r="Q12" s="66">
        <f t="shared" ref="Q12:Q37" si="8">RANK(P12,P$8:P$37,0)</f>
        <v>1</v>
      </c>
      <c r="R12" s="65">
        <f>VLOOKUP($A12,'Return Data'!$B$7:$R$2843,12,0)</f>
        <v>3.1753999999999998</v>
      </c>
      <c r="S12" s="66">
        <f t="shared" ref="S12" si="9">RANK(R12,R$8:R$37,0)</f>
        <v>1</v>
      </c>
      <c r="T12" s="65"/>
      <c r="U12" s="66"/>
      <c r="V12" s="65"/>
      <c r="W12" s="66"/>
      <c r="X12" s="65"/>
      <c r="Y12" s="66"/>
      <c r="Z12" s="65">
        <f>VLOOKUP($A12,'Return Data'!$B$7:$R$2843,16,0)</f>
        <v>3.4239000000000002</v>
      </c>
      <c r="AA12" s="67">
        <f t="shared" si="7"/>
        <v>28</v>
      </c>
    </row>
    <row r="13" spans="1:27" x14ac:dyDescent="0.3">
      <c r="A13" s="63" t="s">
        <v>1291</v>
      </c>
      <c r="B13" s="64">
        <f>VLOOKUP($A13,'Return Data'!$B$7:$R$2843,3,0)</f>
        <v>44404</v>
      </c>
      <c r="C13" s="65">
        <f>VLOOKUP($A13,'Return Data'!$B$7:$R$2843,4,0)</f>
        <v>1076.5994000000001</v>
      </c>
      <c r="D13" s="65">
        <f>VLOOKUP($A13,'Return Data'!$B$7:$R$2843,5,0)</f>
        <v>3.1227</v>
      </c>
      <c r="E13" s="66">
        <f t="shared" si="0"/>
        <v>23</v>
      </c>
      <c r="F13" s="65">
        <f>VLOOKUP($A13,'Return Data'!$B$7:$R$2843,6,0)</f>
        <v>3.1288999999999998</v>
      </c>
      <c r="G13" s="66">
        <f t="shared" si="1"/>
        <v>25</v>
      </c>
      <c r="H13" s="65">
        <f>VLOOKUP($A13,'Return Data'!$B$7:$R$2843,7,0)</f>
        <v>3.1316000000000002</v>
      </c>
      <c r="I13" s="66">
        <f t="shared" si="2"/>
        <v>26</v>
      </c>
      <c r="J13" s="65">
        <f>VLOOKUP($A13,'Return Data'!$B$7:$R$2843,8,0)</f>
        <v>3.1278999999999999</v>
      </c>
      <c r="K13" s="66">
        <f t="shared" si="3"/>
        <v>25</v>
      </c>
      <c r="L13" s="65">
        <f>VLOOKUP($A13,'Return Data'!$B$7:$R$2843,9,0)</f>
        <v>3.1518999999999999</v>
      </c>
      <c r="M13" s="66">
        <f t="shared" si="4"/>
        <v>15</v>
      </c>
      <c r="N13" s="65">
        <f>VLOOKUP($A13,'Return Data'!$B$7:$R$2843,10,0)</f>
        <v>3.1558999999999999</v>
      </c>
      <c r="O13" s="66">
        <f t="shared" si="5"/>
        <v>24</v>
      </c>
      <c r="P13" s="65">
        <f>VLOOKUP($A13,'Return Data'!$B$7:$R$2843,11,0)</f>
        <v>3.1175999999999999</v>
      </c>
      <c r="Q13" s="66">
        <f t="shared" si="8"/>
        <v>24</v>
      </c>
      <c r="R13" s="65">
        <f>VLOOKUP($A13,'Return Data'!$B$7:$R$2843,12,0)</f>
        <v>3.0758999999999999</v>
      </c>
      <c r="S13" s="66">
        <f t="shared" ref="S13:S37" si="10">RANK(R13,R$8:R$37,0)</f>
        <v>21</v>
      </c>
      <c r="T13" s="65">
        <f>VLOOKUP($A13,'Return Data'!$B$7:$R$2843,13,0)</f>
        <v>3.0931000000000002</v>
      </c>
      <c r="U13" s="66">
        <f t="shared" ref="U13:U37" si="11">RANK(T13,T$8:T$37,0)</f>
        <v>18</v>
      </c>
      <c r="V13" s="65"/>
      <c r="W13" s="66"/>
      <c r="X13" s="65"/>
      <c r="Y13" s="66"/>
      <c r="Z13" s="65">
        <f>VLOOKUP($A13,'Return Data'!$B$7:$R$2843,16,0)</f>
        <v>3.7282999999999999</v>
      </c>
      <c r="AA13" s="67">
        <f t="shared" si="7"/>
        <v>21</v>
      </c>
    </row>
    <row r="14" spans="1:27" x14ac:dyDescent="0.3">
      <c r="A14" s="63" t="s">
        <v>1293</v>
      </c>
      <c r="B14" s="64">
        <f>VLOOKUP($A14,'Return Data'!$B$7:$R$2843,3,0)</f>
        <v>44404</v>
      </c>
      <c r="C14" s="65">
        <f>VLOOKUP($A14,'Return Data'!$B$7:$R$2843,4,0)</f>
        <v>1113.4585999999999</v>
      </c>
      <c r="D14" s="65">
        <f>VLOOKUP($A14,'Return Data'!$B$7:$R$2843,5,0)</f>
        <v>3.1537999999999999</v>
      </c>
      <c r="E14" s="66">
        <f t="shared" si="0"/>
        <v>9</v>
      </c>
      <c r="F14" s="65">
        <f>VLOOKUP($A14,'Return Data'!$B$7:$R$2843,6,0)</f>
        <v>3.1669</v>
      </c>
      <c r="G14" s="66">
        <f t="shared" si="1"/>
        <v>6</v>
      </c>
      <c r="H14" s="65">
        <f>VLOOKUP($A14,'Return Data'!$B$7:$R$2843,7,0)</f>
        <v>3.1667000000000001</v>
      </c>
      <c r="I14" s="66">
        <f t="shared" si="2"/>
        <v>10</v>
      </c>
      <c r="J14" s="65">
        <f>VLOOKUP($A14,'Return Data'!$B$7:$R$2843,8,0)</f>
        <v>3.1646000000000001</v>
      </c>
      <c r="K14" s="66">
        <f t="shared" si="3"/>
        <v>9</v>
      </c>
      <c r="L14" s="65">
        <f>VLOOKUP($A14,'Return Data'!$B$7:$R$2843,9,0)</f>
        <v>3.1509</v>
      </c>
      <c r="M14" s="66">
        <f t="shared" si="4"/>
        <v>16</v>
      </c>
      <c r="N14" s="65">
        <f>VLOOKUP($A14,'Return Data'!$B$7:$R$2843,10,0)</f>
        <v>3.1606999999999998</v>
      </c>
      <c r="O14" s="66">
        <f t="shared" si="5"/>
        <v>23</v>
      </c>
      <c r="P14" s="65">
        <f>VLOOKUP($A14,'Return Data'!$B$7:$R$2843,11,0)</f>
        <v>3.1217000000000001</v>
      </c>
      <c r="Q14" s="66">
        <f t="shared" si="8"/>
        <v>22</v>
      </c>
      <c r="R14" s="65">
        <f>VLOOKUP($A14,'Return Data'!$B$7:$R$2843,12,0)</f>
        <v>3.0907</v>
      </c>
      <c r="S14" s="66">
        <f t="shared" si="10"/>
        <v>15</v>
      </c>
      <c r="T14" s="65">
        <f>VLOOKUP($A14,'Return Data'!$B$7:$R$2843,13,0)</f>
        <v>3.1154000000000002</v>
      </c>
      <c r="U14" s="66">
        <f t="shared" si="11"/>
        <v>11</v>
      </c>
      <c r="V14" s="65"/>
      <c r="W14" s="66"/>
      <c r="X14" s="65"/>
      <c r="Y14" s="66"/>
      <c r="Z14" s="65">
        <f>VLOOKUP($A14,'Return Data'!$B$7:$R$2843,16,0)</f>
        <v>4.3009000000000004</v>
      </c>
      <c r="AA14" s="67">
        <f t="shared" si="7"/>
        <v>8</v>
      </c>
    </row>
    <row r="15" spans="1:27" x14ac:dyDescent="0.3">
      <c r="A15" s="63" t="s">
        <v>1295</v>
      </c>
      <c r="B15" s="64">
        <f>VLOOKUP($A15,'Return Data'!$B$7:$R$2843,3,0)</f>
        <v>44404</v>
      </c>
      <c r="C15" s="65">
        <f>VLOOKUP($A15,'Return Data'!$B$7:$R$2843,4,0)</f>
        <v>1078.4688000000001</v>
      </c>
      <c r="D15" s="65">
        <f>VLOOKUP($A15,'Return Data'!$B$7:$R$2843,5,0)</f>
        <v>3.1038000000000001</v>
      </c>
      <c r="E15" s="66">
        <f t="shared" si="0"/>
        <v>26</v>
      </c>
      <c r="F15" s="65">
        <f>VLOOKUP($A15,'Return Data'!$B$7:$R$2843,6,0)</f>
        <v>3.1179000000000001</v>
      </c>
      <c r="G15" s="66">
        <f t="shared" si="1"/>
        <v>26</v>
      </c>
      <c r="H15" s="65">
        <f>VLOOKUP($A15,'Return Data'!$B$7:$R$2843,7,0)</f>
        <v>3.1455000000000002</v>
      </c>
      <c r="I15" s="66">
        <f t="shared" si="2"/>
        <v>17</v>
      </c>
      <c r="J15" s="65">
        <f>VLOOKUP($A15,'Return Data'!$B$7:$R$2843,8,0)</f>
        <v>3.1625000000000001</v>
      </c>
      <c r="K15" s="66">
        <f t="shared" si="3"/>
        <v>11</v>
      </c>
      <c r="L15" s="65">
        <f>VLOOKUP($A15,'Return Data'!$B$7:$R$2843,9,0)</f>
        <v>3.1236000000000002</v>
      </c>
      <c r="M15" s="66">
        <f t="shared" si="4"/>
        <v>27</v>
      </c>
      <c r="N15" s="65">
        <f>VLOOKUP($A15,'Return Data'!$B$7:$R$2843,10,0)</f>
        <v>3.1385000000000001</v>
      </c>
      <c r="O15" s="66">
        <f t="shared" si="5"/>
        <v>28</v>
      </c>
      <c r="P15" s="65">
        <f>VLOOKUP($A15,'Return Data'!$B$7:$R$2843,11,0)</f>
        <v>3.1110000000000002</v>
      </c>
      <c r="Q15" s="66">
        <f t="shared" si="8"/>
        <v>26</v>
      </c>
      <c r="R15" s="65">
        <f>VLOOKUP($A15,'Return Data'!$B$7:$R$2843,12,0)</f>
        <v>3.0994999999999999</v>
      </c>
      <c r="S15" s="66">
        <f t="shared" si="10"/>
        <v>12</v>
      </c>
      <c r="T15" s="65">
        <f>VLOOKUP($A15,'Return Data'!$B$7:$R$2843,13,0)</f>
        <v>3.1436000000000002</v>
      </c>
      <c r="U15" s="66">
        <f t="shared" si="11"/>
        <v>4</v>
      </c>
      <c r="V15" s="65"/>
      <c r="W15" s="66"/>
      <c r="X15" s="65"/>
      <c r="Y15" s="66"/>
      <c r="Z15" s="65">
        <f>VLOOKUP($A15,'Return Data'!$B$7:$R$2843,16,0)</f>
        <v>3.82</v>
      </c>
      <c r="AA15" s="67">
        <f t="shared" si="7"/>
        <v>18</v>
      </c>
    </row>
    <row r="16" spans="1:27" x14ac:dyDescent="0.3">
      <c r="A16" s="63" t="s">
        <v>1298</v>
      </c>
      <c r="B16" s="64">
        <f>VLOOKUP($A16,'Return Data'!$B$7:$R$2843,3,0)</f>
        <v>44404</v>
      </c>
      <c r="C16" s="65">
        <f>VLOOKUP($A16,'Return Data'!$B$7:$R$2843,4,0)</f>
        <v>1086.4069</v>
      </c>
      <c r="D16" s="65">
        <f>VLOOKUP($A16,'Return Data'!$B$7:$R$2843,5,0)</f>
        <v>3.1650999999999998</v>
      </c>
      <c r="E16" s="66">
        <f t="shared" si="0"/>
        <v>7</v>
      </c>
      <c r="F16" s="65">
        <f>VLOOKUP($A16,'Return Data'!$B$7:$R$2843,6,0)</f>
        <v>3.1415999999999999</v>
      </c>
      <c r="G16" s="66">
        <f t="shared" si="1"/>
        <v>20</v>
      </c>
      <c r="H16" s="65">
        <f>VLOOKUP($A16,'Return Data'!$B$7:$R$2843,7,0)</f>
        <v>3.1355</v>
      </c>
      <c r="I16" s="66">
        <f t="shared" si="2"/>
        <v>22</v>
      </c>
      <c r="J16" s="65">
        <f>VLOOKUP($A16,'Return Data'!$B$7:$R$2843,8,0)</f>
        <v>3.1173999999999999</v>
      </c>
      <c r="K16" s="66">
        <f t="shared" si="3"/>
        <v>27</v>
      </c>
      <c r="L16" s="65">
        <f>VLOOKUP($A16,'Return Data'!$B$7:$R$2843,9,0)</f>
        <v>3.1541000000000001</v>
      </c>
      <c r="M16" s="66">
        <f t="shared" si="4"/>
        <v>14</v>
      </c>
      <c r="N16" s="65">
        <f>VLOOKUP($A16,'Return Data'!$B$7:$R$2843,10,0)</f>
        <v>3.1395</v>
      </c>
      <c r="O16" s="66">
        <f t="shared" si="5"/>
        <v>27</v>
      </c>
      <c r="P16" s="65">
        <f>VLOOKUP($A16,'Return Data'!$B$7:$R$2843,11,0)</f>
        <v>3.09</v>
      </c>
      <c r="Q16" s="66">
        <f t="shared" si="8"/>
        <v>28</v>
      </c>
      <c r="R16" s="65">
        <f>VLOOKUP($A16,'Return Data'!$B$7:$R$2843,12,0)</f>
        <v>3.0367999999999999</v>
      </c>
      <c r="S16" s="66">
        <f t="shared" si="10"/>
        <v>27</v>
      </c>
      <c r="T16" s="65">
        <f>VLOOKUP($A16,'Return Data'!$B$7:$R$2843,13,0)</f>
        <v>3.0543</v>
      </c>
      <c r="U16" s="66">
        <f t="shared" si="11"/>
        <v>24</v>
      </c>
      <c r="V16" s="65"/>
      <c r="W16" s="66"/>
      <c r="X16" s="65"/>
      <c r="Y16" s="66"/>
      <c r="Z16" s="65">
        <f>VLOOKUP($A16,'Return Data'!$B$7:$R$2843,16,0)</f>
        <v>3.8003999999999998</v>
      </c>
      <c r="AA16" s="67">
        <f t="shared" si="7"/>
        <v>19</v>
      </c>
    </row>
    <row r="17" spans="1:27" x14ac:dyDescent="0.3">
      <c r="A17" s="63" t="s">
        <v>1300</v>
      </c>
      <c r="B17" s="64">
        <f>VLOOKUP($A17,'Return Data'!$B$7:$R$2843,3,0)</f>
        <v>44404</v>
      </c>
      <c r="C17" s="65">
        <f>VLOOKUP($A17,'Return Data'!$B$7:$R$2843,4,0)</f>
        <v>3089.2199000000001</v>
      </c>
      <c r="D17" s="65">
        <f>VLOOKUP($A17,'Return Data'!$B$7:$R$2843,5,0)</f>
        <v>3.1372</v>
      </c>
      <c r="E17" s="66">
        <f t="shared" si="0"/>
        <v>17</v>
      </c>
      <c r="F17" s="65">
        <f>VLOOKUP($A17,'Return Data'!$B$7:$R$2843,6,0)</f>
        <v>3.1427999999999998</v>
      </c>
      <c r="G17" s="66">
        <f t="shared" si="1"/>
        <v>18</v>
      </c>
      <c r="H17" s="65">
        <f>VLOOKUP($A17,'Return Data'!$B$7:$R$2843,7,0)</f>
        <v>3.1343000000000001</v>
      </c>
      <c r="I17" s="66">
        <f t="shared" si="2"/>
        <v>24</v>
      </c>
      <c r="J17" s="65">
        <f>VLOOKUP($A17,'Return Data'!$B$7:$R$2843,8,0)</f>
        <v>3.1265000000000001</v>
      </c>
      <c r="K17" s="66">
        <f t="shared" si="3"/>
        <v>26</v>
      </c>
      <c r="L17" s="65">
        <f>VLOOKUP($A17,'Return Data'!$B$7:$R$2843,9,0)</f>
        <v>3.1217000000000001</v>
      </c>
      <c r="M17" s="66">
        <f t="shared" si="4"/>
        <v>28</v>
      </c>
      <c r="N17" s="65">
        <f>VLOOKUP($A17,'Return Data'!$B$7:$R$2843,10,0)</f>
        <v>3.1629999999999998</v>
      </c>
      <c r="O17" s="66">
        <f t="shared" si="5"/>
        <v>22</v>
      </c>
      <c r="P17" s="65">
        <f>VLOOKUP($A17,'Return Data'!$B$7:$R$2843,11,0)</f>
        <v>3.1208999999999998</v>
      </c>
      <c r="Q17" s="66">
        <f t="shared" si="8"/>
        <v>23</v>
      </c>
      <c r="R17" s="65">
        <f>VLOOKUP($A17,'Return Data'!$B$7:$R$2843,12,0)</f>
        <v>3.0661999999999998</v>
      </c>
      <c r="S17" s="66">
        <f t="shared" si="10"/>
        <v>25</v>
      </c>
      <c r="T17" s="65">
        <f>VLOOKUP($A17,'Return Data'!$B$7:$R$2843,13,0)</f>
        <v>3.0807000000000002</v>
      </c>
      <c r="U17" s="66">
        <f t="shared" si="11"/>
        <v>22</v>
      </c>
      <c r="V17" s="65">
        <f>VLOOKUP($A17,'Return Data'!$B$7:$R$2843,17,0)</f>
        <v>3.6558999999999999</v>
      </c>
      <c r="W17" s="66">
        <f>RANK(V17,V$8:V$37,0)</f>
        <v>5</v>
      </c>
      <c r="X17" s="65">
        <f>VLOOKUP($A17,'Return Data'!$B$7:$R$2843,14,0)</f>
        <v>4.5010000000000003</v>
      </c>
      <c r="Y17" s="66">
        <f>RANK(X17,X$8:X$37,0)</f>
        <v>4</v>
      </c>
      <c r="Z17" s="65">
        <f>VLOOKUP($A17,'Return Data'!$B$7:$R$2843,16,0)</f>
        <v>6.1986999999999997</v>
      </c>
      <c r="AA17" s="67">
        <f t="shared" si="7"/>
        <v>4</v>
      </c>
    </row>
    <row r="18" spans="1:27" x14ac:dyDescent="0.3">
      <c r="A18" s="63" t="s">
        <v>1301</v>
      </c>
      <c r="B18" s="64">
        <f>VLOOKUP($A18,'Return Data'!$B$7:$R$2843,3,0)</f>
        <v>44404</v>
      </c>
      <c r="C18" s="65">
        <f>VLOOKUP($A18,'Return Data'!$B$7:$R$2843,4,0)</f>
        <v>1087.3517999999999</v>
      </c>
      <c r="D18" s="65">
        <f>VLOOKUP($A18,'Return Data'!$B$7:$R$2843,5,0)</f>
        <v>3.1623999999999999</v>
      </c>
      <c r="E18" s="66">
        <f t="shared" si="0"/>
        <v>8</v>
      </c>
      <c r="F18" s="65">
        <f>VLOOKUP($A18,'Return Data'!$B$7:$R$2843,6,0)</f>
        <v>3.2732000000000001</v>
      </c>
      <c r="G18" s="66">
        <f t="shared" si="1"/>
        <v>1</v>
      </c>
      <c r="H18" s="65">
        <f>VLOOKUP($A18,'Return Data'!$B$7:$R$2843,7,0)</f>
        <v>3.2403</v>
      </c>
      <c r="I18" s="66">
        <f t="shared" si="2"/>
        <v>1</v>
      </c>
      <c r="J18" s="65">
        <f>VLOOKUP($A18,'Return Data'!$B$7:$R$2843,8,0)</f>
        <v>3.2149999999999999</v>
      </c>
      <c r="K18" s="66">
        <f t="shared" si="3"/>
        <v>1</v>
      </c>
      <c r="L18" s="65">
        <f>VLOOKUP($A18,'Return Data'!$B$7:$R$2843,9,0)</f>
        <v>3.2259000000000002</v>
      </c>
      <c r="M18" s="66">
        <f t="shared" si="4"/>
        <v>2</v>
      </c>
      <c r="N18" s="65">
        <f>VLOOKUP($A18,'Return Data'!$B$7:$R$2843,10,0)</f>
        <v>3.2463000000000002</v>
      </c>
      <c r="O18" s="66">
        <f t="shared" si="5"/>
        <v>4</v>
      </c>
      <c r="P18" s="65">
        <f>VLOOKUP($A18,'Return Data'!$B$7:$R$2843,11,0)</f>
        <v>3.2094999999999998</v>
      </c>
      <c r="Q18" s="66">
        <f t="shared" si="8"/>
        <v>2</v>
      </c>
      <c r="R18" s="65">
        <f>VLOOKUP($A18,'Return Data'!$B$7:$R$2843,12,0)</f>
        <v>3.1518999999999999</v>
      </c>
      <c r="S18" s="66">
        <f t="shared" si="10"/>
        <v>4</v>
      </c>
      <c r="T18" s="65">
        <f>VLOOKUP($A18,'Return Data'!$B$7:$R$2843,13,0)</f>
        <v>3.1665000000000001</v>
      </c>
      <c r="U18" s="66">
        <f t="shared" si="11"/>
        <v>2</v>
      </c>
      <c r="V18" s="65"/>
      <c r="W18" s="66"/>
      <c r="X18" s="65"/>
      <c r="Y18" s="66"/>
      <c r="Z18" s="65">
        <f>VLOOKUP($A18,'Return Data'!$B$7:$R$2843,16,0)</f>
        <v>3.9020999999999999</v>
      </c>
      <c r="AA18" s="67">
        <f t="shared" si="7"/>
        <v>17</v>
      </c>
    </row>
    <row r="19" spans="1:27" x14ac:dyDescent="0.3">
      <c r="A19" s="63" t="s">
        <v>1304</v>
      </c>
      <c r="B19" s="64">
        <f>VLOOKUP($A19,'Return Data'!$B$7:$R$2843,3,0)</f>
        <v>44404</v>
      </c>
      <c r="C19" s="65">
        <f>VLOOKUP($A19,'Return Data'!$B$7:$R$2843,4,0)</f>
        <v>112.1182</v>
      </c>
      <c r="D19" s="65">
        <f>VLOOKUP($A19,'Return Data'!$B$7:$R$2843,5,0)</f>
        <v>3.1255000000000002</v>
      </c>
      <c r="E19" s="66">
        <f t="shared" si="0"/>
        <v>22</v>
      </c>
      <c r="F19" s="65">
        <f>VLOOKUP($A19,'Return Data'!$B$7:$R$2843,6,0)</f>
        <v>3.1345000000000001</v>
      </c>
      <c r="G19" s="66">
        <f t="shared" si="1"/>
        <v>21</v>
      </c>
      <c r="H19" s="65">
        <f>VLOOKUP($A19,'Return Data'!$B$7:$R$2843,7,0)</f>
        <v>3.1364999999999998</v>
      </c>
      <c r="I19" s="66">
        <f t="shared" si="2"/>
        <v>20</v>
      </c>
      <c r="J19" s="65">
        <f>VLOOKUP($A19,'Return Data'!$B$7:$R$2843,8,0)</f>
        <v>3.1314000000000002</v>
      </c>
      <c r="K19" s="66">
        <f t="shared" si="3"/>
        <v>24</v>
      </c>
      <c r="L19" s="65">
        <f>VLOOKUP($A19,'Return Data'!$B$7:$R$2843,9,0)</f>
        <v>3.13</v>
      </c>
      <c r="M19" s="66">
        <f t="shared" si="4"/>
        <v>25</v>
      </c>
      <c r="N19" s="65">
        <f>VLOOKUP($A19,'Return Data'!$B$7:$R$2843,10,0)</f>
        <v>3.1796000000000002</v>
      </c>
      <c r="O19" s="66">
        <f t="shared" si="5"/>
        <v>16</v>
      </c>
      <c r="P19" s="65">
        <f>VLOOKUP($A19,'Return Data'!$B$7:$R$2843,11,0)</f>
        <v>3.1368</v>
      </c>
      <c r="Q19" s="66">
        <f t="shared" si="8"/>
        <v>16</v>
      </c>
      <c r="R19" s="65">
        <f>VLOOKUP($A19,'Return Data'!$B$7:$R$2843,12,0)</f>
        <v>3.0823999999999998</v>
      </c>
      <c r="S19" s="66">
        <f t="shared" si="10"/>
        <v>18</v>
      </c>
      <c r="T19" s="65">
        <f>VLOOKUP($A19,'Return Data'!$B$7:$R$2843,13,0)</f>
        <v>3.0951</v>
      </c>
      <c r="U19" s="66">
        <f t="shared" si="11"/>
        <v>17</v>
      </c>
      <c r="V19" s="65"/>
      <c r="W19" s="66"/>
      <c r="X19" s="65"/>
      <c r="Y19" s="66"/>
      <c r="Z19" s="65">
        <f>VLOOKUP($A19,'Return Data'!$B$7:$R$2843,16,0)</f>
        <v>4.3235000000000001</v>
      </c>
      <c r="AA19" s="67">
        <f t="shared" si="7"/>
        <v>7</v>
      </c>
    </row>
    <row r="20" spans="1:27" x14ac:dyDescent="0.3">
      <c r="A20" s="63" t="s">
        <v>1305</v>
      </c>
      <c r="B20" s="64">
        <f>VLOOKUP($A20,'Return Data'!$B$7:$R$2843,3,0)</f>
        <v>44404</v>
      </c>
      <c r="C20" s="65">
        <f>VLOOKUP($A20,'Return Data'!$B$7:$R$2843,4,0)</f>
        <v>1109.0840000000001</v>
      </c>
      <c r="D20" s="65">
        <f>VLOOKUP($A20,'Return Data'!$B$7:$R$2843,5,0)</f>
        <v>3.1168</v>
      </c>
      <c r="E20" s="66">
        <f t="shared" si="0"/>
        <v>24</v>
      </c>
      <c r="F20" s="65">
        <f>VLOOKUP($A20,'Return Data'!$B$7:$R$2843,6,0)</f>
        <v>3.1326999999999998</v>
      </c>
      <c r="G20" s="66">
        <f t="shared" si="1"/>
        <v>22</v>
      </c>
      <c r="H20" s="65">
        <f>VLOOKUP($A20,'Return Data'!$B$7:$R$2843,7,0)</f>
        <v>3.1354000000000002</v>
      </c>
      <c r="I20" s="66">
        <f t="shared" si="2"/>
        <v>23</v>
      </c>
      <c r="J20" s="65">
        <f>VLOOKUP($A20,'Return Data'!$B$7:$R$2843,8,0)</f>
        <v>3.1326000000000001</v>
      </c>
      <c r="K20" s="66">
        <f t="shared" si="3"/>
        <v>22</v>
      </c>
      <c r="L20" s="65">
        <f>VLOOKUP($A20,'Return Data'!$B$7:$R$2843,9,0)</f>
        <v>3.1493000000000002</v>
      </c>
      <c r="M20" s="66">
        <f t="shared" si="4"/>
        <v>17</v>
      </c>
      <c r="N20" s="65">
        <f>VLOOKUP($A20,'Return Data'!$B$7:$R$2843,10,0)</f>
        <v>3.1631</v>
      </c>
      <c r="O20" s="66">
        <f t="shared" si="5"/>
        <v>21</v>
      </c>
      <c r="P20" s="65">
        <f>VLOOKUP($A20,'Return Data'!$B$7:$R$2843,11,0)</f>
        <v>3.1253000000000002</v>
      </c>
      <c r="Q20" s="66">
        <f t="shared" si="8"/>
        <v>18</v>
      </c>
      <c r="R20" s="65">
        <f>VLOOKUP($A20,'Return Data'!$B$7:$R$2843,12,0)</f>
        <v>3.0729000000000002</v>
      </c>
      <c r="S20" s="66">
        <f t="shared" si="10"/>
        <v>24</v>
      </c>
      <c r="T20" s="65">
        <f>VLOOKUP($A20,'Return Data'!$B$7:$R$2843,13,0)</f>
        <v>3.0952000000000002</v>
      </c>
      <c r="U20" s="66">
        <f t="shared" si="11"/>
        <v>16</v>
      </c>
      <c r="V20" s="65"/>
      <c r="W20" s="66"/>
      <c r="X20" s="65"/>
      <c r="Y20" s="66"/>
      <c r="Z20" s="65">
        <f>VLOOKUP($A20,'Return Data'!$B$7:$R$2843,16,0)</f>
        <v>4.1885000000000003</v>
      </c>
      <c r="AA20" s="67">
        <f t="shared" si="7"/>
        <v>10</v>
      </c>
    </row>
    <row r="21" spans="1:27" x14ac:dyDescent="0.3">
      <c r="A21" s="63" t="s">
        <v>1307</v>
      </c>
      <c r="B21" s="64">
        <f>VLOOKUP($A21,'Return Data'!$B$7:$R$2843,3,0)</f>
        <v>44404</v>
      </c>
      <c r="C21" s="65">
        <f>VLOOKUP($A21,'Return Data'!$B$7:$R$2843,4,0)</f>
        <v>1077.9251999999999</v>
      </c>
      <c r="D21" s="65">
        <f>VLOOKUP($A21,'Return Data'!$B$7:$R$2843,5,0)</f>
        <v>3.0647000000000002</v>
      </c>
      <c r="E21" s="66">
        <f t="shared" si="0"/>
        <v>28</v>
      </c>
      <c r="F21" s="65">
        <f>VLOOKUP($A21,'Return Data'!$B$7:$R$2843,6,0)</f>
        <v>3.0821999999999998</v>
      </c>
      <c r="G21" s="66">
        <f t="shared" si="1"/>
        <v>28</v>
      </c>
      <c r="H21" s="65">
        <f>VLOOKUP($A21,'Return Data'!$B$7:$R$2843,7,0)</f>
        <v>3.0958000000000001</v>
      </c>
      <c r="I21" s="66">
        <f t="shared" si="2"/>
        <v>29</v>
      </c>
      <c r="J21" s="65">
        <f>VLOOKUP($A21,'Return Data'!$B$7:$R$2843,8,0)</f>
        <v>3.0939999999999999</v>
      </c>
      <c r="K21" s="66">
        <f t="shared" si="3"/>
        <v>29</v>
      </c>
      <c r="L21" s="65">
        <f>VLOOKUP($A21,'Return Data'!$B$7:$R$2843,9,0)</f>
        <v>3.0728</v>
      </c>
      <c r="M21" s="66">
        <f t="shared" si="4"/>
        <v>30</v>
      </c>
      <c r="N21" s="65">
        <f>VLOOKUP($A21,'Return Data'!$B$7:$R$2843,10,0)</f>
        <v>3.1067999999999998</v>
      </c>
      <c r="O21" s="66">
        <f t="shared" si="5"/>
        <v>30</v>
      </c>
      <c r="P21" s="65">
        <f>VLOOKUP($A21,'Return Data'!$B$7:$R$2843,11,0)</f>
        <v>3.0737999999999999</v>
      </c>
      <c r="Q21" s="66">
        <f t="shared" si="8"/>
        <v>30</v>
      </c>
      <c r="R21" s="65">
        <f>VLOOKUP($A21,'Return Data'!$B$7:$R$2843,12,0)</f>
        <v>3.028</v>
      </c>
      <c r="S21" s="66">
        <f t="shared" si="10"/>
        <v>29</v>
      </c>
      <c r="T21" s="65">
        <f>VLOOKUP($A21,'Return Data'!$B$7:$R$2843,13,0)</f>
        <v>3.0428999999999999</v>
      </c>
      <c r="U21" s="66">
        <f t="shared" si="11"/>
        <v>25</v>
      </c>
      <c r="V21" s="65"/>
      <c r="W21" s="66"/>
      <c r="X21" s="65"/>
      <c r="Y21" s="66"/>
      <c r="Z21" s="65">
        <f>VLOOKUP($A21,'Return Data'!$B$7:$R$2843,16,0)</f>
        <v>3.7193999999999998</v>
      </c>
      <c r="AA21" s="67">
        <f t="shared" si="7"/>
        <v>23</v>
      </c>
    </row>
    <row r="22" spans="1:27" x14ac:dyDescent="0.3">
      <c r="A22" s="63" t="s">
        <v>1309</v>
      </c>
      <c r="B22" s="64">
        <f>VLOOKUP($A22,'Return Data'!$B$7:$R$2843,3,0)</f>
        <v>44404</v>
      </c>
      <c r="C22" s="65">
        <f>VLOOKUP($A22,'Return Data'!$B$7:$R$2843,4,0)</f>
        <v>1051.0356999999999</v>
      </c>
      <c r="D22" s="65">
        <f>VLOOKUP($A22,'Return Data'!$B$7:$R$2843,5,0)</f>
        <v>3.1153</v>
      </c>
      <c r="E22" s="66">
        <f t="shared" si="0"/>
        <v>25</v>
      </c>
      <c r="F22" s="65">
        <f>VLOOKUP($A22,'Return Data'!$B$7:$R$2843,6,0)</f>
        <v>3.1297999999999999</v>
      </c>
      <c r="G22" s="66">
        <f t="shared" si="1"/>
        <v>24</v>
      </c>
      <c r="H22" s="65">
        <f>VLOOKUP($A22,'Return Data'!$B$7:$R$2843,7,0)</f>
        <v>3.1358000000000001</v>
      </c>
      <c r="I22" s="66">
        <f t="shared" si="2"/>
        <v>21</v>
      </c>
      <c r="J22" s="65">
        <f>VLOOKUP($A22,'Return Data'!$B$7:$R$2843,8,0)</f>
        <v>3.1362000000000001</v>
      </c>
      <c r="K22" s="66">
        <f t="shared" si="3"/>
        <v>21</v>
      </c>
      <c r="L22" s="65">
        <f>VLOOKUP($A22,'Return Data'!$B$7:$R$2843,9,0)</f>
        <v>3.1354000000000002</v>
      </c>
      <c r="M22" s="66">
        <f t="shared" si="4"/>
        <v>22</v>
      </c>
      <c r="N22" s="65">
        <f>VLOOKUP($A22,'Return Data'!$B$7:$R$2843,10,0)</f>
        <v>3.1558000000000002</v>
      </c>
      <c r="O22" s="66">
        <f t="shared" si="5"/>
        <v>25</v>
      </c>
      <c r="P22" s="65">
        <f>VLOOKUP($A22,'Return Data'!$B$7:$R$2843,11,0)</f>
        <v>3.1233</v>
      </c>
      <c r="Q22" s="66">
        <f t="shared" si="8"/>
        <v>19</v>
      </c>
      <c r="R22" s="65">
        <f>VLOOKUP($A22,'Return Data'!$B$7:$R$2843,12,0)</f>
        <v>3.0754000000000001</v>
      </c>
      <c r="S22" s="66">
        <f t="shared" ref="S22" si="12">RANK(R22,R$8:R$37,0)</f>
        <v>22</v>
      </c>
      <c r="T22" s="65"/>
      <c r="U22" s="66"/>
      <c r="V22" s="65"/>
      <c r="W22" s="66"/>
      <c r="X22" s="65"/>
      <c r="Y22" s="66"/>
      <c r="Z22" s="65">
        <f>VLOOKUP($A22,'Return Data'!$B$7:$R$2843,16,0)</f>
        <v>3.262</v>
      </c>
      <c r="AA22" s="67">
        <f t="shared" si="7"/>
        <v>30</v>
      </c>
    </row>
    <row r="23" spans="1:27" x14ac:dyDescent="0.3">
      <c r="A23" s="63" t="s">
        <v>1311</v>
      </c>
      <c r="B23" s="64">
        <f>VLOOKUP($A23,'Return Data'!$B$7:$R$2843,3,0)</f>
        <v>44404</v>
      </c>
      <c r="C23" s="65">
        <f>VLOOKUP($A23,'Return Data'!$B$7:$R$2843,4,0)</f>
        <v>1061.1445000000001</v>
      </c>
      <c r="D23" s="65">
        <f>VLOOKUP($A23,'Return Data'!$B$7:$R$2843,5,0)</f>
        <v>3.0341</v>
      </c>
      <c r="E23" s="66">
        <f t="shared" si="0"/>
        <v>29</v>
      </c>
      <c r="F23" s="65">
        <f>VLOOKUP($A23,'Return Data'!$B$7:$R$2843,6,0)</f>
        <v>3.0792999999999999</v>
      </c>
      <c r="G23" s="66">
        <f t="shared" si="1"/>
        <v>29</v>
      </c>
      <c r="H23" s="65">
        <f>VLOOKUP($A23,'Return Data'!$B$7:$R$2843,7,0)</f>
        <v>3.0975999999999999</v>
      </c>
      <c r="I23" s="66">
        <f t="shared" si="2"/>
        <v>28</v>
      </c>
      <c r="J23" s="65">
        <f>VLOOKUP($A23,'Return Data'!$B$7:$R$2843,8,0)</f>
        <v>3.0989</v>
      </c>
      <c r="K23" s="66">
        <f t="shared" si="3"/>
        <v>28</v>
      </c>
      <c r="L23" s="65">
        <f>VLOOKUP($A23,'Return Data'!$B$7:$R$2843,9,0)</f>
        <v>3.1699000000000002</v>
      </c>
      <c r="M23" s="66">
        <f t="shared" si="4"/>
        <v>8</v>
      </c>
      <c r="N23" s="65">
        <f>VLOOKUP($A23,'Return Data'!$B$7:$R$2843,10,0)</f>
        <v>3.137</v>
      </c>
      <c r="O23" s="66">
        <f t="shared" si="5"/>
        <v>29</v>
      </c>
      <c r="P23" s="65">
        <f>VLOOKUP($A23,'Return Data'!$B$7:$R$2843,11,0)</f>
        <v>3.0783999999999998</v>
      </c>
      <c r="Q23" s="66">
        <f t="shared" si="8"/>
        <v>29</v>
      </c>
      <c r="R23" s="65">
        <f>VLOOKUP($A23,'Return Data'!$B$7:$R$2843,12,0)</f>
        <v>3.0270999999999999</v>
      </c>
      <c r="S23" s="66">
        <f t="shared" si="10"/>
        <v>30</v>
      </c>
      <c r="T23" s="65">
        <f>VLOOKUP($A23,'Return Data'!$B$7:$R$2843,13,0)</f>
        <v>3.0405000000000002</v>
      </c>
      <c r="U23" s="66">
        <f t="shared" si="11"/>
        <v>26</v>
      </c>
      <c r="V23" s="65"/>
      <c r="W23" s="66"/>
      <c r="X23" s="65"/>
      <c r="Y23" s="66"/>
      <c r="Z23" s="65">
        <f>VLOOKUP($A23,'Return Data'!$B$7:$R$2843,16,0)</f>
        <v>3.4317000000000002</v>
      </c>
      <c r="AA23" s="67">
        <f t="shared" si="7"/>
        <v>27</v>
      </c>
    </row>
    <row r="24" spans="1:27" x14ac:dyDescent="0.3">
      <c r="A24" s="63" t="s">
        <v>1313</v>
      </c>
      <c r="B24" s="64">
        <f>VLOOKUP($A24,'Return Data'!$B$7:$R$2843,3,0)</f>
        <v>44404</v>
      </c>
      <c r="C24" s="65">
        <f>VLOOKUP($A24,'Return Data'!$B$7:$R$2843,4,0)</f>
        <v>1056.8155999999999</v>
      </c>
      <c r="D24" s="65">
        <f>VLOOKUP($A24,'Return Data'!$B$7:$R$2843,5,0)</f>
        <v>3.1432000000000002</v>
      </c>
      <c r="E24" s="66">
        <f t="shared" si="0"/>
        <v>11</v>
      </c>
      <c r="F24" s="65">
        <f>VLOOKUP($A24,'Return Data'!$B$7:$R$2843,6,0)</f>
        <v>3.1576</v>
      </c>
      <c r="G24" s="66">
        <f t="shared" si="1"/>
        <v>11</v>
      </c>
      <c r="H24" s="65">
        <f>VLOOKUP($A24,'Return Data'!$B$7:$R$2843,7,0)</f>
        <v>3.17</v>
      </c>
      <c r="I24" s="66">
        <f t="shared" si="2"/>
        <v>7</v>
      </c>
      <c r="J24" s="65">
        <f>VLOOKUP($A24,'Return Data'!$B$7:$R$2843,8,0)</f>
        <v>3.1673</v>
      </c>
      <c r="K24" s="66">
        <f t="shared" si="3"/>
        <v>8</v>
      </c>
      <c r="L24" s="65">
        <f>VLOOKUP($A24,'Return Data'!$B$7:$R$2843,9,0)</f>
        <v>3.1421999999999999</v>
      </c>
      <c r="M24" s="66">
        <f t="shared" si="4"/>
        <v>20</v>
      </c>
      <c r="N24" s="65">
        <f>VLOOKUP($A24,'Return Data'!$B$7:$R$2843,10,0)</f>
        <v>3.1806000000000001</v>
      </c>
      <c r="O24" s="66">
        <f t="shared" si="5"/>
        <v>15</v>
      </c>
      <c r="P24" s="65">
        <f>VLOOKUP($A24,'Return Data'!$B$7:$R$2843,11,0)</f>
        <v>3.1859000000000002</v>
      </c>
      <c r="Q24" s="66">
        <f t="shared" si="8"/>
        <v>5</v>
      </c>
      <c r="R24" s="65">
        <f>VLOOKUP($A24,'Return Data'!$B$7:$R$2843,12,0)</f>
        <v>3.1326999999999998</v>
      </c>
      <c r="S24" s="66">
        <f t="shared" ref="S24" si="13">RANK(R24,R$8:R$37,0)</f>
        <v>5</v>
      </c>
      <c r="T24" s="65"/>
      <c r="U24" s="66"/>
      <c r="V24" s="65"/>
      <c r="W24" s="66"/>
      <c r="X24" s="65"/>
      <c r="Y24" s="66"/>
      <c r="Z24" s="65">
        <f>VLOOKUP($A24,'Return Data'!$B$7:$R$2843,16,0)</f>
        <v>3.4073000000000002</v>
      </c>
      <c r="AA24" s="67">
        <f t="shared" si="7"/>
        <v>29</v>
      </c>
    </row>
    <row r="25" spans="1:27" x14ac:dyDescent="0.3">
      <c r="A25" s="63" t="s">
        <v>1315</v>
      </c>
      <c r="B25" s="64">
        <f>VLOOKUP($A25,'Return Data'!$B$7:$R$2843,3,0)</f>
        <v>44404</v>
      </c>
      <c r="C25" s="65">
        <f>VLOOKUP($A25,'Return Data'!$B$7:$R$2843,4,0)</f>
        <v>1109.1027999999999</v>
      </c>
      <c r="D25" s="65">
        <f>VLOOKUP($A25,'Return Data'!$B$7:$R$2843,5,0)</f>
        <v>3.1398000000000001</v>
      </c>
      <c r="E25" s="66">
        <f t="shared" si="0"/>
        <v>15</v>
      </c>
      <c r="F25" s="65">
        <f>VLOOKUP($A25,'Return Data'!$B$7:$R$2843,6,0)</f>
        <v>3.1488999999999998</v>
      </c>
      <c r="G25" s="66">
        <f t="shared" si="1"/>
        <v>16</v>
      </c>
      <c r="H25" s="65">
        <f>VLOOKUP($A25,'Return Data'!$B$7:$R$2843,7,0)</f>
        <v>3.1433</v>
      </c>
      <c r="I25" s="66">
        <f t="shared" si="2"/>
        <v>19</v>
      </c>
      <c r="J25" s="65">
        <f>VLOOKUP($A25,'Return Data'!$B$7:$R$2843,8,0)</f>
        <v>3.1429</v>
      </c>
      <c r="K25" s="66">
        <f t="shared" si="3"/>
        <v>19</v>
      </c>
      <c r="L25" s="65">
        <f>VLOOKUP($A25,'Return Data'!$B$7:$R$2843,9,0)</f>
        <v>3.1343000000000001</v>
      </c>
      <c r="M25" s="66">
        <f t="shared" si="4"/>
        <v>23</v>
      </c>
      <c r="N25" s="65">
        <f>VLOOKUP($A25,'Return Data'!$B$7:$R$2843,10,0)</f>
        <v>3.1646999999999998</v>
      </c>
      <c r="O25" s="66">
        <f t="shared" si="5"/>
        <v>20</v>
      </c>
      <c r="P25" s="65">
        <f>VLOOKUP($A25,'Return Data'!$B$7:$R$2843,11,0)</f>
        <v>3.1217999999999999</v>
      </c>
      <c r="Q25" s="66">
        <f t="shared" si="8"/>
        <v>21</v>
      </c>
      <c r="R25" s="65">
        <f>VLOOKUP($A25,'Return Data'!$B$7:$R$2843,12,0)</f>
        <v>3.0779999999999998</v>
      </c>
      <c r="S25" s="66">
        <f t="shared" si="10"/>
        <v>20</v>
      </c>
      <c r="T25" s="65">
        <f>VLOOKUP($A25,'Return Data'!$B$7:$R$2843,13,0)</f>
        <v>3.0928</v>
      </c>
      <c r="U25" s="66">
        <f t="shared" si="11"/>
        <v>19</v>
      </c>
      <c r="V25" s="65"/>
      <c r="W25" s="66"/>
      <c r="X25" s="65"/>
      <c r="Y25" s="66"/>
      <c r="Z25" s="65">
        <f>VLOOKUP($A25,'Return Data'!$B$7:$R$2843,16,0)</f>
        <v>4.1753</v>
      </c>
      <c r="AA25" s="67">
        <f t="shared" si="7"/>
        <v>11</v>
      </c>
    </row>
    <row r="26" spans="1:27" x14ac:dyDescent="0.3">
      <c r="A26" s="63" t="s">
        <v>1317</v>
      </c>
      <c r="B26" s="64">
        <f>VLOOKUP($A26,'Return Data'!$B$7:$R$2843,3,0)</f>
        <v>44404</v>
      </c>
      <c r="C26" s="65">
        <f>VLOOKUP($A26,'Return Data'!$B$7:$R$2843,4,0)</f>
        <v>2703.6708333333299</v>
      </c>
      <c r="D26" s="65">
        <f>VLOOKUP($A26,'Return Data'!$B$7:$R$2843,5,0)</f>
        <v>3.1391</v>
      </c>
      <c r="E26" s="66">
        <f t="shared" si="0"/>
        <v>16</v>
      </c>
      <c r="F26" s="65">
        <f>VLOOKUP($A26,'Return Data'!$B$7:$R$2843,6,0)</f>
        <v>3.1614</v>
      </c>
      <c r="G26" s="66">
        <f t="shared" si="1"/>
        <v>9</v>
      </c>
      <c r="H26" s="65">
        <f>VLOOKUP($A26,'Return Data'!$B$7:$R$2843,7,0)</f>
        <v>3.1684000000000001</v>
      </c>
      <c r="I26" s="66">
        <f t="shared" si="2"/>
        <v>8</v>
      </c>
      <c r="J26" s="65">
        <f>VLOOKUP($A26,'Return Data'!$B$7:$R$2843,8,0)</f>
        <v>3.1619000000000002</v>
      </c>
      <c r="K26" s="66">
        <f t="shared" si="3"/>
        <v>12</v>
      </c>
      <c r="L26" s="65">
        <f>VLOOKUP($A26,'Return Data'!$B$7:$R$2843,9,0)</f>
        <v>3.1568999999999998</v>
      </c>
      <c r="M26" s="66">
        <f t="shared" si="4"/>
        <v>11</v>
      </c>
      <c r="N26" s="65">
        <f>VLOOKUP($A26,'Return Data'!$B$7:$R$2843,10,0)</f>
        <v>3.2008999999999999</v>
      </c>
      <c r="O26" s="66">
        <f t="shared" si="5"/>
        <v>10</v>
      </c>
      <c r="P26" s="65">
        <f>VLOOKUP($A26,'Return Data'!$B$7:$R$2843,11,0)</f>
        <v>3.1596000000000002</v>
      </c>
      <c r="Q26" s="66">
        <f t="shared" si="8"/>
        <v>12</v>
      </c>
      <c r="R26" s="65">
        <f>VLOOKUP($A26,'Return Data'!$B$7:$R$2843,12,0)</f>
        <v>3.097</v>
      </c>
      <c r="S26" s="66">
        <f t="shared" si="10"/>
        <v>14</v>
      </c>
      <c r="T26" s="65">
        <f>VLOOKUP($A26,'Return Data'!$B$7:$R$2843,13,0)</f>
        <v>3.1101999999999999</v>
      </c>
      <c r="U26" s="66">
        <f t="shared" si="11"/>
        <v>12</v>
      </c>
      <c r="V26" s="65">
        <f>VLOOKUP($A26,'Return Data'!$B$7:$R$2843,17,0)</f>
        <v>3.7044000000000001</v>
      </c>
      <c r="W26" s="66">
        <f t="shared" ref="W26:W36" si="14">RANK(V26,V$8:V$37,0)</f>
        <v>2</v>
      </c>
      <c r="X26" s="65">
        <f>VLOOKUP($A26,'Return Data'!$B$7:$R$2843,14,0)</f>
        <v>4.5453000000000001</v>
      </c>
      <c r="Y26" s="66">
        <f t="shared" ref="Y26:Y36" si="15">RANK(X26,X$8:X$37,0)</f>
        <v>2</v>
      </c>
      <c r="Z26" s="65">
        <f>VLOOKUP($A26,'Return Data'!$B$7:$R$2843,16,0)</f>
        <v>6.6051000000000002</v>
      </c>
      <c r="AA26" s="67">
        <f t="shared" si="7"/>
        <v>1</v>
      </c>
    </row>
    <row r="27" spans="1:27" x14ac:dyDescent="0.3">
      <c r="A27" s="63" t="s">
        <v>1319</v>
      </c>
      <c r="B27" s="64">
        <f>VLOOKUP($A27,'Return Data'!$B$7:$R$2843,3,0)</f>
        <v>44404</v>
      </c>
      <c r="C27" s="65">
        <f>VLOOKUP($A27,'Return Data'!$B$7:$R$2843,4,0)</f>
        <v>1077.6006</v>
      </c>
      <c r="D27" s="65">
        <f>VLOOKUP($A27,'Return Data'!$B$7:$R$2843,5,0)</f>
        <v>3.1707000000000001</v>
      </c>
      <c r="E27" s="66">
        <f t="shared" si="0"/>
        <v>6</v>
      </c>
      <c r="F27" s="65">
        <f>VLOOKUP($A27,'Return Data'!$B$7:$R$2843,6,0)</f>
        <v>3.1554000000000002</v>
      </c>
      <c r="G27" s="66">
        <f t="shared" si="1"/>
        <v>12</v>
      </c>
      <c r="H27" s="65">
        <f>VLOOKUP($A27,'Return Data'!$B$7:$R$2843,7,0)</f>
        <v>3.1655000000000002</v>
      </c>
      <c r="I27" s="66">
        <f t="shared" si="2"/>
        <v>11</v>
      </c>
      <c r="J27" s="65">
        <f>VLOOKUP($A27,'Return Data'!$B$7:$R$2843,8,0)</f>
        <v>3.1558000000000002</v>
      </c>
      <c r="K27" s="66">
        <f t="shared" si="3"/>
        <v>13</v>
      </c>
      <c r="L27" s="65">
        <f>VLOOKUP($A27,'Return Data'!$B$7:$R$2843,9,0)</f>
        <v>3.1699000000000002</v>
      </c>
      <c r="M27" s="66">
        <f t="shared" si="4"/>
        <v>8</v>
      </c>
      <c r="N27" s="65">
        <f>VLOOKUP($A27,'Return Data'!$B$7:$R$2843,10,0)</f>
        <v>3.2242999999999999</v>
      </c>
      <c r="O27" s="66">
        <f t="shared" si="5"/>
        <v>6</v>
      </c>
      <c r="P27" s="65">
        <f>VLOOKUP($A27,'Return Data'!$B$7:$R$2843,11,0)</f>
        <v>3.1642000000000001</v>
      </c>
      <c r="Q27" s="66">
        <f t="shared" si="8"/>
        <v>11</v>
      </c>
      <c r="R27" s="65">
        <f>VLOOKUP($A27,'Return Data'!$B$7:$R$2843,12,0)</f>
        <v>3.0994999999999999</v>
      </c>
      <c r="S27" s="66">
        <f t="shared" si="10"/>
        <v>12</v>
      </c>
      <c r="T27" s="65">
        <f>VLOOKUP($A27,'Return Data'!$B$7:$R$2843,13,0)</f>
        <v>3.1082999999999998</v>
      </c>
      <c r="U27" s="66">
        <f t="shared" si="11"/>
        <v>14</v>
      </c>
      <c r="V27" s="65"/>
      <c r="W27" s="66"/>
      <c r="X27" s="65"/>
      <c r="Y27" s="66"/>
      <c r="Z27" s="65">
        <f>VLOOKUP($A27,'Return Data'!$B$7:$R$2843,16,0)</f>
        <v>3.7269000000000001</v>
      </c>
      <c r="AA27" s="67">
        <f t="shared" si="7"/>
        <v>22</v>
      </c>
    </row>
    <row r="28" spans="1:27" x14ac:dyDescent="0.3">
      <c r="A28" s="63" t="s">
        <v>1321</v>
      </c>
      <c r="B28" s="64">
        <f>VLOOKUP($A28,'Return Data'!$B$7:$R$2843,3,0)</f>
        <v>44404</v>
      </c>
      <c r="C28" s="65">
        <f>VLOOKUP($A28,'Return Data'!$B$7:$R$2843,4,0)</f>
        <v>1075.9493</v>
      </c>
      <c r="D28" s="65">
        <f>VLOOKUP($A28,'Return Data'!$B$7:$R$2843,5,0)</f>
        <v>3.2366000000000001</v>
      </c>
      <c r="E28" s="66">
        <f t="shared" si="0"/>
        <v>1</v>
      </c>
      <c r="F28" s="65">
        <f>VLOOKUP($A28,'Return Data'!$B$7:$R$2843,6,0)</f>
        <v>3.2078000000000002</v>
      </c>
      <c r="G28" s="66">
        <f t="shared" si="1"/>
        <v>4</v>
      </c>
      <c r="H28" s="65">
        <f>VLOOKUP($A28,'Return Data'!$B$7:$R$2843,7,0)</f>
        <v>3.2073</v>
      </c>
      <c r="I28" s="66">
        <f t="shared" si="2"/>
        <v>4</v>
      </c>
      <c r="J28" s="65">
        <f>VLOOKUP($A28,'Return Data'!$B$7:$R$2843,8,0)</f>
        <v>3.2040999999999999</v>
      </c>
      <c r="K28" s="66">
        <f t="shared" si="3"/>
        <v>6</v>
      </c>
      <c r="L28" s="65">
        <f>VLOOKUP($A28,'Return Data'!$B$7:$R$2843,9,0)</f>
        <v>3.1913999999999998</v>
      </c>
      <c r="M28" s="66">
        <f t="shared" si="4"/>
        <v>5</v>
      </c>
      <c r="N28" s="65">
        <f>VLOOKUP($A28,'Return Data'!$B$7:$R$2843,10,0)</f>
        <v>3.2189000000000001</v>
      </c>
      <c r="O28" s="66">
        <f t="shared" si="5"/>
        <v>7</v>
      </c>
      <c r="P28" s="65">
        <f>VLOOKUP($A28,'Return Data'!$B$7:$R$2843,11,0)</f>
        <v>3.1783000000000001</v>
      </c>
      <c r="Q28" s="66">
        <f t="shared" si="8"/>
        <v>6</v>
      </c>
      <c r="R28" s="65">
        <f>VLOOKUP($A28,'Return Data'!$B$7:$R$2843,12,0)</f>
        <v>3.1227</v>
      </c>
      <c r="S28" s="66">
        <f t="shared" si="10"/>
        <v>7</v>
      </c>
      <c r="T28" s="65">
        <f>VLOOKUP($A28,'Return Data'!$B$7:$R$2843,13,0)</f>
        <v>3.1436000000000002</v>
      </c>
      <c r="U28" s="66">
        <f t="shared" si="11"/>
        <v>4</v>
      </c>
      <c r="V28" s="65"/>
      <c r="W28" s="66"/>
      <c r="X28" s="65"/>
      <c r="Y28" s="66"/>
      <c r="Z28" s="65">
        <f>VLOOKUP($A28,'Return Data'!$B$7:$R$2843,16,0)</f>
        <v>3.7021999999999999</v>
      </c>
      <c r="AA28" s="67">
        <f t="shared" si="7"/>
        <v>24</v>
      </c>
    </row>
    <row r="29" spans="1:27" x14ac:dyDescent="0.3">
      <c r="A29" s="63" t="s">
        <v>1323</v>
      </c>
      <c r="B29" s="64">
        <f>VLOOKUP($A29,'Return Data'!$B$7:$R$2843,3,0)</f>
        <v>44404</v>
      </c>
      <c r="C29" s="65">
        <f>VLOOKUP($A29,'Return Data'!$B$7:$R$2843,4,0)</f>
        <v>1065.2973999999999</v>
      </c>
      <c r="D29" s="65">
        <f>VLOOKUP($A29,'Return Data'!$B$7:$R$2843,5,0)</f>
        <v>3.173</v>
      </c>
      <c r="E29" s="66">
        <f t="shared" si="0"/>
        <v>5</v>
      </c>
      <c r="F29" s="65">
        <f>VLOOKUP($A29,'Return Data'!$B$7:$R$2843,6,0)</f>
        <v>3.2124000000000001</v>
      </c>
      <c r="G29" s="66">
        <f t="shared" si="1"/>
        <v>3</v>
      </c>
      <c r="H29" s="65">
        <f>VLOOKUP($A29,'Return Data'!$B$7:$R$2843,7,0)</f>
        <v>3.2094999999999998</v>
      </c>
      <c r="I29" s="66">
        <f t="shared" si="2"/>
        <v>3</v>
      </c>
      <c r="J29" s="65">
        <f>VLOOKUP($A29,'Return Data'!$B$7:$R$2843,8,0)</f>
        <v>3.2075</v>
      </c>
      <c r="K29" s="66">
        <f t="shared" si="3"/>
        <v>4</v>
      </c>
      <c r="L29" s="65">
        <f>VLOOKUP($A29,'Return Data'!$B$7:$R$2843,9,0)</f>
        <v>3.2096</v>
      </c>
      <c r="M29" s="66">
        <f t="shared" si="4"/>
        <v>4</v>
      </c>
      <c r="N29" s="65">
        <f>VLOOKUP($A29,'Return Data'!$B$7:$R$2843,10,0)</f>
        <v>3.2475000000000001</v>
      </c>
      <c r="O29" s="66">
        <f t="shared" si="5"/>
        <v>3</v>
      </c>
      <c r="P29" s="65">
        <f>VLOOKUP($A29,'Return Data'!$B$7:$R$2843,11,0)</f>
        <v>3.2065999999999999</v>
      </c>
      <c r="Q29" s="66">
        <f t="shared" si="8"/>
        <v>3</v>
      </c>
      <c r="R29" s="65">
        <f>VLOOKUP($A29,'Return Data'!$B$7:$R$2843,12,0)</f>
        <v>3.1617000000000002</v>
      </c>
      <c r="S29" s="66">
        <f t="shared" si="10"/>
        <v>2</v>
      </c>
      <c r="T29" s="65">
        <f>VLOOKUP($A29,'Return Data'!$B$7:$R$2843,13,0)</f>
        <v>3.1812999999999998</v>
      </c>
      <c r="U29" s="66">
        <f t="shared" ref="U29" si="16">RANK(T29,T$8:T$37,0)</f>
        <v>1</v>
      </c>
      <c r="V29" s="65"/>
      <c r="W29" s="66"/>
      <c r="X29" s="65"/>
      <c r="Y29" s="66"/>
      <c r="Z29" s="65">
        <f>VLOOKUP($A29,'Return Data'!$B$7:$R$2843,16,0)</f>
        <v>3.6101000000000001</v>
      </c>
      <c r="AA29" s="67">
        <f t="shared" si="7"/>
        <v>25</v>
      </c>
    </row>
    <row r="30" spans="1:27" x14ac:dyDescent="0.3">
      <c r="A30" s="63" t="s">
        <v>1325</v>
      </c>
      <c r="B30" s="64">
        <f>VLOOKUP($A30,'Return Data'!$B$7:$R$2843,3,0)</f>
        <v>44404</v>
      </c>
      <c r="C30" s="65">
        <f>VLOOKUP($A30,'Return Data'!$B$7:$R$2843,4,0)</f>
        <v>111.6032</v>
      </c>
      <c r="D30" s="65">
        <f>VLOOKUP($A30,'Return Data'!$B$7:$R$2843,5,0)</f>
        <v>3.14</v>
      </c>
      <c r="E30" s="66">
        <f t="shared" si="0"/>
        <v>14</v>
      </c>
      <c r="F30" s="65">
        <f>VLOOKUP($A30,'Return Data'!$B$7:$R$2843,6,0)</f>
        <v>3.149</v>
      </c>
      <c r="G30" s="66">
        <f t="shared" si="1"/>
        <v>15</v>
      </c>
      <c r="H30" s="65">
        <f>VLOOKUP($A30,'Return Data'!$B$7:$R$2843,7,0)</f>
        <v>3.1509</v>
      </c>
      <c r="I30" s="66">
        <f t="shared" si="2"/>
        <v>15</v>
      </c>
      <c r="J30" s="65">
        <f>VLOOKUP($A30,'Return Data'!$B$7:$R$2843,8,0)</f>
        <v>3.1528</v>
      </c>
      <c r="K30" s="66">
        <f t="shared" si="3"/>
        <v>14</v>
      </c>
      <c r="L30" s="65">
        <f>VLOOKUP($A30,'Return Data'!$B$7:$R$2843,9,0)</f>
        <v>3.1423000000000001</v>
      </c>
      <c r="M30" s="66">
        <f t="shared" si="4"/>
        <v>19</v>
      </c>
      <c r="N30" s="65">
        <f>VLOOKUP($A30,'Return Data'!$B$7:$R$2843,10,0)</f>
        <v>3.1736</v>
      </c>
      <c r="O30" s="66">
        <f t="shared" si="5"/>
        <v>17</v>
      </c>
      <c r="P30" s="65">
        <f>VLOOKUP($A30,'Return Data'!$B$7:$R$2843,11,0)</f>
        <v>3.1286</v>
      </c>
      <c r="Q30" s="66">
        <f t="shared" si="8"/>
        <v>17</v>
      </c>
      <c r="R30" s="65">
        <f>VLOOKUP($A30,'Return Data'!$B$7:$R$2843,12,0)</f>
        <v>3.0874000000000001</v>
      </c>
      <c r="S30" s="66">
        <f t="shared" si="10"/>
        <v>17</v>
      </c>
      <c r="T30" s="65">
        <f>VLOOKUP($A30,'Return Data'!$B$7:$R$2843,13,0)</f>
        <v>3.1021999999999998</v>
      </c>
      <c r="U30" s="66">
        <f t="shared" si="11"/>
        <v>15</v>
      </c>
      <c r="V30" s="65"/>
      <c r="W30" s="66"/>
      <c r="X30" s="65"/>
      <c r="Y30" s="66"/>
      <c r="Z30" s="65">
        <f>VLOOKUP($A30,'Return Data'!$B$7:$R$2843,16,0)</f>
        <v>4.2988</v>
      </c>
      <c r="AA30" s="67">
        <f t="shared" si="7"/>
        <v>9</v>
      </c>
    </row>
    <row r="31" spans="1:27" x14ac:dyDescent="0.3">
      <c r="A31" s="63" t="s">
        <v>1327</v>
      </c>
      <c r="B31" s="64">
        <f>VLOOKUP($A31,'Return Data'!$B$7:$R$2843,3,0)</f>
        <v>44404</v>
      </c>
      <c r="C31" s="65">
        <f>VLOOKUP($A31,'Return Data'!$B$7:$R$2843,4,0)</f>
        <v>1073.1116999999999</v>
      </c>
      <c r="D31" s="65">
        <f>VLOOKUP($A31,'Return Data'!$B$7:$R$2843,5,0)</f>
        <v>3.2349000000000001</v>
      </c>
      <c r="E31" s="66">
        <f t="shared" si="0"/>
        <v>2</v>
      </c>
      <c r="F31" s="65">
        <f>VLOOKUP($A31,'Return Data'!$B$7:$R$2843,6,0)</f>
        <v>3.2286999999999999</v>
      </c>
      <c r="G31" s="66">
        <f t="shared" si="1"/>
        <v>2</v>
      </c>
      <c r="H31" s="65">
        <f>VLOOKUP($A31,'Return Data'!$B$7:$R$2843,7,0)</f>
        <v>3.2206000000000001</v>
      </c>
      <c r="I31" s="66">
        <f t="shared" si="2"/>
        <v>2</v>
      </c>
      <c r="J31" s="65">
        <f>VLOOKUP($A31,'Return Data'!$B$7:$R$2843,8,0)</f>
        <v>3.2063000000000001</v>
      </c>
      <c r="K31" s="66">
        <f t="shared" si="3"/>
        <v>5</v>
      </c>
      <c r="L31" s="65">
        <f>VLOOKUP($A31,'Return Data'!$B$7:$R$2843,9,0)</f>
        <v>3.2101000000000002</v>
      </c>
      <c r="M31" s="66">
        <f t="shared" si="4"/>
        <v>3</v>
      </c>
      <c r="N31" s="65">
        <f>VLOOKUP($A31,'Return Data'!$B$7:$R$2843,10,0)</f>
        <v>3.2530999999999999</v>
      </c>
      <c r="O31" s="66">
        <f t="shared" si="5"/>
        <v>2</v>
      </c>
      <c r="P31" s="65">
        <f>VLOOKUP($A31,'Return Data'!$B$7:$R$2843,11,0)</f>
        <v>3.2023999999999999</v>
      </c>
      <c r="Q31" s="66">
        <f t="shared" si="8"/>
        <v>4</v>
      </c>
      <c r="R31" s="65">
        <f>VLOOKUP($A31,'Return Data'!$B$7:$R$2843,12,0)</f>
        <v>3.1556999999999999</v>
      </c>
      <c r="S31" s="66">
        <f t="shared" si="10"/>
        <v>3</v>
      </c>
      <c r="T31" s="65">
        <f>VLOOKUP($A31,'Return Data'!$B$7:$R$2843,13,0)</f>
        <v>3.1635</v>
      </c>
      <c r="U31" s="66">
        <f t="shared" si="11"/>
        <v>3</v>
      </c>
      <c r="V31" s="65"/>
      <c r="W31" s="66"/>
      <c r="X31" s="65"/>
      <c r="Y31" s="66"/>
      <c r="Z31" s="65">
        <f>VLOOKUP($A31,'Return Data'!$B$7:$R$2843,16,0)</f>
        <v>3.7479</v>
      </c>
      <c r="AA31" s="67">
        <f t="shared" si="7"/>
        <v>20</v>
      </c>
    </row>
    <row r="32" spans="1:27" x14ac:dyDescent="0.3">
      <c r="A32" s="63" t="s">
        <v>1329</v>
      </c>
      <c r="B32" s="64">
        <f>VLOOKUP($A32,'Return Data'!$B$7:$R$2843,3,0)</f>
        <v>44404</v>
      </c>
      <c r="C32" s="65">
        <f>VLOOKUP($A32,'Return Data'!$B$7:$R$2843,4,0)</f>
        <v>3386.1410000000001</v>
      </c>
      <c r="D32" s="65">
        <f>VLOOKUP($A32,'Return Data'!$B$7:$R$2843,5,0)</f>
        <v>3.1337999999999999</v>
      </c>
      <c r="E32" s="66">
        <f t="shared" si="0"/>
        <v>19</v>
      </c>
      <c r="F32" s="65">
        <f>VLOOKUP($A32,'Return Data'!$B$7:$R$2843,6,0)</f>
        <v>3.1419000000000001</v>
      </c>
      <c r="G32" s="66">
        <f t="shared" si="1"/>
        <v>19</v>
      </c>
      <c r="H32" s="65">
        <f>VLOOKUP($A32,'Return Data'!$B$7:$R$2843,7,0)</f>
        <v>3.1440000000000001</v>
      </c>
      <c r="I32" s="66">
        <f t="shared" si="2"/>
        <v>18</v>
      </c>
      <c r="J32" s="65">
        <f>VLOOKUP($A32,'Return Data'!$B$7:$R$2843,8,0)</f>
        <v>3.1375000000000002</v>
      </c>
      <c r="K32" s="66">
        <f t="shared" si="3"/>
        <v>20</v>
      </c>
      <c r="L32" s="65">
        <f>VLOOKUP($A32,'Return Data'!$B$7:$R$2843,9,0)</f>
        <v>3.1322000000000001</v>
      </c>
      <c r="M32" s="66">
        <f t="shared" si="4"/>
        <v>24</v>
      </c>
      <c r="N32" s="65">
        <f>VLOOKUP($A32,'Return Data'!$B$7:$R$2843,10,0)</f>
        <v>3.1846000000000001</v>
      </c>
      <c r="O32" s="66">
        <f t="shared" si="5"/>
        <v>12</v>
      </c>
      <c r="P32" s="65">
        <f>VLOOKUP($A32,'Return Data'!$B$7:$R$2843,11,0)</f>
        <v>3.1373000000000002</v>
      </c>
      <c r="Q32" s="66">
        <f t="shared" si="8"/>
        <v>15</v>
      </c>
      <c r="R32" s="65">
        <f>VLOOKUP($A32,'Return Data'!$B$7:$R$2843,12,0)</f>
        <v>3.0796000000000001</v>
      </c>
      <c r="S32" s="66">
        <f t="shared" si="10"/>
        <v>19</v>
      </c>
      <c r="T32" s="65">
        <f>VLOOKUP($A32,'Return Data'!$B$7:$R$2843,13,0)</f>
        <v>3.0924999999999998</v>
      </c>
      <c r="U32" s="66">
        <f t="shared" si="11"/>
        <v>20</v>
      </c>
      <c r="V32" s="65">
        <f>VLOOKUP($A32,'Return Data'!$B$7:$R$2843,17,0)</f>
        <v>3.6739999999999999</v>
      </c>
      <c r="W32" s="66">
        <f t="shared" si="14"/>
        <v>4</v>
      </c>
      <c r="X32" s="65">
        <f>VLOOKUP($A32,'Return Data'!$B$7:$R$2843,14,0)</f>
        <v>4.5251999999999999</v>
      </c>
      <c r="Y32" s="66">
        <f t="shared" si="15"/>
        <v>3</v>
      </c>
      <c r="Z32" s="65">
        <f>VLOOKUP($A32,'Return Data'!$B$7:$R$2843,16,0)</f>
        <v>6.4954999999999998</v>
      </c>
      <c r="AA32" s="67">
        <f t="shared" si="7"/>
        <v>3</v>
      </c>
    </row>
    <row r="33" spans="1:27" x14ac:dyDescent="0.3">
      <c r="A33" s="63" t="s">
        <v>1331</v>
      </c>
      <c r="B33" s="64">
        <f>VLOOKUP($A33,'Return Data'!$B$7:$R$2843,3,0)</f>
        <v>44404</v>
      </c>
      <c r="C33" s="65">
        <f>VLOOKUP($A33,'Return Data'!$B$7:$R$2843,4,0)</f>
        <v>1105.5074999999999</v>
      </c>
      <c r="D33" s="65">
        <f>VLOOKUP($A33,'Return Data'!$B$7:$R$2843,5,0)</f>
        <v>3.0905999999999998</v>
      </c>
      <c r="E33" s="66">
        <f t="shared" si="0"/>
        <v>27</v>
      </c>
      <c r="F33" s="65">
        <f>VLOOKUP($A33,'Return Data'!$B$7:$R$2843,6,0)</f>
        <v>3.1042999999999998</v>
      </c>
      <c r="G33" s="66">
        <f t="shared" si="1"/>
        <v>27</v>
      </c>
      <c r="H33" s="65">
        <f>VLOOKUP($A33,'Return Data'!$B$7:$R$2843,7,0)</f>
        <v>3.1059000000000001</v>
      </c>
      <c r="I33" s="66">
        <f t="shared" si="2"/>
        <v>27</v>
      </c>
      <c r="J33" s="65">
        <f>VLOOKUP($A33,'Return Data'!$B$7:$R$2843,8,0)</f>
        <v>3.0895000000000001</v>
      </c>
      <c r="K33" s="66">
        <f t="shared" si="3"/>
        <v>30</v>
      </c>
      <c r="L33" s="65">
        <f>VLOOKUP($A33,'Return Data'!$B$7:$R$2843,9,0)</f>
        <v>3.1194999999999999</v>
      </c>
      <c r="M33" s="66">
        <f t="shared" si="4"/>
        <v>29</v>
      </c>
      <c r="N33" s="65">
        <f>VLOOKUP($A33,'Return Data'!$B$7:$R$2843,10,0)</f>
        <v>3.1533000000000002</v>
      </c>
      <c r="O33" s="66">
        <f t="shared" si="5"/>
        <v>26</v>
      </c>
      <c r="P33" s="65">
        <f>VLOOKUP($A33,'Return Data'!$B$7:$R$2843,11,0)</f>
        <v>3.1052</v>
      </c>
      <c r="Q33" s="66">
        <f t="shared" si="8"/>
        <v>27</v>
      </c>
      <c r="R33" s="65">
        <f>VLOOKUP($A33,'Return Data'!$B$7:$R$2843,12,0)</f>
        <v>3.0546000000000002</v>
      </c>
      <c r="S33" s="66">
        <f t="shared" si="10"/>
        <v>26</v>
      </c>
      <c r="T33" s="65">
        <f>VLOOKUP($A33,'Return Data'!$B$7:$R$2843,13,0)</f>
        <v>3.0674999999999999</v>
      </c>
      <c r="U33" s="66">
        <f t="shared" si="11"/>
        <v>23</v>
      </c>
      <c r="V33" s="65"/>
      <c r="W33" s="66"/>
      <c r="X33" s="65"/>
      <c r="Y33" s="66"/>
      <c r="Z33" s="65">
        <f>VLOOKUP($A33,'Return Data'!$B$7:$R$2843,16,0)</f>
        <v>4.3490000000000002</v>
      </c>
      <c r="AA33" s="67">
        <f t="shared" si="7"/>
        <v>6</v>
      </c>
    </row>
    <row r="34" spans="1:27" x14ac:dyDescent="0.3">
      <c r="A34" s="63" t="s">
        <v>1333</v>
      </c>
      <c r="B34" s="64">
        <f>VLOOKUP($A34,'Return Data'!$B$7:$R$2843,3,0)</f>
        <v>44404</v>
      </c>
      <c r="C34" s="65">
        <f>VLOOKUP($A34,'Return Data'!$B$7:$R$2843,4,0)</f>
        <v>1097.0574999999999</v>
      </c>
      <c r="D34" s="65">
        <f>VLOOKUP($A34,'Return Data'!$B$7:$R$2843,5,0)</f>
        <v>3.1276999999999999</v>
      </c>
      <c r="E34" s="66">
        <f t="shared" si="0"/>
        <v>21</v>
      </c>
      <c r="F34" s="65">
        <f>VLOOKUP($A34,'Return Data'!$B$7:$R$2843,6,0)</f>
        <v>3.1305000000000001</v>
      </c>
      <c r="G34" s="66">
        <f t="shared" si="1"/>
        <v>23</v>
      </c>
      <c r="H34" s="65">
        <f>VLOOKUP($A34,'Return Data'!$B$7:$R$2843,7,0)</f>
        <v>3.1322000000000001</v>
      </c>
      <c r="I34" s="66">
        <f t="shared" si="2"/>
        <v>25</v>
      </c>
      <c r="J34" s="65">
        <f>VLOOKUP($A34,'Return Data'!$B$7:$R$2843,8,0)</f>
        <v>3.1315</v>
      </c>
      <c r="K34" s="66">
        <f t="shared" si="3"/>
        <v>23</v>
      </c>
      <c r="L34" s="65">
        <f>VLOOKUP($A34,'Return Data'!$B$7:$R$2843,9,0)</f>
        <v>3.1396000000000002</v>
      </c>
      <c r="M34" s="66">
        <f t="shared" si="4"/>
        <v>21</v>
      </c>
      <c r="N34" s="65">
        <f>VLOOKUP($A34,'Return Data'!$B$7:$R$2843,10,0)</f>
        <v>3.1829999999999998</v>
      </c>
      <c r="O34" s="66">
        <f t="shared" si="5"/>
        <v>14</v>
      </c>
      <c r="P34" s="65">
        <f>VLOOKUP($A34,'Return Data'!$B$7:$R$2843,11,0)</f>
        <v>3.1665999999999999</v>
      </c>
      <c r="Q34" s="66">
        <f t="shared" si="8"/>
        <v>9</v>
      </c>
      <c r="R34" s="65">
        <f>VLOOKUP($A34,'Return Data'!$B$7:$R$2843,12,0)</f>
        <v>3.1145</v>
      </c>
      <c r="S34" s="66">
        <f t="shared" si="10"/>
        <v>8</v>
      </c>
      <c r="T34" s="65">
        <f>VLOOKUP($A34,'Return Data'!$B$7:$R$2843,13,0)</f>
        <v>3.1286</v>
      </c>
      <c r="U34" s="66">
        <f t="shared" si="11"/>
        <v>7</v>
      </c>
      <c r="V34" s="65"/>
      <c r="W34" s="66"/>
      <c r="X34" s="65"/>
      <c r="Y34" s="66"/>
      <c r="Z34" s="65">
        <f>VLOOKUP($A34,'Return Data'!$B$7:$R$2843,16,0)</f>
        <v>4.0284000000000004</v>
      </c>
      <c r="AA34" s="67">
        <f t="shared" si="7"/>
        <v>13</v>
      </c>
    </row>
    <row r="35" spans="1:27" x14ac:dyDescent="0.3">
      <c r="A35" s="63" t="s">
        <v>1335</v>
      </c>
      <c r="B35" s="64">
        <f>VLOOKUP($A35,'Return Data'!$B$7:$R$2843,3,0)</f>
        <v>44404</v>
      </c>
      <c r="C35" s="65">
        <f>VLOOKUP($A35,'Return Data'!$B$7:$R$2843,4,0)</f>
        <v>1094.8039000000001</v>
      </c>
      <c r="D35" s="65">
        <f>VLOOKUP($A35,'Return Data'!$B$7:$R$2843,5,0)</f>
        <v>3.2309000000000001</v>
      </c>
      <c r="E35" s="66">
        <f t="shared" si="0"/>
        <v>3</v>
      </c>
      <c r="F35" s="65">
        <f>VLOOKUP($A35,'Return Data'!$B$7:$R$2843,6,0)</f>
        <v>3.1836000000000002</v>
      </c>
      <c r="G35" s="66">
        <f t="shared" si="1"/>
        <v>5</v>
      </c>
      <c r="H35" s="65">
        <f>VLOOKUP($A35,'Return Data'!$B$7:$R$2843,7,0)</f>
        <v>3.1629999999999998</v>
      </c>
      <c r="I35" s="66">
        <f t="shared" si="2"/>
        <v>12</v>
      </c>
      <c r="J35" s="65">
        <f>VLOOKUP($A35,'Return Data'!$B$7:$R$2843,8,0)</f>
        <v>3.1472000000000002</v>
      </c>
      <c r="K35" s="66">
        <f t="shared" si="3"/>
        <v>17</v>
      </c>
      <c r="L35" s="65">
        <f>VLOOKUP($A35,'Return Data'!$B$7:$R$2843,9,0)</f>
        <v>3.1291000000000002</v>
      </c>
      <c r="M35" s="66">
        <f t="shared" si="4"/>
        <v>26</v>
      </c>
      <c r="N35" s="65">
        <f>VLOOKUP($A35,'Return Data'!$B$7:$R$2843,10,0)</f>
        <v>3.1703000000000001</v>
      </c>
      <c r="O35" s="66">
        <f t="shared" si="5"/>
        <v>19</v>
      </c>
      <c r="P35" s="65">
        <f>VLOOKUP($A35,'Return Data'!$B$7:$R$2843,11,0)</f>
        <v>3.1223000000000001</v>
      </c>
      <c r="Q35" s="66">
        <f t="shared" si="8"/>
        <v>20</v>
      </c>
      <c r="R35" s="65">
        <f>VLOOKUP($A35,'Return Data'!$B$7:$R$2843,12,0)</f>
        <v>3.0752999999999999</v>
      </c>
      <c r="S35" s="66">
        <f t="shared" si="10"/>
        <v>23</v>
      </c>
      <c r="T35" s="65">
        <f>VLOOKUP($A35,'Return Data'!$B$7:$R$2843,13,0)</f>
        <v>3.0901000000000001</v>
      </c>
      <c r="U35" s="66">
        <f t="shared" si="11"/>
        <v>21</v>
      </c>
      <c r="V35" s="65"/>
      <c r="W35" s="66"/>
      <c r="X35" s="65"/>
      <c r="Y35" s="66"/>
      <c r="Z35" s="65">
        <f>VLOOKUP($A35,'Return Data'!$B$7:$R$2843,16,0)</f>
        <v>3.9445999999999999</v>
      </c>
      <c r="AA35" s="67">
        <f t="shared" si="7"/>
        <v>16</v>
      </c>
    </row>
    <row r="36" spans="1:27" x14ac:dyDescent="0.3">
      <c r="A36" s="63" t="s">
        <v>1337</v>
      </c>
      <c r="B36" s="64">
        <f>VLOOKUP($A36,'Return Data'!$B$7:$R$2843,3,0)</f>
        <v>44404</v>
      </c>
      <c r="C36" s="65">
        <f>VLOOKUP($A36,'Return Data'!$B$7:$R$2843,4,0)</f>
        <v>2846.4922000000001</v>
      </c>
      <c r="D36" s="65">
        <f>VLOOKUP($A36,'Return Data'!$B$7:$R$2843,5,0)</f>
        <v>3.1341999999999999</v>
      </c>
      <c r="E36" s="66">
        <f t="shared" si="0"/>
        <v>18</v>
      </c>
      <c r="F36" s="65">
        <f>VLOOKUP($A36,'Return Data'!$B$7:$R$2843,6,0)</f>
        <v>3.1530999999999998</v>
      </c>
      <c r="G36" s="66">
        <f t="shared" si="1"/>
        <v>14</v>
      </c>
      <c r="H36" s="65">
        <f>VLOOKUP($A36,'Return Data'!$B$7:$R$2843,7,0)</f>
        <v>3.1667999999999998</v>
      </c>
      <c r="I36" s="66">
        <f t="shared" si="2"/>
        <v>9</v>
      </c>
      <c r="J36" s="65">
        <f>VLOOKUP($A36,'Return Data'!$B$7:$R$2843,8,0)</f>
        <v>3.1625999999999999</v>
      </c>
      <c r="K36" s="66">
        <f t="shared" si="3"/>
        <v>10</v>
      </c>
      <c r="L36" s="65">
        <f>VLOOKUP($A36,'Return Data'!$B$7:$R$2843,9,0)</f>
        <v>3.1427999999999998</v>
      </c>
      <c r="M36" s="66">
        <f t="shared" si="4"/>
        <v>18</v>
      </c>
      <c r="N36" s="65">
        <f>VLOOKUP($A36,'Return Data'!$B$7:$R$2843,10,0)</f>
        <v>3.1836000000000002</v>
      </c>
      <c r="O36" s="66">
        <f t="shared" si="5"/>
        <v>13</v>
      </c>
      <c r="P36" s="65">
        <f>VLOOKUP($A36,'Return Data'!$B$7:$R$2843,11,0)</f>
        <v>3.1395</v>
      </c>
      <c r="Q36" s="66">
        <f t="shared" si="8"/>
        <v>14</v>
      </c>
      <c r="R36" s="65">
        <f>VLOOKUP($A36,'Return Data'!$B$7:$R$2843,12,0)</f>
        <v>3.0886999999999998</v>
      </c>
      <c r="S36" s="66">
        <f t="shared" si="10"/>
        <v>16</v>
      </c>
      <c r="T36" s="65">
        <f>VLOOKUP($A36,'Return Data'!$B$7:$R$2843,13,0)</f>
        <v>3.1084999999999998</v>
      </c>
      <c r="U36" s="66">
        <f t="shared" si="11"/>
        <v>13</v>
      </c>
      <c r="V36" s="65">
        <f>VLOOKUP($A36,'Return Data'!$B$7:$R$2843,17,0)</f>
        <v>3.7118000000000002</v>
      </c>
      <c r="W36" s="66">
        <f t="shared" si="14"/>
        <v>1</v>
      </c>
      <c r="X36" s="65">
        <f>VLOOKUP($A36,'Return Data'!$B$7:$R$2843,14,0)</f>
        <v>4.5647000000000002</v>
      </c>
      <c r="Y36" s="66">
        <f t="shared" si="15"/>
        <v>1</v>
      </c>
      <c r="Z36" s="65">
        <f>VLOOKUP($A36,'Return Data'!$B$7:$R$2843,16,0)</f>
        <v>6.5972</v>
      </c>
      <c r="AA36" s="67">
        <f t="shared" si="7"/>
        <v>2</v>
      </c>
    </row>
    <row r="37" spans="1:27" x14ac:dyDescent="0.3">
      <c r="A37" s="63" t="s">
        <v>1339</v>
      </c>
      <c r="B37" s="64">
        <f>VLOOKUP($A37,'Return Data'!$B$7:$R$2843,3,0)</f>
        <v>44404</v>
      </c>
      <c r="C37" s="65">
        <f>VLOOKUP($A37,'Return Data'!$B$7:$R$2843,4,0)</f>
        <v>1070.0251000000001</v>
      </c>
      <c r="D37" s="65">
        <f>VLOOKUP($A37,'Return Data'!$B$7:$R$2843,5,0)</f>
        <v>2.8416999999999999</v>
      </c>
      <c r="E37" s="66">
        <f t="shared" si="0"/>
        <v>30</v>
      </c>
      <c r="F37" s="65">
        <f>VLOOKUP($A37,'Return Data'!$B$7:$R$2843,6,0)</f>
        <v>2.8662999999999998</v>
      </c>
      <c r="G37" s="66">
        <f t="shared" si="1"/>
        <v>30</v>
      </c>
      <c r="H37" s="65">
        <f>VLOOKUP($A37,'Return Data'!$B$7:$R$2843,7,0)</f>
        <v>2.8694000000000002</v>
      </c>
      <c r="I37" s="66">
        <f t="shared" si="2"/>
        <v>30</v>
      </c>
      <c r="J37" s="65">
        <f>VLOOKUP($A37,'Return Data'!$B$7:$R$2843,8,0)</f>
        <v>3.1507999999999998</v>
      </c>
      <c r="K37" s="66">
        <f t="shared" si="3"/>
        <v>15</v>
      </c>
      <c r="L37" s="65">
        <f>VLOOKUP($A37,'Return Data'!$B$7:$R$2843,9,0)</f>
        <v>3.2383000000000002</v>
      </c>
      <c r="M37" s="66">
        <f t="shared" si="4"/>
        <v>1</v>
      </c>
      <c r="N37" s="65">
        <f>VLOOKUP($A37,'Return Data'!$B$7:$R$2843,10,0)</f>
        <v>3.2347000000000001</v>
      </c>
      <c r="O37" s="66">
        <f t="shared" si="5"/>
        <v>5</v>
      </c>
      <c r="P37" s="65">
        <f>VLOOKUP($A37,'Return Data'!$B$7:$R$2843,11,0)</f>
        <v>3.1153</v>
      </c>
      <c r="Q37" s="66">
        <f t="shared" si="8"/>
        <v>25</v>
      </c>
      <c r="R37" s="65">
        <f>VLOOKUP($A37,'Return Data'!$B$7:$R$2843,12,0)</f>
        <v>3.0364</v>
      </c>
      <c r="S37" s="66">
        <f t="shared" si="10"/>
        <v>28</v>
      </c>
      <c r="T37" s="65">
        <f>VLOOKUP($A37,'Return Data'!$B$7:$R$2843,13,0)</f>
        <v>3.0354999999999999</v>
      </c>
      <c r="U37" s="66">
        <f t="shared" si="11"/>
        <v>27</v>
      </c>
      <c r="V37" s="65"/>
      <c r="W37" s="66"/>
      <c r="X37" s="65"/>
      <c r="Y37" s="66"/>
      <c r="Z37" s="65">
        <f>VLOOKUP($A37,'Return Data'!$B$7:$R$2843,16,0)</f>
        <v>3.5714000000000001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3.1325566666666664</v>
      </c>
      <c r="E39" s="74"/>
      <c r="F39" s="75">
        <f>AVERAGE(F8:F37)</f>
        <v>3.1440300000000003</v>
      </c>
      <c r="G39" s="74"/>
      <c r="H39" s="75">
        <f>AVERAGE(H8:H37)</f>
        <v>3.1465133333333335</v>
      </c>
      <c r="I39" s="74"/>
      <c r="J39" s="75">
        <f>AVERAGE(J8:J37)</f>
        <v>3.15394</v>
      </c>
      <c r="K39" s="74"/>
      <c r="L39" s="75">
        <f>AVERAGE(L8:L37)</f>
        <v>3.156216666666666</v>
      </c>
      <c r="M39" s="74"/>
      <c r="N39" s="75">
        <f>AVERAGE(N8:N37)</f>
        <v>3.1859966666666666</v>
      </c>
      <c r="O39" s="74"/>
      <c r="P39" s="75">
        <f>AVERAGE(P8:P37)</f>
        <v>3.1435</v>
      </c>
      <c r="Q39" s="74"/>
      <c r="R39" s="75">
        <f>AVERAGE(R8:R37)</f>
        <v>3.0942966666666663</v>
      </c>
      <c r="S39" s="74"/>
      <c r="T39" s="75">
        <f>AVERAGE(T8:T37)</f>
        <v>3.1058518518518525</v>
      </c>
      <c r="U39" s="74"/>
      <c r="V39" s="75">
        <f>AVERAGE(V8:V37)</f>
        <v>3.6891800000000003</v>
      </c>
      <c r="W39" s="74"/>
      <c r="X39" s="75">
        <f>AVERAGE(X8:X37)</f>
        <v>4.5340500000000006</v>
      </c>
      <c r="Y39" s="74"/>
      <c r="Z39" s="75">
        <f>AVERAGE(Z8:Z37)</f>
        <v>4.2259833333333336</v>
      </c>
      <c r="AA39" s="76"/>
    </row>
    <row r="40" spans="1:27" x14ac:dyDescent="0.3">
      <c r="A40" s="73" t="s">
        <v>28</v>
      </c>
      <c r="B40" s="74"/>
      <c r="C40" s="74"/>
      <c r="D40" s="75">
        <f>MIN(D8:D37)</f>
        <v>2.8416999999999999</v>
      </c>
      <c r="E40" s="74"/>
      <c r="F40" s="75">
        <f>MIN(F8:F37)</f>
        <v>2.8662999999999998</v>
      </c>
      <c r="G40" s="74"/>
      <c r="H40" s="75">
        <f>MIN(H8:H37)</f>
        <v>2.8694000000000002</v>
      </c>
      <c r="I40" s="74"/>
      <c r="J40" s="75">
        <f>MIN(J8:J37)</f>
        <v>3.0895000000000001</v>
      </c>
      <c r="K40" s="74"/>
      <c r="L40" s="75">
        <f>MIN(L8:L37)</f>
        <v>3.0728</v>
      </c>
      <c r="M40" s="74"/>
      <c r="N40" s="75">
        <f>MIN(N8:N37)</f>
        <v>3.1067999999999998</v>
      </c>
      <c r="O40" s="74"/>
      <c r="P40" s="75">
        <f>MIN(P8:P37)</f>
        <v>3.0737999999999999</v>
      </c>
      <c r="Q40" s="74"/>
      <c r="R40" s="75">
        <f>MIN(R8:R37)</f>
        <v>3.0270999999999999</v>
      </c>
      <c r="S40" s="74"/>
      <c r="T40" s="75">
        <f>MIN(T8:T37)</f>
        <v>3.0354999999999999</v>
      </c>
      <c r="U40" s="74"/>
      <c r="V40" s="75">
        <f>MIN(V8:V37)</f>
        <v>3.6558999999999999</v>
      </c>
      <c r="W40" s="74"/>
      <c r="X40" s="75">
        <f>MIN(X8:X37)</f>
        <v>4.5010000000000003</v>
      </c>
      <c r="Y40" s="74"/>
      <c r="Z40" s="75">
        <f>MIN(Z8:Z37)</f>
        <v>3.262</v>
      </c>
      <c r="AA40" s="76"/>
    </row>
    <row r="41" spans="1:27" ht="15" thickBot="1" x14ac:dyDescent="0.35">
      <c r="A41" s="77" t="s">
        <v>29</v>
      </c>
      <c r="B41" s="78"/>
      <c r="C41" s="78"/>
      <c r="D41" s="79">
        <f>MAX(D8:D37)</f>
        <v>3.2366000000000001</v>
      </c>
      <c r="E41" s="78"/>
      <c r="F41" s="79">
        <f>MAX(F8:F37)</f>
        <v>3.2732000000000001</v>
      </c>
      <c r="G41" s="78"/>
      <c r="H41" s="79">
        <f>MAX(H8:H37)</f>
        <v>3.2403</v>
      </c>
      <c r="I41" s="78"/>
      <c r="J41" s="79">
        <f>MAX(J8:J37)</f>
        <v>3.2149999999999999</v>
      </c>
      <c r="K41" s="78"/>
      <c r="L41" s="79">
        <f>MAX(L8:L37)</f>
        <v>3.2383000000000002</v>
      </c>
      <c r="M41" s="78"/>
      <c r="N41" s="79">
        <f>MAX(N8:N37)</f>
        <v>3.2665999999999999</v>
      </c>
      <c r="O41" s="78"/>
      <c r="P41" s="79">
        <f>MAX(P8:P37)</f>
        <v>3.2126999999999999</v>
      </c>
      <c r="Q41" s="78"/>
      <c r="R41" s="79">
        <f>MAX(R8:R37)</f>
        <v>3.1753999999999998</v>
      </c>
      <c r="S41" s="78"/>
      <c r="T41" s="79">
        <f>MAX(T8:T37)</f>
        <v>3.1812999999999998</v>
      </c>
      <c r="U41" s="78"/>
      <c r="V41" s="79">
        <f>MAX(V8:V37)</f>
        <v>3.7118000000000002</v>
      </c>
      <c r="W41" s="78"/>
      <c r="X41" s="79">
        <f>MAX(X8:X37)</f>
        <v>4.5647000000000002</v>
      </c>
      <c r="Y41" s="78"/>
      <c r="Z41" s="79">
        <f>MAX(Z8:Z37)</f>
        <v>6.6051000000000002</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44404</v>
      </c>
      <c r="C8" s="65">
        <f>VLOOKUP($A8,'Return Data'!$B$7:$R$2843,4,0)</f>
        <v>1120.7017000000001</v>
      </c>
      <c r="D8" s="65">
        <f>VLOOKUP($A8,'Return Data'!$B$7:$R$2843,5,0)</f>
        <v>3.0421999999999998</v>
      </c>
      <c r="E8" s="66">
        <f t="shared" ref="E8:E37" si="0">RANK(D8,D$8:D$37,0)</f>
        <v>16</v>
      </c>
      <c r="F8" s="65">
        <f>VLOOKUP($A8,'Return Data'!$B$7:$R$2843,6,0)</f>
        <v>3.0449000000000002</v>
      </c>
      <c r="G8" s="66">
        <f t="shared" ref="G8:G37" si="1">RANK(F8,F$8:F$37,0)</f>
        <v>21</v>
      </c>
      <c r="H8" s="65">
        <f>VLOOKUP($A8,'Return Data'!$B$7:$R$2843,7,0)</f>
        <v>3.0474000000000001</v>
      </c>
      <c r="I8" s="66">
        <f t="shared" ref="I8:I37" si="2">RANK(H8,H$8:H$37,0)</f>
        <v>20</v>
      </c>
      <c r="J8" s="65">
        <f>VLOOKUP($A8,'Return Data'!$B$7:$R$2843,8,0)</f>
        <v>3.0455000000000001</v>
      </c>
      <c r="K8" s="66">
        <f t="shared" ref="K8:K37" si="3">RANK(J8,J$8:J$37,0)</f>
        <v>21</v>
      </c>
      <c r="L8" s="65">
        <f>VLOOKUP($A8,'Return Data'!$B$7:$R$2843,9,0)</f>
        <v>3.0562999999999998</v>
      </c>
      <c r="M8" s="66">
        <f t="shared" ref="M8:M37" si="4">RANK(L8,L$8:L$37,0)</f>
        <v>20</v>
      </c>
      <c r="N8" s="65">
        <f>VLOOKUP($A8,'Return Data'!$B$7:$R$2843,10,0)</f>
        <v>3.1009000000000002</v>
      </c>
      <c r="O8" s="66">
        <f t="shared" ref="O8:O37" si="5">RANK(N8,N$8:N$37,0)</f>
        <v>12</v>
      </c>
      <c r="P8" s="65">
        <f>VLOOKUP($A8,'Return Data'!$B$7:$R$2843,11,0)</f>
        <v>3.0653000000000001</v>
      </c>
      <c r="Q8" s="66">
        <f>RANK(P8,P$8:P$37,0)</f>
        <v>11</v>
      </c>
      <c r="R8" s="65">
        <f>VLOOKUP($A8,'Return Data'!$B$7:$R$2843,12,0)</f>
        <v>3.0007999999999999</v>
      </c>
      <c r="S8" s="66">
        <f>RANK(R8,R$8:R$37,0)</f>
        <v>15</v>
      </c>
      <c r="T8" s="65">
        <f>VLOOKUP($A8,'Return Data'!$B$7:$R$2843,13,0)</f>
        <v>3.0045999999999999</v>
      </c>
      <c r="U8" s="66">
        <f>RANK(T8,T$8:T$37,0)</f>
        <v>16</v>
      </c>
      <c r="V8" s="65">
        <f>VLOOKUP($A8,'Return Data'!$B$7:$R$2843,17,0)</f>
        <v>3.5767000000000002</v>
      </c>
      <c r="W8" s="66">
        <f t="shared" ref="W8" si="6">RANK(V8,V$8:V$37,0)</f>
        <v>3</v>
      </c>
      <c r="X8" s="65"/>
      <c r="Y8" s="66"/>
      <c r="Z8" s="65">
        <f>VLOOKUP($A8,'Return Data'!$B$7:$R$2843,16,0)</f>
        <v>4.2514000000000003</v>
      </c>
      <c r="AA8" s="67">
        <f t="shared" ref="AA8:AA37" si="7">RANK(Z8,Z$8:Z$37,0)</f>
        <v>5</v>
      </c>
    </row>
    <row r="9" spans="1:27" x14ac:dyDescent="0.3">
      <c r="A9" s="63" t="s">
        <v>1284</v>
      </c>
      <c r="B9" s="64">
        <f>VLOOKUP($A9,'Return Data'!$B$7:$R$2843,3,0)</f>
        <v>44404</v>
      </c>
      <c r="C9" s="65">
        <f>VLOOKUP($A9,'Return Data'!$B$7:$R$2843,4,0)</f>
        <v>1097.6141</v>
      </c>
      <c r="D9" s="65">
        <f>VLOOKUP($A9,'Return Data'!$B$7:$R$2843,5,0)</f>
        <v>3.0895999999999999</v>
      </c>
      <c r="E9" s="66">
        <f t="shared" si="0"/>
        <v>7</v>
      </c>
      <c r="F9" s="65">
        <f>VLOOKUP($A9,'Return Data'!$B$7:$R$2843,6,0)</f>
        <v>3.1044999999999998</v>
      </c>
      <c r="G9" s="66">
        <f t="shared" si="1"/>
        <v>7</v>
      </c>
      <c r="H9" s="65">
        <f>VLOOKUP($A9,'Return Data'!$B$7:$R$2843,7,0)</f>
        <v>3.113</v>
      </c>
      <c r="I9" s="66">
        <f t="shared" si="2"/>
        <v>3</v>
      </c>
      <c r="J9" s="65">
        <f>VLOOKUP($A9,'Return Data'!$B$7:$R$2843,8,0)</f>
        <v>3.1122000000000001</v>
      </c>
      <c r="K9" s="66">
        <f t="shared" si="3"/>
        <v>5</v>
      </c>
      <c r="L9" s="65">
        <f>VLOOKUP($A9,'Return Data'!$B$7:$R$2843,9,0)</f>
        <v>3.1183000000000001</v>
      </c>
      <c r="M9" s="66">
        <f t="shared" si="4"/>
        <v>5</v>
      </c>
      <c r="N9" s="65">
        <f>VLOOKUP($A9,'Return Data'!$B$7:$R$2843,10,0)</f>
        <v>3.1488</v>
      </c>
      <c r="O9" s="66">
        <f t="shared" si="5"/>
        <v>5</v>
      </c>
      <c r="P9" s="65">
        <f>VLOOKUP($A9,'Return Data'!$B$7:$R$2843,11,0)</f>
        <v>3.1080000000000001</v>
      </c>
      <c r="Q9" s="66">
        <f>RANK(P9,P$8:P$37,0)</f>
        <v>6</v>
      </c>
      <c r="R9" s="65">
        <f>VLOOKUP($A9,'Return Data'!$B$7:$R$2843,12,0)</f>
        <v>3.0577000000000001</v>
      </c>
      <c r="S9" s="66">
        <f>RANK(R9,R$8:R$37,0)</f>
        <v>7</v>
      </c>
      <c r="T9" s="65">
        <f>VLOOKUP($A9,'Return Data'!$B$7:$R$2843,13,0)</f>
        <v>3.0720000000000001</v>
      </c>
      <c r="U9" s="66">
        <f>RANK(T9,T$8:T$37,0)</f>
        <v>6</v>
      </c>
      <c r="V9" s="65"/>
      <c r="W9" s="66"/>
      <c r="X9" s="65"/>
      <c r="Y9" s="66"/>
      <c r="Z9" s="65">
        <f>VLOOKUP($A9,'Return Data'!$B$7:$R$2843,16,0)</f>
        <v>4.0084</v>
      </c>
      <c r="AA9" s="67">
        <f t="shared" si="7"/>
        <v>12</v>
      </c>
    </row>
    <row r="10" spans="1:27" x14ac:dyDescent="0.3">
      <c r="A10" s="63" t="s">
        <v>1286</v>
      </c>
      <c r="B10" s="64">
        <f>VLOOKUP($A10,'Return Data'!$B$7:$R$2843,3,0)</f>
        <v>44404</v>
      </c>
      <c r="C10" s="65">
        <f>VLOOKUP($A10,'Return Data'!$B$7:$R$2843,4,0)</f>
        <v>1090.7371000000001</v>
      </c>
      <c r="D10" s="65">
        <f>VLOOKUP($A10,'Return Data'!$B$7:$R$2843,5,0)</f>
        <v>3.1156999999999999</v>
      </c>
      <c r="E10" s="66">
        <f t="shared" si="0"/>
        <v>4</v>
      </c>
      <c r="F10" s="65">
        <f>VLOOKUP($A10,'Return Data'!$B$7:$R$2843,6,0)</f>
        <v>3.1196000000000002</v>
      </c>
      <c r="G10" s="66">
        <f t="shared" si="1"/>
        <v>3</v>
      </c>
      <c r="H10" s="65">
        <f>VLOOKUP($A10,'Return Data'!$B$7:$R$2843,7,0)</f>
        <v>3.1158999999999999</v>
      </c>
      <c r="I10" s="66">
        <f t="shared" si="2"/>
        <v>2</v>
      </c>
      <c r="J10" s="65">
        <f>VLOOKUP($A10,'Return Data'!$B$7:$R$2843,8,0)</f>
        <v>3.1082000000000001</v>
      </c>
      <c r="K10" s="66">
        <f t="shared" si="3"/>
        <v>7</v>
      </c>
      <c r="L10" s="65">
        <f>VLOOKUP($A10,'Return Data'!$B$7:$R$2843,9,0)</f>
        <v>3.1152000000000002</v>
      </c>
      <c r="M10" s="66">
        <f t="shared" si="4"/>
        <v>6</v>
      </c>
      <c r="N10" s="65">
        <f>VLOOKUP($A10,'Return Data'!$B$7:$R$2843,10,0)</f>
        <v>3.1465000000000001</v>
      </c>
      <c r="O10" s="66">
        <f t="shared" si="5"/>
        <v>6</v>
      </c>
      <c r="P10" s="65">
        <f>VLOOKUP($A10,'Return Data'!$B$7:$R$2843,11,0)</f>
        <v>3.1158000000000001</v>
      </c>
      <c r="Q10" s="66">
        <f>RANK(P10,P$8:P$37,0)</f>
        <v>3</v>
      </c>
      <c r="R10" s="65">
        <f>VLOOKUP($A10,'Return Data'!$B$7:$R$2843,12,0)</f>
        <v>3.0691999999999999</v>
      </c>
      <c r="S10" s="66">
        <f>RANK(R10,R$8:R$37,0)</f>
        <v>3</v>
      </c>
      <c r="T10" s="65">
        <f>VLOOKUP($A10,'Return Data'!$B$7:$R$2843,13,0)</f>
        <v>3.0773999999999999</v>
      </c>
      <c r="U10" s="66">
        <f>RANK(T10,T$8:T$37,0)</f>
        <v>3</v>
      </c>
      <c r="V10" s="65"/>
      <c r="W10" s="66"/>
      <c r="X10" s="65"/>
      <c r="Y10" s="66"/>
      <c r="Z10" s="65">
        <f>VLOOKUP($A10,'Return Data'!$B$7:$R$2843,16,0)</f>
        <v>3.9144000000000001</v>
      </c>
      <c r="AA10" s="67">
        <f t="shared" si="7"/>
        <v>14</v>
      </c>
    </row>
    <row r="11" spans="1:27" x14ac:dyDescent="0.3">
      <c r="A11" s="63" t="s">
        <v>1288</v>
      </c>
      <c r="B11" s="64">
        <f>VLOOKUP($A11,'Return Data'!$B$7:$R$2843,3,0)</f>
        <v>44404</v>
      </c>
      <c r="C11" s="65">
        <f>VLOOKUP($A11,'Return Data'!$B$7:$R$2843,4,0)</f>
        <v>1091.6256000000001</v>
      </c>
      <c r="D11" s="65">
        <f>VLOOKUP($A11,'Return Data'!$B$7:$R$2843,5,0)</f>
        <v>3.0329000000000002</v>
      </c>
      <c r="E11" s="66">
        <f t="shared" si="0"/>
        <v>21</v>
      </c>
      <c r="F11" s="65">
        <f>VLOOKUP($A11,'Return Data'!$B$7:$R$2843,6,0)</f>
        <v>3.0487000000000002</v>
      </c>
      <c r="G11" s="66">
        <f t="shared" si="1"/>
        <v>19</v>
      </c>
      <c r="H11" s="65">
        <f>VLOOKUP($A11,'Return Data'!$B$7:$R$2843,7,0)</f>
        <v>3.0541</v>
      </c>
      <c r="I11" s="66">
        <f t="shared" si="2"/>
        <v>19</v>
      </c>
      <c r="J11" s="65">
        <f>VLOOKUP($A11,'Return Data'!$B$7:$R$2843,8,0)</f>
        <v>3.1114000000000002</v>
      </c>
      <c r="K11" s="66">
        <f t="shared" si="3"/>
        <v>6</v>
      </c>
      <c r="L11" s="65">
        <f>VLOOKUP($A11,'Return Data'!$B$7:$R$2843,9,0)</f>
        <v>3.0669</v>
      </c>
      <c r="M11" s="66">
        <f t="shared" si="4"/>
        <v>17</v>
      </c>
      <c r="N11" s="65">
        <f>VLOOKUP($A11,'Return Data'!$B$7:$R$2843,10,0)</f>
        <v>3.0722</v>
      </c>
      <c r="O11" s="66">
        <f t="shared" si="5"/>
        <v>24</v>
      </c>
      <c r="P11" s="65">
        <f>VLOOKUP($A11,'Return Data'!$B$7:$R$2843,11,0)</f>
        <v>3.0417000000000001</v>
      </c>
      <c r="Q11" s="66">
        <f>RANK(P11,P$8:P$37,0)</f>
        <v>18</v>
      </c>
      <c r="R11" s="65">
        <f>VLOOKUP($A11,'Return Data'!$B$7:$R$2843,12,0)</f>
        <v>3.01</v>
      </c>
      <c r="S11" s="66">
        <f>RANK(R11,R$8:R$37,0)</f>
        <v>12</v>
      </c>
      <c r="T11" s="65">
        <f>VLOOKUP($A11,'Return Data'!$B$7:$R$2843,13,0)</f>
        <v>3.0160999999999998</v>
      </c>
      <c r="U11" s="66">
        <f>RANK(T11,T$8:T$37,0)</f>
        <v>11</v>
      </c>
      <c r="V11" s="65"/>
      <c r="W11" s="66"/>
      <c r="X11" s="65"/>
      <c r="Y11" s="66"/>
      <c r="Z11" s="65">
        <f>VLOOKUP($A11,'Return Data'!$B$7:$R$2843,16,0)</f>
        <v>3.8873000000000002</v>
      </c>
      <c r="AA11" s="67">
        <f t="shared" si="7"/>
        <v>15</v>
      </c>
    </row>
    <row r="12" spans="1:27" x14ac:dyDescent="0.3">
      <c r="A12" s="63" t="s">
        <v>1290</v>
      </c>
      <c r="B12" s="64">
        <f>VLOOKUP($A12,'Return Data'!$B$7:$R$2843,3,0)</f>
        <v>44404</v>
      </c>
      <c r="C12" s="65">
        <f>VLOOKUP($A12,'Return Data'!$B$7:$R$2843,4,0)</f>
        <v>1050.3387</v>
      </c>
      <c r="D12" s="65">
        <f>VLOOKUP($A12,'Return Data'!$B$7:$R$2843,5,0)</f>
        <v>3.0583</v>
      </c>
      <c r="E12" s="66">
        <f t="shared" si="0"/>
        <v>13</v>
      </c>
      <c r="F12" s="65">
        <f>VLOOKUP($A12,'Return Data'!$B$7:$R$2843,6,0)</f>
        <v>3.0808</v>
      </c>
      <c r="G12" s="66">
        <f t="shared" si="1"/>
        <v>13</v>
      </c>
      <c r="H12" s="65">
        <f>VLOOKUP($A12,'Return Data'!$B$7:$R$2843,7,0)</f>
        <v>3.1080999999999999</v>
      </c>
      <c r="I12" s="66">
        <f t="shared" si="2"/>
        <v>6</v>
      </c>
      <c r="J12" s="65">
        <f>VLOOKUP($A12,'Return Data'!$B$7:$R$2843,8,0)</f>
        <v>3.1328</v>
      </c>
      <c r="K12" s="66">
        <f t="shared" si="3"/>
        <v>2</v>
      </c>
      <c r="L12" s="65">
        <f>VLOOKUP($A12,'Return Data'!$B$7:$R$2843,9,0)</f>
        <v>3.1048</v>
      </c>
      <c r="M12" s="66">
        <f t="shared" si="4"/>
        <v>7</v>
      </c>
      <c r="N12" s="65">
        <f>VLOOKUP($A12,'Return Data'!$B$7:$R$2843,10,0)</f>
        <v>3.1852</v>
      </c>
      <c r="O12" s="66">
        <f t="shared" si="5"/>
        <v>2</v>
      </c>
      <c r="P12" s="65">
        <f>VLOOKUP($A12,'Return Data'!$B$7:$R$2843,11,0)</f>
        <v>3.1255999999999999</v>
      </c>
      <c r="Q12" s="66">
        <f t="shared" ref="Q12:Q37" si="8">RANK(P12,P$8:P$37,0)</f>
        <v>2</v>
      </c>
      <c r="R12" s="65">
        <f>VLOOKUP($A12,'Return Data'!$B$7:$R$2843,12,0)</f>
        <v>3.0847000000000002</v>
      </c>
      <c r="S12" s="66">
        <f>RANK(R12,R$8:R$37,0)</f>
        <v>1</v>
      </c>
      <c r="T12" s="65"/>
      <c r="U12" s="66"/>
      <c r="V12" s="65"/>
      <c r="W12" s="66"/>
      <c r="X12" s="65"/>
      <c r="Y12" s="66"/>
      <c r="Z12" s="65">
        <f>VLOOKUP($A12,'Return Data'!$B$7:$R$2843,16,0)</f>
        <v>3.3290000000000002</v>
      </c>
      <c r="AA12" s="67">
        <f t="shared" si="7"/>
        <v>28</v>
      </c>
    </row>
    <row r="13" spans="1:27" x14ac:dyDescent="0.3">
      <c r="A13" s="63" t="s">
        <v>1292</v>
      </c>
      <c r="B13" s="64">
        <f>VLOOKUP($A13,'Return Data'!$B$7:$R$2843,3,0)</f>
        <v>44404</v>
      </c>
      <c r="C13" s="65">
        <f>VLOOKUP($A13,'Return Data'!$B$7:$R$2843,4,0)</f>
        <v>1076.0135</v>
      </c>
      <c r="D13" s="65">
        <f>VLOOKUP($A13,'Return Data'!$B$7:$R$2843,5,0)</f>
        <v>3.1006999999999998</v>
      </c>
      <c r="E13" s="66">
        <f t="shared" si="0"/>
        <v>6</v>
      </c>
      <c r="F13" s="65">
        <f>VLOOKUP($A13,'Return Data'!$B$7:$R$2843,6,0)</f>
        <v>3.1091000000000002</v>
      </c>
      <c r="G13" s="66">
        <f t="shared" si="1"/>
        <v>5</v>
      </c>
      <c r="H13" s="65">
        <f>VLOOKUP($A13,'Return Data'!$B$7:$R$2843,7,0)</f>
        <v>3.1114999999999999</v>
      </c>
      <c r="I13" s="66">
        <f t="shared" si="2"/>
        <v>5</v>
      </c>
      <c r="J13" s="65">
        <f>VLOOKUP($A13,'Return Data'!$B$7:$R$2843,8,0)</f>
        <v>3.1078000000000001</v>
      </c>
      <c r="K13" s="66">
        <f t="shared" si="3"/>
        <v>8</v>
      </c>
      <c r="L13" s="65">
        <f>VLOOKUP($A13,'Return Data'!$B$7:$R$2843,9,0)</f>
        <v>3.1318000000000001</v>
      </c>
      <c r="M13" s="66">
        <f t="shared" si="4"/>
        <v>4</v>
      </c>
      <c r="N13" s="65">
        <f>VLOOKUP($A13,'Return Data'!$B$7:$R$2843,10,0)</f>
        <v>3.1356999999999999</v>
      </c>
      <c r="O13" s="66">
        <f t="shared" si="5"/>
        <v>7</v>
      </c>
      <c r="P13" s="65">
        <f>VLOOKUP($A13,'Return Data'!$B$7:$R$2843,11,0)</f>
        <v>3.1017000000000001</v>
      </c>
      <c r="Q13" s="66">
        <f t="shared" si="8"/>
        <v>7</v>
      </c>
      <c r="R13" s="65">
        <f>VLOOKUP($A13,'Return Data'!$B$7:$R$2843,12,0)</f>
        <v>3.0583</v>
      </c>
      <c r="S13" s="66">
        <f t="shared" ref="S13:S37" si="9">RANK(R13,R$8:R$37,0)</f>
        <v>6</v>
      </c>
      <c r="T13" s="65">
        <f>VLOOKUP($A13,'Return Data'!$B$7:$R$2843,13,0)</f>
        <v>3.0746000000000002</v>
      </c>
      <c r="U13" s="66">
        <f t="shared" ref="U13:U37" si="10">RANK(T13,T$8:T$37,0)</f>
        <v>5</v>
      </c>
      <c r="V13" s="65"/>
      <c r="W13" s="66"/>
      <c r="X13" s="65"/>
      <c r="Y13" s="66"/>
      <c r="Z13" s="65">
        <f>VLOOKUP($A13,'Return Data'!$B$7:$R$2843,16,0)</f>
        <v>3.7002999999999999</v>
      </c>
      <c r="AA13" s="67">
        <f t="shared" si="7"/>
        <v>20</v>
      </c>
    </row>
    <row r="14" spans="1:27" x14ac:dyDescent="0.3">
      <c r="A14" s="63" t="s">
        <v>1294</v>
      </c>
      <c r="B14" s="64">
        <f>VLOOKUP($A14,'Return Data'!$B$7:$R$2843,3,0)</f>
        <v>44404</v>
      </c>
      <c r="C14" s="65">
        <f>VLOOKUP($A14,'Return Data'!$B$7:$R$2843,4,0)</f>
        <v>1111.0093999999999</v>
      </c>
      <c r="D14" s="65">
        <f>VLOOKUP($A14,'Return Data'!$B$7:$R$2843,5,0)</f>
        <v>3.0851999999999999</v>
      </c>
      <c r="E14" s="66">
        <f t="shared" si="0"/>
        <v>8</v>
      </c>
      <c r="F14" s="65">
        <f>VLOOKUP($A14,'Return Data'!$B$7:$R$2843,6,0)</f>
        <v>3.0966</v>
      </c>
      <c r="G14" s="66">
        <f t="shared" si="1"/>
        <v>8</v>
      </c>
      <c r="H14" s="65">
        <f>VLOOKUP($A14,'Return Data'!$B$7:$R$2843,7,0)</f>
        <v>3.0966</v>
      </c>
      <c r="I14" s="66">
        <f t="shared" si="2"/>
        <v>10</v>
      </c>
      <c r="J14" s="65">
        <f>VLOOKUP($A14,'Return Data'!$B$7:$R$2843,8,0)</f>
        <v>3.0943999999999998</v>
      </c>
      <c r="K14" s="66">
        <f t="shared" si="3"/>
        <v>12</v>
      </c>
      <c r="L14" s="65">
        <f>VLOOKUP($A14,'Return Data'!$B$7:$R$2843,9,0)</f>
        <v>3.0807000000000002</v>
      </c>
      <c r="M14" s="66">
        <f t="shared" si="4"/>
        <v>10</v>
      </c>
      <c r="N14" s="65">
        <f>VLOOKUP($A14,'Return Data'!$B$7:$R$2843,10,0)</f>
        <v>3.0897999999999999</v>
      </c>
      <c r="O14" s="66">
        <f t="shared" si="5"/>
        <v>17</v>
      </c>
      <c r="P14" s="65">
        <f>VLOOKUP($A14,'Return Data'!$B$7:$R$2843,11,0)</f>
        <v>3.0424000000000002</v>
      </c>
      <c r="Q14" s="66">
        <f t="shared" si="8"/>
        <v>17</v>
      </c>
      <c r="R14" s="65">
        <f>VLOOKUP($A14,'Return Data'!$B$7:$R$2843,12,0)</f>
        <v>3.0097999999999998</v>
      </c>
      <c r="S14" s="66">
        <f t="shared" si="9"/>
        <v>13</v>
      </c>
      <c r="T14" s="65">
        <f>VLOOKUP($A14,'Return Data'!$B$7:$R$2843,13,0)</f>
        <v>3.0377000000000001</v>
      </c>
      <c r="U14" s="66">
        <f t="shared" si="10"/>
        <v>9</v>
      </c>
      <c r="V14" s="65"/>
      <c r="W14" s="66"/>
      <c r="X14" s="65"/>
      <c r="Y14" s="66"/>
      <c r="Z14" s="65">
        <f>VLOOKUP($A14,'Return Data'!$B$7:$R$2843,16,0)</f>
        <v>4.2108999999999996</v>
      </c>
      <c r="AA14" s="67">
        <f t="shared" si="7"/>
        <v>8</v>
      </c>
    </row>
    <row r="15" spans="1:27" x14ac:dyDescent="0.3">
      <c r="A15" s="63" t="s">
        <v>1296</v>
      </c>
      <c r="B15" s="64">
        <f>VLOOKUP($A15,'Return Data'!$B$7:$R$2843,3,0)</f>
        <v>44404</v>
      </c>
      <c r="C15" s="65">
        <f>VLOOKUP($A15,'Return Data'!$B$7:$R$2843,4,0)</f>
        <v>1077.0728999999999</v>
      </c>
      <c r="D15" s="65">
        <f>VLOOKUP($A15,'Return Data'!$B$7:$R$2843,5,0)</f>
        <v>3.0535999999999999</v>
      </c>
      <c r="E15" s="66">
        <f t="shared" si="0"/>
        <v>15</v>
      </c>
      <c r="F15" s="65">
        <f>VLOOKUP($A15,'Return Data'!$B$7:$R$2843,6,0)</f>
        <v>3.0676999999999999</v>
      </c>
      <c r="G15" s="66">
        <f t="shared" si="1"/>
        <v>16</v>
      </c>
      <c r="H15" s="65">
        <f>VLOOKUP($A15,'Return Data'!$B$7:$R$2843,7,0)</f>
        <v>3.0952999999999999</v>
      </c>
      <c r="I15" s="66">
        <f t="shared" si="2"/>
        <v>11</v>
      </c>
      <c r="J15" s="65">
        <f>VLOOKUP($A15,'Return Data'!$B$7:$R$2843,8,0)</f>
        <v>3.1124999999999998</v>
      </c>
      <c r="K15" s="66">
        <f t="shared" si="3"/>
        <v>4</v>
      </c>
      <c r="L15" s="65">
        <f>VLOOKUP($A15,'Return Data'!$B$7:$R$2843,9,0)</f>
        <v>3.0735000000000001</v>
      </c>
      <c r="M15" s="66">
        <f t="shared" si="4"/>
        <v>14</v>
      </c>
      <c r="N15" s="65">
        <f>VLOOKUP($A15,'Return Data'!$B$7:$R$2843,10,0)</f>
        <v>3.0880999999999998</v>
      </c>
      <c r="O15" s="66">
        <f t="shared" si="5"/>
        <v>18</v>
      </c>
      <c r="P15" s="65">
        <f>VLOOKUP($A15,'Return Data'!$B$7:$R$2843,11,0)</f>
        <v>3.0602</v>
      </c>
      <c r="Q15" s="66">
        <f t="shared" si="8"/>
        <v>13</v>
      </c>
      <c r="R15" s="65">
        <f>VLOOKUP($A15,'Return Data'!$B$7:$R$2843,12,0)</f>
        <v>3.0482999999999998</v>
      </c>
      <c r="S15" s="66">
        <f t="shared" si="9"/>
        <v>8</v>
      </c>
      <c r="T15" s="65">
        <f>VLOOKUP($A15,'Return Data'!$B$7:$R$2843,13,0)</f>
        <v>3.0920999999999998</v>
      </c>
      <c r="U15" s="66">
        <f t="shared" si="10"/>
        <v>1</v>
      </c>
      <c r="V15" s="65"/>
      <c r="W15" s="66"/>
      <c r="X15" s="65"/>
      <c r="Y15" s="66"/>
      <c r="Z15" s="65">
        <f>VLOOKUP($A15,'Return Data'!$B$7:$R$2843,16,0)</f>
        <v>3.7532999999999999</v>
      </c>
      <c r="AA15" s="67">
        <f t="shared" si="7"/>
        <v>17</v>
      </c>
    </row>
    <row r="16" spans="1:27" x14ac:dyDescent="0.3">
      <c r="A16" s="63" t="s">
        <v>1297</v>
      </c>
      <c r="B16" s="64">
        <f>VLOOKUP($A16,'Return Data'!$B$7:$R$2843,3,0)</f>
        <v>44404</v>
      </c>
      <c r="C16" s="65">
        <f>VLOOKUP($A16,'Return Data'!$B$7:$R$2843,4,0)</f>
        <v>1085.0324000000001</v>
      </c>
      <c r="D16" s="65">
        <f>VLOOKUP($A16,'Return Data'!$B$7:$R$2843,5,0)</f>
        <v>3.1153</v>
      </c>
      <c r="E16" s="66">
        <f t="shared" si="0"/>
        <v>5</v>
      </c>
      <c r="F16" s="65">
        <f>VLOOKUP($A16,'Return Data'!$B$7:$R$2843,6,0)</f>
        <v>3.0908000000000002</v>
      </c>
      <c r="G16" s="66">
        <f t="shared" si="1"/>
        <v>10</v>
      </c>
      <c r="H16" s="65">
        <f>VLOOKUP($A16,'Return Data'!$B$7:$R$2843,7,0)</f>
        <v>3.0851000000000002</v>
      </c>
      <c r="I16" s="66">
        <f t="shared" si="2"/>
        <v>13</v>
      </c>
      <c r="J16" s="65">
        <f>VLOOKUP($A16,'Return Data'!$B$7:$R$2843,8,0)</f>
        <v>3.0670000000000002</v>
      </c>
      <c r="K16" s="66">
        <f t="shared" si="3"/>
        <v>16</v>
      </c>
      <c r="L16" s="65">
        <f>VLOOKUP($A16,'Return Data'!$B$7:$R$2843,9,0)</f>
        <v>3.1025</v>
      </c>
      <c r="M16" s="66">
        <f t="shared" si="4"/>
        <v>8</v>
      </c>
      <c r="N16" s="65">
        <f>VLOOKUP($A16,'Return Data'!$B$7:$R$2843,10,0)</f>
        <v>3.0878000000000001</v>
      </c>
      <c r="O16" s="66">
        <f t="shared" si="5"/>
        <v>19</v>
      </c>
      <c r="P16" s="65">
        <f>VLOOKUP($A16,'Return Data'!$B$7:$R$2843,11,0)</f>
        <v>3.0381999999999998</v>
      </c>
      <c r="Q16" s="66">
        <f t="shared" si="8"/>
        <v>20</v>
      </c>
      <c r="R16" s="65">
        <f>VLOOKUP($A16,'Return Data'!$B$7:$R$2843,12,0)</f>
        <v>2.9847000000000001</v>
      </c>
      <c r="S16" s="66">
        <f t="shared" si="9"/>
        <v>20</v>
      </c>
      <c r="T16" s="65">
        <f>VLOOKUP($A16,'Return Data'!$B$7:$R$2843,13,0)</f>
        <v>3.0019</v>
      </c>
      <c r="U16" s="66">
        <f t="shared" si="10"/>
        <v>17</v>
      </c>
      <c r="V16" s="65"/>
      <c r="W16" s="66"/>
      <c r="X16" s="65"/>
      <c r="Y16" s="66"/>
      <c r="Z16" s="65">
        <f>VLOOKUP($A16,'Return Data'!$B$7:$R$2843,16,0)</f>
        <v>3.7412000000000001</v>
      </c>
      <c r="AA16" s="67">
        <f t="shared" si="7"/>
        <v>19</v>
      </c>
    </row>
    <row r="17" spans="1:27" x14ac:dyDescent="0.3">
      <c r="A17" s="63" t="s">
        <v>1299</v>
      </c>
      <c r="B17" s="64">
        <f>VLOOKUP($A17,'Return Data'!$B$7:$R$2843,3,0)</f>
        <v>44404</v>
      </c>
      <c r="C17" s="65">
        <f>VLOOKUP($A17,'Return Data'!$B$7:$R$2843,4,0)</f>
        <v>3070.2930999999999</v>
      </c>
      <c r="D17" s="65">
        <f>VLOOKUP($A17,'Return Data'!$B$7:$R$2843,5,0)</f>
        <v>3.0329000000000002</v>
      </c>
      <c r="E17" s="66">
        <f t="shared" si="0"/>
        <v>21</v>
      </c>
      <c r="F17" s="65">
        <f>VLOOKUP($A17,'Return Data'!$B$7:$R$2843,6,0)</f>
        <v>3.0417000000000001</v>
      </c>
      <c r="G17" s="66">
        <f t="shared" si="1"/>
        <v>22</v>
      </c>
      <c r="H17" s="65">
        <f>VLOOKUP($A17,'Return Data'!$B$7:$R$2843,7,0)</f>
        <v>3.0337000000000001</v>
      </c>
      <c r="I17" s="66">
        <f t="shared" si="2"/>
        <v>25</v>
      </c>
      <c r="J17" s="65">
        <f>VLOOKUP($A17,'Return Data'!$B$7:$R$2843,8,0)</f>
        <v>3.0268999999999999</v>
      </c>
      <c r="K17" s="66">
        <f t="shared" si="3"/>
        <v>26</v>
      </c>
      <c r="L17" s="65">
        <f>VLOOKUP($A17,'Return Data'!$B$7:$R$2843,9,0)</f>
        <v>3.0221</v>
      </c>
      <c r="M17" s="66">
        <f t="shared" si="4"/>
        <v>28</v>
      </c>
      <c r="N17" s="65">
        <f>VLOOKUP($A17,'Return Data'!$B$7:$R$2843,10,0)</f>
        <v>3.0623</v>
      </c>
      <c r="O17" s="66">
        <f t="shared" si="5"/>
        <v>26</v>
      </c>
      <c r="P17" s="65">
        <f>VLOOKUP($A17,'Return Data'!$B$7:$R$2843,11,0)</f>
        <v>3.0194000000000001</v>
      </c>
      <c r="Q17" s="66">
        <f t="shared" si="8"/>
        <v>27</v>
      </c>
      <c r="R17" s="65">
        <f>VLOOKUP($A17,'Return Data'!$B$7:$R$2843,12,0)</f>
        <v>2.9638</v>
      </c>
      <c r="S17" s="66">
        <f t="shared" si="9"/>
        <v>26</v>
      </c>
      <c r="T17" s="65">
        <f>VLOOKUP($A17,'Return Data'!$B$7:$R$2843,13,0)</f>
        <v>2.9775</v>
      </c>
      <c r="U17" s="66">
        <f t="shared" si="10"/>
        <v>21</v>
      </c>
      <c r="V17" s="65">
        <f>VLOOKUP($A17,'Return Data'!$B$7:$R$2843,17,0)</f>
        <v>3.5516999999999999</v>
      </c>
      <c r="W17" s="66">
        <f>RANK(V17,V$8:V$37,0)</f>
        <v>4</v>
      </c>
      <c r="X17" s="65">
        <f>VLOOKUP($A17,'Return Data'!$B$7:$R$2843,14,0)</f>
        <v>4.3973000000000004</v>
      </c>
      <c r="Y17" s="66">
        <f>RANK(X17,X$8:X$37,0)</f>
        <v>3</v>
      </c>
      <c r="Z17" s="65">
        <f>VLOOKUP($A17,'Return Data'!$B$7:$R$2843,16,0)</f>
        <v>5.9268999999999998</v>
      </c>
      <c r="AA17" s="67">
        <f t="shared" si="7"/>
        <v>4</v>
      </c>
    </row>
    <row r="18" spans="1:27" x14ac:dyDescent="0.3">
      <c r="A18" s="63" t="s">
        <v>1302</v>
      </c>
      <c r="B18" s="64">
        <f>VLOOKUP($A18,'Return Data'!$B$7:$R$2843,3,0)</f>
        <v>44404</v>
      </c>
      <c r="C18" s="65">
        <f>VLOOKUP($A18,'Return Data'!$B$7:$R$2843,4,0)</f>
        <v>1083.7829999999999</v>
      </c>
      <c r="D18" s="65">
        <f>VLOOKUP($A18,'Return Data'!$B$7:$R$2843,5,0)</f>
        <v>3.0145</v>
      </c>
      <c r="E18" s="66">
        <f t="shared" si="0"/>
        <v>26</v>
      </c>
      <c r="F18" s="65">
        <f>VLOOKUP($A18,'Return Data'!$B$7:$R$2843,6,0)</f>
        <v>3.1230000000000002</v>
      </c>
      <c r="G18" s="66">
        <f t="shared" si="1"/>
        <v>2</v>
      </c>
      <c r="H18" s="65">
        <f>VLOOKUP($A18,'Return Data'!$B$7:$R$2843,7,0)</f>
        <v>3.0905999999999998</v>
      </c>
      <c r="I18" s="66">
        <f t="shared" si="2"/>
        <v>12</v>
      </c>
      <c r="J18" s="65">
        <f>VLOOKUP($A18,'Return Data'!$B$7:$R$2843,8,0)</f>
        <v>3.0649999999999999</v>
      </c>
      <c r="K18" s="66">
        <f t="shared" si="3"/>
        <v>17</v>
      </c>
      <c r="L18" s="65">
        <f>VLOOKUP($A18,'Return Data'!$B$7:$R$2843,9,0)</f>
        <v>3.0754000000000001</v>
      </c>
      <c r="M18" s="66">
        <f t="shared" si="4"/>
        <v>12</v>
      </c>
      <c r="N18" s="65">
        <f>VLOOKUP($A18,'Return Data'!$B$7:$R$2843,10,0)</f>
        <v>3.0951</v>
      </c>
      <c r="O18" s="66">
        <f t="shared" si="5"/>
        <v>14</v>
      </c>
      <c r="P18" s="65">
        <f>VLOOKUP($A18,'Return Data'!$B$7:$R$2843,11,0)</f>
        <v>3.0571000000000002</v>
      </c>
      <c r="Q18" s="66">
        <f t="shared" si="8"/>
        <v>15</v>
      </c>
      <c r="R18" s="65">
        <f>VLOOKUP($A18,'Return Data'!$B$7:$R$2843,12,0)</f>
        <v>2.9984000000000002</v>
      </c>
      <c r="S18" s="66">
        <f t="shared" si="9"/>
        <v>16</v>
      </c>
      <c r="T18" s="65">
        <f>VLOOKUP($A18,'Return Data'!$B$7:$R$2843,13,0)</f>
        <v>3.0118</v>
      </c>
      <c r="U18" s="66">
        <f t="shared" si="10"/>
        <v>13</v>
      </c>
      <c r="V18" s="65"/>
      <c r="W18" s="66"/>
      <c r="X18" s="65"/>
      <c r="Y18" s="66"/>
      <c r="Z18" s="65">
        <f>VLOOKUP($A18,'Return Data'!$B$7:$R$2843,16,0)</f>
        <v>3.746</v>
      </c>
      <c r="AA18" s="67">
        <f t="shared" si="7"/>
        <v>18</v>
      </c>
    </row>
    <row r="19" spans="1:27" x14ac:dyDescent="0.3">
      <c r="A19" s="63" t="s">
        <v>1303</v>
      </c>
      <c r="B19" s="64">
        <f>VLOOKUP($A19,'Return Data'!$B$7:$R$2843,3,0)</f>
        <v>44404</v>
      </c>
      <c r="C19" s="65">
        <f>VLOOKUP($A19,'Return Data'!$B$7:$R$2843,4,0)</f>
        <v>111.8158</v>
      </c>
      <c r="D19" s="65">
        <f>VLOOKUP($A19,'Return Data'!$B$7:$R$2843,5,0)</f>
        <v>3.036</v>
      </c>
      <c r="E19" s="66">
        <f t="shared" si="0"/>
        <v>20</v>
      </c>
      <c r="F19" s="65">
        <f>VLOOKUP($A19,'Return Data'!$B$7:$R$2843,6,0)</f>
        <v>3.0367999999999999</v>
      </c>
      <c r="G19" s="66">
        <f t="shared" si="1"/>
        <v>23</v>
      </c>
      <c r="H19" s="65">
        <f>VLOOKUP($A19,'Return Data'!$B$7:$R$2843,7,0)</f>
        <v>3.0375999999999999</v>
      </c>
      <c r="I19" s="66">
        <f t="shared" si="2"/>
        <v>22</v>
      </c>
      <c r="J19" s="65">
        <f>VLOOKUP($A19,'Return Data'!$B$7:$R$2843,8,0)</f>
        <v>3.0323000000000002</v>
      </c>
      <c r="K19" s="66">
        <f t="shared" si="3"/>
        <v>24</v>
      </c>
      <c r="L19" s="65">
        <f>VLOOKUP($A19,'Return Data'!$B$7:$R$2843,9,0)</f>
        <v>3.0291999999999999</v>
      </c>
      <c r="M19" s="66">
        <f t="shared" si="4"/>
        <v>27</v>
      </c>
      <c r="N19" s="65">
        <f>VLOOKUP($A19,'Return Data'!$B$7:$R$2843,10,0)</f>
        <v>3.0790000000000002</v>
      </c>
      <c r="O19" s="66">
        <f t="shared" si="5"/>
        <v>22</v>
      </c>
      <c r="P19" s="65">
        <f>VLOOKUP($A19,'Return Data'!$B$7:$R$2843,11,0)</f>
        <v>3.0354000000000001</v>
      </c>
      <c r="Q19" s="66">
        <f t="shared" si="8"/>
        <v>22</v>
      </c>
      <c r="R19" s="65">
        <f>VLOOKUP($A19,'Return Data'!$B$7:$R$2843,12,0)</f>
        <v>2.98</v>
      </c>
      <c r="S19" s="66">
        <f t="shared" si="9"/>
        <v>21</v>
      </c>
      <c r="T19" s="65">
        <f>VLOOKUP($A19,'Return Data'!$B$7:$R$2843,13,0)</f>
        <v>2.992</v>
      </c>
      <c r="U19" s="66">
        <f t="shared" si="10"/>
        <v>18</v>
      </c>
      <c r="V19" s="65"/>
      <c r="W19" s="66"/>
      <c r="X19" s="65"/>
      <c r="Y19" s="66"/>
      <c r="Z19" s="65">
        <f>VLOOKUP($A19,'Return Data'!$B$7:$R$2843,16,0)</f>
        <v>4.2192999999999996</v>
      </c>
      <c r="AA19" s="67">
        <f t="shared" si="7"/>
        <v>7</v>
      </c>
    </row>
    <row r="20" spans="1:27" x14ac:dyDescent="0.3">
      <c r="A20" s="63" t="s">
        <v>1306</v>
      </c>
      <c r="B20" s="64">
        <f>VLOOKUP($A20,'Return Data'!$B$7:$R$2843,3,0)</f>
        <v>44404</v>
      </c>
      <c r="C20" s="65">
        <f>VLOOKUP($A20,'Return Data'!$B$7:$R$2843,4,0)</f>
        <v>1105.7117000000001</v>
      </c>
      <c r="D20" s="65">
        <f>VLOOKUP($A20,'Return Data'!$B$7:$R$2843,5,0)</f>
        <v>3.0173999999999999</v>
      </c>
      <c r="E20" s="66">
        <f t="shared" si="0"/>
        <v>24</v>
      </c>
      <c r="F20" s="65">
        <f>VLOOKUP($A20,'Return Data'!$B$7:$R$2843,6,0)</f>
        <v>3.0333000000000001</v>
      </c>
      <c r="G20" s="66">
        <f t="shared" si="1"/>
        <v>24</v>
      </c>
      <c r="H20" s="65">
        <f>VLOOKUP($A20,'Return Data'!$B$7:$R$2843,7,0)</f>
        <v>3.0354000000000001</v>
      </c>
      <c r="I20" s="66">
        <f t="shared" si="2"/>
        <v>24</v>
      </c>
      <c r="J20" s="65">
        <f>VLOOKUP($A20,'Return Data'!$B$7:$R$2843,8,0)</f>
        <v>3.0325000000000002</v>
      </c>
      <c r="K20" s="66">
        <f t="shared" si="3"/>
        <v>23</v>
      </c>
      <c r="L20" s="65">
        <f>VLOOKUP($A20,'Return Data'!$B$7:$R$2843,9,0)</f>
        <v>3.0488</v>
      </c>
      <c r="M20" s="66">
        <f t="shared" si="4"/>
        <v>22</v>
      </c>
      <c r="N20" s="65">
        <f>VLOOKUP($A20,'Return Data'!$B$7:$R$2843,10,0)</f>
        <v>3.0619999999999998</v>
      </c>
      <c r="O20" s="66">
        <f t="shared" si="5"/>
        <v>27</v>
      </c>
      <c r="P20" s="65">
        <f>VLOOKUP($A20,'Return Data'!$B$7:$R$2843,11,0)</f>
        <v>3.0228999999999999</v>
      </c>
      <c r="Q20" s="66">
        <f t="shared" si="8"/>
        <v>25</v>
      </c>
      <c r="R20" s="65">
        <f>VLOOKUP($A20,'Return Data'!$B$7:$R$2843,12,0)</f>
        <v>2.9613</v>
      </c>
      <c r="S20" s="66">
        <f t="shared" si="9"/>
        <v>27</v>
      </c>
      <c r="T20" s="65">
        <f>VLOOKUP($A20,'Return Data'!$B$7:$R$2843,13,0)</f>
        <v>2.9773000000000001</v>
      </c>
      <c r="U20" s="66">
        <f t="shared" si="10"/>
        <v>22</v>
      </c>
      <c r="V20" s="65"/>
      <c r="W20" s="66"/>
      <c r="X20" s="65"/>
      <c r="Y20" s="66"/>
      <c r="Z20" s="65">
        <f>VLOOKUP($A20,'Return Data'!$B$7:$R$2843,16,0)</f>
        <v>4.0628000000000002</v>
      </c>
      <c r="AA20" s="67">
        <f t="shared" si="7"/>
        <v>11</v>
      </c>
    </row>
    <row r="21" spans="1:27" x14ac:dyDescent="0.3">
      <c r="A21" s="63" t="s">
        <v>1308</v>
      </c>
      <c r="B21" s="64">
        <f>VLOOKUP($A21,'Return Data'!$B$7:$R$2843,3,0)</f>
        <v>44404</v>
      </c>
      <c r="C21" s="65">
        <f>VLOOKUP($A21,'Return Data'!$B$7:$R$2843,4,0)</f>
        <v>1075.6977999999999</v>
      </c>
      <c r="D21" s="65">
        <f>VLOOKUP($A21,'Return Data'!$B$7:$R$2843,5,0)</f>
        <v>2.9659</v>
      </c>
      <c r="E21" s="66">
        <f t="shared" si="0"/>
        <v>28</v>
      </c>
      <c r="F21" s="65">
        <f>VLOOKUP($A21,'Return Data'!$B$7:$R$2843,6,0)</f>
        <v>2.9832999999999998</v>
      </c>
      <c r="G21" s="66">
        <f t="shared" si="1"/>
        <v>28</v>
      </c>
      <c r="H21" s="65">
        <f>VLOOKUP($A21,'Return Data'!$B$7:$R$2843,7,0)</f>
        <v>2.9958999999999998</v>
      </c>
      <c r="I21" s="66">
        <f t="shared" si="2"/>
        <v>28</v>
      </c>
      <c r="J21" s="65">
        <f>VLOOKUP($A21,'Return Data'!$B$7:$R$2843,8,0)</f>
        <v>2.9925999999999999</v>
      </c>
      <c r="K21" s="66">
        <f t="shared" si="3"/>
        <v>29</v>
      </c>
      <c r="L21" s="65">
        <f>VLOOKUP($A21,'Return Data'!$B$7:$R$2843,9,0)</f>
        <v>2.9723000000000002</v>
      </c>
      <c r="M21" s="66">
        <f t="shared" si="4"/>
        <v>30</v>
      </c>
      <c r="N21" s="65">
        <f>VLOOKUP($A21,'Return Data'!$B$7:$R$2843,10,0)</f>
        <v>3.0045999999999999</v>
      </c>
      <c r="O21" s="66">
        <f t="shared" si="5"/>
        <v>30</v>
      </c>
      <c r="P21" s="65">
        <f>VLOOKUP($A21,'Return Data'!$B$7:$R$2843,11,0)</f>
        <v>2.9714999999999998</v>
      </c>
      <c r="Q21" s="66">
        <f t="shared" si="8"/>
        <v>30</v>
      </c>
      <c r="R21" s="65">
        <f>VLOOKUP($A21,'Return Data'!$B$7:$R$2843,12,0)</f>
        <v>2.9253</v>
      </c>
      <c r="S21" s="66">
        <f t="shared" si="9"/>
        <v>29</v>
      </c>
      <c r="T21" s="65">
        <f>VLOOKUP($A21,'Return Data'!$B$7:$R$2843,13,0)</f>
        <v>2.9394999999999998</v>
      </c>
      <c r="U21" s="66">
        <f t="shared" si="10"/>
        <v>26</v>
      </c>
      <c r="V21" s="65"/>
      <c r="W21" s="66"/>
      <c r="X21" s="65"/>
      <c r="Y21" s="66"/>
      <c r="Z21" s="65">
        <f>VLOOKUP($A21,'Return Data'!$B$7:$R$2843,16,0)</f>
        <v>3.6150000000000002</v>
      </c>
      <c r="AA21" s="67">
        <f t="shared" si="7"/>
        <v>22</v>
      </c>
    </row>
    <row r="22" spans="1:27" x14ac:dyDescent="0.3">
      <c r="A22" s="63" t="s">
        <v>1310</v>
      </c>
      <c r="B22" s="64">
        <f>VLOOKUP($A22,'Return Data'!$B$7:$R$2843,3,0)</f>
        <v>44404</v>
      </c>
      <c r="C22" s="65">
        <f>VLOOKUP($A22,'Return Data'!$B$7:$R$2843,4,0)</f>
        <v>1050.0541000000001</v>
      </c>
      <c r="D22" s="65">
        <f>VLOOKUP($A22,'Return Data'!$B$7:$R$2843,5,0)</f>
        <v>3.0556999999999999</v>
      </c>
      <c r="E22" s="66">
        <f t="shared" si="0"/>
        <v>14</v>
      </c>
      <c r="F22" s="65">
        <f>VLOOKUP($A22,'Return Data'!$B$7:$R$2843,6,0)</f>
        <v>3.0701000000000001</v>
      </c>
      <c r="G22" s="66">
        <f t="shared" si="1"/>
        <v>15</v>
      </c>
      <c r="H22" s="65">
        <f>VLOOKUP($A22,'Return Data'!$B$7:$R$2843,7,0)</f>
        <v>3.0756000000000001</v>
      </c>
      <c r="I22" s="66">
        <f t="shared" si="2"/>
        <v>14</v>
      </c>
      <c r="J22" s="65">
        <f>VLOOKUP($A22,'Return Data'!$B$7:$R$2843,8,0)</f>
        <v>3.0762</v>
      </c>
      <c r="K22" s="66">
        <f t="shared" si="3"/>
        <v>14</v>
      </c>
      <c r="L22" s="65">
        <f>VLOOKUP($A22,'Return Data'!$B$7:$R$2843,9,0)</f>
        <v>3.0752000000000002</v>
      </c>
      <c r="M22" s="66">
        <f t="shared" si="4"/>
        <v>13</v>
      </c>
      <c r="N22" s="65">
        <f>VLOOKUP($A22,'Return Data'!$B$7:$R$2843,10,0)</f>
        <v>3.0951</v>
      </c>
      <c r="O22" s="66">
        <f t="shared" si="5"/>
        <v>14</v>
      </c>
      <c r="P22" s="65">
        <f>VLOOKUP($A22,'Return Data'!$B$7:$R$2843,11,0)</f>
        <v>3.0621999999999998</v>
      </c>
      <c r="Q22" s="66">
        <f t="shared" si="8"/>
        <v>12</v>
      </c>
      <c r="R22" s="65">
        <f>VLOOKUP($A22,'Return Data'!$B$7:$R$2843,12,0)</f>
        <v>3.0139</v>
      </c>
      <c r="S22" s="66">
        <f>RANK(R22,R$8:R$37,0)</f>
        <v>11</v>
      </c>
      <c r="T22" s="65"/>
      <c r="U22" s="66"/>
      <c r="V22" s="65"/>
      <c r="W22" s="66"/>
      <c r="X22" s="65"/>
      <c r="Y22" s="66"/>
      <c r="Z22" s="65">
        <f>VLOOKUP($A22,'Return Data'!$B$7:$R$2843,16,0)</f>
        <v>3.1998000000000002</v>
      </c>
      <c r="AA22" s="67">
        <f t="shared" si="7"/>
        <v>30</v>
      </c>
    </row>
    <row r="23" spans="1:27" x14ac:dyDescent="0.3">
      <c r="A23" s="63" t="s">
        <v>1312</v>
      </c>
      <c r="B23" s="64">
        <f>VLOOKUP($A23,'Return Data'!$B$7:$R$2843,3,0)</f>
        <v>44404</v>
      </c>
      <c r="C23" s="65">
        <f>VLOOKUP($A23,'Return Data'!$B$7:$R$2843,4,0)</f>
        <v>1059.2810999999999</v>
      </c>
      <c r="D23" s="65">
        <f>VLOOKUP($A23,'Return Data'!$B$7:$R$2843,5,0)</f>
        <v>2.9325999999999999</v>
      </c>
      <c r="E23" s="66">
        <f t="shared" si="0"/>
        <v>29</v>
      </c>
      <c r="F23" s="65">
        <f>VLOOKUP($A23,'Return Data'!$B$7:$R$2843,6,0)</f>
        <v>2.9790000000000001</v>
      </c>
      <c r="G23" s="66">
        <f t="shared" si="1"/>
        <v>29</v>
      </c>
      <c r="H23" s="65">
        <f>VLOOKUP($A23,'Return Data'!$B$7:$R$2843,7,0)</f>
        <v>2.9975000000000001</v>
      </c>
      <c r="I23" s="66">
        <f t="shared" si="2"/>
        <v>27</v>
      </c>
      <c r="J23" s="65">
        <f>VLOOKUP($A23,'Return Data'!$B$7:$R$2843,8,0)</f>
        <v>2.9988000000000001</v>
      </c>
      <c r="K23" s="66">
        <f t="shared" si="3"/>
        <v>28</v>
      </c>
      <c r="L23" s="65">
        <f>VLOOKUP($A23,'Return Data'!$B$7:$R$2843,9,0)</f>
        <v>3.0695999999999999</v>
      </c>
      <c r="M23" s="66">
        <f t="shared" si="4"/>
        <v>16</v>
      </c>
      <c r="N23" s="65">
        <f>VLOOKUP($A23,'Return Data'!$B$7:$R$2843,10,0)</f>
        <v>3.0358999999999998</v>
      </c>
      <c r="O23" s="66">
        <f t="shared" si="5"/>
        <v>28</v>
      </c>
      <c r="P23" s="65">
        <f>VLOOKUP($A23,'Return Data'!$B$7:$R$2843,11,0)</f>
        <v>2.9767999999999999</v>
      </c>
      <c r="Q23" s="66">
        <f t="shared" si="8"/>
        <v>29</v>
      </c>
      <c r="R23" s="65">
        <f>VLOOKUP($A23,'Return Data'!$B$7:$R$2843,12,0)</f>
        <v>2.9249000000000001</v>
      </c>
      <c r="S23" s="66">
        <f t="shared" si="9"/>
        <v>30</v>
      </c>
      <c r="T23" s="65">
        <f>VLOOKUP($A23,'Return Data'!$B$7:$R$2843,13,0)</f>
        <v>2.9373</v>
      </c>
      <c r="U23" s="66">
        <f t="shared" si="10"/>
        <v>27</v>
      </c>
      <c r="V23" s="65"/>
      <c r="W23" s="66"/>
      <c r="X23" s="65"/>
      <c r="Y23" s="66"/>
      <c r="Z23" s="65">
        <f>VLOOKUP($A23,'Return Data'!$B$7:$R$2843,16,0)</f>
        <v>3.3283999999999998</v>
      </c>
      <c r="AA23" s="67">
        <f t="shared" si="7"/>
        <v>29</v>
      </c>
    </row>
    <row r="24" spans="1:27" x14ac:dyDescent="0.3">
      <c r="A24" s="63" t="s">
        <v>1314</v>
      </c>
      <c r="B24" s="64">
        <f>VLOOKUP($A24,'Return Data'!$B$7:$R$2843,3,0)</f>
        <v>44404</v>
      </c>
      <c r="C24" s="65">
        <f>VLOOKUP($A24,'Return Data'!$B$7:$R$2843,4,0)</f>
        <v>1055.607</v>
      </c>
      <c r="D24" s="65">
        <f>VLOOKUP($A24,'Return Data'!$B$7:$R$2843,5,0)</f>
        <v>3.0741999999999998</v>
      </c>
      <c r="E24" s="66">
        <f t="shared" si="0"/>
        <v>10</v>
      </c>
      <c r="F24" s="65">
        <f>VLOOKUP($A24,'Return Data'!$B$7:$R$2843,6,0)</f>
        <v>3.0884999999999998</v>
      </c>
      <c r="G24" s="66">
        <f t="shared" si="1"/>
        <v>11</v>
      </c>
      <c r="H24" s="65">
        <f>VLOOKUP($A24,'Return Data'!$B$7:$R$2843,7,0)</f>
        <v>3.1004999999999998</v>
      </c>
      <c r="I24" s="66">
        <f t="shared" si="2"/>
        <v>9</v>
      </c>
      <c r="J24" s="65">
        <f>VLOOKUP($A24,'Return Data'!$B$7:$R$2843,8,0)</f>
        <v>3.0973999999999999</v>
      </c>
      <c r="K24" s="66">
        <f t="shared" si="3"/>
        <v>11</v>
      </c>
      <c r="L24" s="65">
        <f>VLOOKUP($A24,'Return Data'!$B$7:$R$2843,9,0)</f>
        <v>3.0720999999999998</v>
      </c>
      <c r="M24" s="66">
        <f t="shared" si="4"/>
        <v>15</v>
      </c>
      <c r="N24" s="65">
        <f>VLOOKUP($A24,'Return Data'!$B$7:$R$2843,10,0)</f>
        <v>3.11</v>
      </c>
      <c r="O24" s="66">
        <f t="shared" si="5"/>
        <v>11</v>
      </c>
      <c r="P24" s="65">
        <f>VLOOKUP($A24,'Return Data'!$B$7:$R$2843,11,0)</f>
        <v>3.1149</v>
      </c>
      <c r="Q24" s="66">
        <f t="shared" si="8"/>
        <v>4</v>
      </c>
      <c r="R24" s="65">
        <f>VLOOKUP($A24,'Return Data'!$B$7:$R$2843,12,0)</f>
        <v>3.0611999999999999</v>
      </c>
      <c r="S24" s="66">
        <f>RANK(R24,R$8:R$37,0)</f>
        <v>5</v>
      </c>
      <c r="T24" s="65"/>
      <c r="U24" s="66"/>
      <c r="V24" s="65"/>
      <c r="W24" s="66"/>
      <c r="X24" s="65"/>
      <c r="Y24" s="66"/>
      <c r="Z24" s="65">
        <f>VLOOKUP($A24,'Return Data'!$B$7:$R$2843,16,0)</f>
        <v>3.3355000000000001</v>
      </c>
      <c r="AA24" s="67">
        <f t="shared" si="7"/>
        <v>27</v>
      </c>
    </row>
    <row r="25" spans="1:27" x14ac:dyDescent="0.3">
      <c r="A25" s="63" t="s">
        <v>1316</v>
      </c>
      <c r="B25" s="64">
        <f>VLOOKUP($A25,'Return Data'!$B$7:$R$2843,3,0)</f>
        <v>44404</v>
      </c>
      <c r="C25" s="65">
        <f>VLOOKUP($A25,'Return Data'!$B$7:$R$2843,4,0)</f>
        <v>1106.9735000000001</v>
      </c>
      <c r="D25" s="65">
        <f>VLOOKUP($A25,'Return Data'!$B$7:$R$2843,5,0)</f>
        <v>3.0369999999999999</v>
      </c>
      <c r="E25" s="66">
        <f t="shared" si="0"/>
        <v>19</v>
      </c>
      <c r="F25" s="65">
        <f>VLOOKUP($A25,'Return Data'!$B$7:$R$2843,6,0)</f>
        <v>3.0476999999999999</v>
      </c>
      <c r="G25" s="66">
        <f t="shared" si="1"/>
        <v>20</v>
      </c>
      <c r="H25" s="65">
        <f>VLOOKUP($A25,'Return Data'!$B$7:$R$2843,7,0)</f>
        <v>3.0423</v>
      </c>
      <c r="I25" s="66">
        <f t="shared" si="2"/>
        <v>21</v>
      </c>
      <c r="J25" s="65">
        <f>VLOOKUP($A25,'Return Data'!$B$7:$R$2843,8,0)</f>
        <v>3.0425</v>
      </c>
      <c r="K25" s="66">
        <f t="shared" si="3"/>
        <v>22</v>
      </c>
      <c r="L25" s="65">
        <f>VLOOKUP($A25,'Return Data'!$B$7:$R$2843,9,0)</f>
        <v>3.0337999999999998</v>
      </c>
      <c r="M25" s="66">
        <f t="shared" si="4"/>
        <v>26</v>
      </c>
      <c r="N25" s="65">
        <f>VLOOKUP($A25,'Return Data'!$B$7:$R$2843,10,0)</f>
        <v>3.0636999999999999</v>
      </c>
      <c r="O25" s="66">
        <f t="shared" si="5"/>
        <v>25</v>
      </c>
      <c r="P25" s="65">
        <f>VLOOKUP($A25,'Return Data'!$B$7:$R$2843,11,0)</f>
        <v>3.0200999999999998</v>
      </c>
      <c r="Q25" s="66">
        <f t="shared" si="8"/>
        <v>26</v>
      </c>
      <c r="R25" s="65">
        <f>VLOOKUP($A25,'Return Data'!$B$7:$R$2843,12,0)</f>
        <v>2.9754999999999998</v>
      </c>
      <c r="S25" s="66">
        <f t="shared" si="9"/>
        <v>23</v>
      </c>
      <c r="T25" s="65">
        <f>VLOOKUP($A25,'Return Data'!$B$7:$R$2843,13,0)</f>
        <v>2.9895</v>
      </c>
      <c r="U25" s="66">
        <f t="shared" si="10"/>
        <v>20</v>
      </c>
      <c r="V25" s="65"/>
      <c r="W25" s="66"/>
      <c r="X25" s="65"/>
      <c r="Y25" s="66"/>
      <c r="Z25" s="65">
        <f>VLOOKUP($A25,'Return Data'!$B$7:$R$2843,16,0)</f>
        <v>4.0963000000000003</v>
      </c>
      <c r="AA25" s="67">
        <f t="shared" si="7"/>
        <v>10</v>
      </c>
    </row>
    <row r="26" spans="1:27" x14ac:dyDescent="0.3">
      <c r="A26" s="63" t="s">
        <v>1318</v>
      </c>
      <c r="B26" s="64">
        <f>VLOOKUP($A26,'Return Data'!$B$7:$R$2843,3,0)</f>
        <v>44404</v>
      </c>
      <c r="C26" s="65">
        <f>VLOOKUP($A26,'Return Data'!$B$7:$R$2843,4,0)</f>
        <v>2574.0149999999999</v>
      </c>
      <c r="D26" s="65">
        <f>VLOOKUP($A26,'Return Data'!$B$7:$R$2843,5,0)</f>
        <v>3.0394999999999999</v>
      </c>
      <c r="E26" s="66">
        <f t="shared" si="0"/>
        <v>18</v>
      </c>
      <c r="F26" s="65">
        <f>VLOOKUP($A26,'Return Data'!$B$7:$R$2843,6,0)</f>
        <v>3.0613000000000001</v>
      </c>
      <c r="G26" s="66">
        <f t="shared" si="1"/>
        <v>17</v>
      </c>
      <c r="H26" s="65">
        <f>VLOOKUP($A26,'Return Data'!$B$7:$R$2843,7,0)</f>
        <v>3.0684</v>
      </c>
      <c r="I26" s="66">
        <f t="shared" si="2"/>
        <v>16</v>
      </c>
      <c r="J26" s="65">
        <f>VLOOKUP($A26,'Return Data'!$B$7:$R$2843,8,0)</f>
        <v>3.0617999999999999</v>
      </c>
      <c r="K26" s="66">
        <f t="shared" si="3"/>
        <v>18</v>
      </c>
      <c r="L26" s="65">
        <f>VLOOKUP($A26,'Return Data'!$B$7:$R$2843,9,0)</f>
        <v>3.0567000000000002</v>
      </c>
      <c r="M26" s="66">
        <f t="shared" si="4"/>
        <v>19</v>
      </c>
      <c r="N26" s="65">
        <f>VLOOKUP($A26,'Return Data'!$B$7:$R$2843,10,0)</f>
        <v>3.1000999999999999</v>
      </c>
      <c r="O26" s="66">
        <f t="shared" si="5"/>
        <v>13</v>
      </c>
      <c r="P26" s="65">
        <f>VLOOKUP($A26,'Return Data'!$B$7:$R$2843,11,0)</f>
        <v>3.0581</v>
      </c>
      <c r="Q26" s="66">
        <f t="shared" si="8"/>
        <v>14</v>
      </c>
      <c r="R26" s="65">
        <f>VLOOKUP($A26,'Return Data'!$B$7:$R$2843,12,0)</f>
        <v>2.9946999999999999</v>
      </c>
      <c r="S26" s="66">
        <f t="shared" si="9"/>
        <v>19</v>
      </c>
      <c r="T26" s="65">
        <f>VLOOKUP($A26,'Return Data'!$B$7:$R$2843,13,0)</f>
        <v>3.0057999999999998</v>
      </c>
      <c r="U26" s="66">
        <f t="shared" si="10"/>
        <v>15</v>
      </c>
      <c r="V26" s="65">
        <f>VLOOKUP($A26,'Return Data'!$B$7:$R$2843,17,0)</f>
        <v>3.3727</v>
      </c>
      <c r="W26" s="66">
        <f t="shared" ref="W26:W36" si="11">RANK(V26,V$8:V$37,0)</f>
        <v>5</v>
      </c>
      <c r="X26" s="65">
        <f>VLOOKUP($A26,'Return Data'!$B$7:$R$2843,14,0)</f>
        <v>4.0652999999999997</v>
      </c>
      <c r="Y26" s="66">
        <f t="shared" ref="Y26:Y36" si="12">RANK(X26,X$8:X$37,0)</f>
        <v>4</v>
      </c>
      <c r="Z26" s="65">
        <f>VLOOKUP($A26,'Return Data'!$B$7:$R$2843,16,0)</f>
        <v>6.6553000000000004</v>
      </c>
      <c r="AA26" s="67">
        <f t="shared" si="7"/>
        <v>1</v>
      </c>
    </row>
    <row r="27" spans="1:27" x14ac:dyDescent="0.3">
      <c r="A27" s="63" t="s">
        <v>1320</v>
      </c>
      <c r="B27" s="64">
        <f>VLOOKUP($A27,'Return Data'!$B$7:$R$2843,3,0)</f>
        <v>44404</v>
      </c>
      <c r="C27" s="65">
        <f>VLOOKUP($A27,'Return Data'!$B$7:$R$2843,4,0)</f>
        <v>1074.7592999999999</v>
      </c>
      <c r="D27" s="65">
        <f>VLOOKUP($A27,'Return Data'!$B$7:$R$2843,5,0)</f>
        <v>3.0398000000000001</v>
      </c>
      <c r="E27" s="66">
        <f t="shared" si="0"/>
        <v>17</v>
      </c>
      <c r="F27" s="65">
        <f>VLOOKUP($A27,'Return Data'!$B$7:$R$2843,6,0)</f>
        <v>3.0255999999999998</v>
      </c>
      <c r="G27" s="66">
        <f t="shared" si="1"/>
        <v>26</v>
      </c>
      <c r="H27" s="65">
        <f>VLOOKUP($A27,'Return Data'!$B$7:$R$2843,7,0)</f>
        <v>3.0354999999999999</v>
      </c>
      <c r="I27" s="66">
        <f t="shared" si="2"/>
        <v>23</v>
      </c>
      <c r="J27" s="65">
        <f>VLOOKUP($A27,'Return Data'!$B$7:$R$2843,8,0)</f>
        <v>3.0255999999999998</v>
      </c>
      <c r="K27" s="66">
        <f t="shared" si="3"/>
        <v>27</v>
      </c>
      <c r="L27" s="65">
        <f>VLOOKUP($A27,'Return Data'!$B$7:$R$2843,9,0)</f>
        <v>3.0394999999999999</v>
      </c>
      <c r="M27" s="66">
        <f t="shared" si="4"/>
        <v>23</v>
      </c>
      <c r="N27" s="65">
        <f>VLOOKUP($A27,'Return Data'!$B$7:$R$2843,10,0)</f>
        <v>3.093</v>
      </c>
      <c r="O27" s="66">
        <f t="shared" si="5"/>
        <v>16</v>
      </c>
      <c r="P27" s="65">
        <f>VLOOKUP($A27,'Return Data'!$B$7:$R$2843,11,0)</f>
        <v>3.032</v>
      </c>
      <c r="Q27" s="66">
        <f t="shared" si="8"/>
        <v>23</v>
      </c>
      <c r="R27" s="65">
        <f>VLOOKUP($A27,'Return Data'!$B$7:$R$2843,12,0)</f>
        <v>2.9662999999999999</v>
      </c>
      <c r="S27" s="66">
        <f t="shared" si="9"/>
        <v>24</v>
      </c>
      <c r="T27" s="65">
        <f>VLOOKUP($A27,'Return Data'!$B$7:$R$2843,13,0)</f>
        <v>2.9741</v>
      </c>
      <c r="U27" s="66">
        <f t="shared" si="10"/>
        <v>23</v>
      </c>
      <c r="V27" s="65"/>
      <c r="W27" s="66"/>
      <c r="X27" s="65"/>
      <c r="Y27" s="66"/>
      <c r="Z27" s="65">
        <f>VLOOKUP($A27,'Return Data'!$B$7:$R$2843,16,0)</f>
        <v>3.5920000000000001</v>
      </c>
      <c r="AA27" s="67">
        <f t="shared" si="7"/>
        <v>24</v>
      </c>
    </row>
    <row r="28" spans="1:27" x14ac:dyDescent="0.3">
      <c r="A28" s="63" t="s">
        <v>1322</v>
      </c>
      <c r="B28" s="64">
        <f>VLOOKUP($A28,'Return Data'!$B$7:$R$2843,3,0)</f>
        <v>44404</v>
      </c>
      <c r="C28" s="65">
        <f>VLOOKUP($A28,'Return Data'!$B$7:$R$2843,4,0)</f>
        <v>1073.7494999999999</v>
      </c>
      <c r="D28" s="65">
        <f>VLOOKUP($A28,'Return Data'!$B$7:$R$2843,5,0)</f>
        <v>3.1343999999999999</v>
      </c>
      <c r="E28" s="66">
        <f t="shared" si="0"/>
        <v>3</v>
      </c>
      <c r="F28" s="65">
        <f>VLOOKUP($A28,'Return Data'!$B$7:$R$2843,6,0)</f>
        <v>3.1065999999999998</v>
      </c>
      <c r="G28" s="66">
        <f t="shared" si="1"/>
        <v>6</v>
      </c>
      <c r="H28" s="65">
        <f>VLOOKUP($A28,'Return Data'!$B$7:$R$2843,7,0)</f>
        <v>3.1074000000000002</v>
      </c>
      <c r="I28" s="66">
        <f t="shared" si="2"/>
        <v>7</v>
      </c>
      <c r="J28" s="65">
        <f>VLOOKUP($A28,'Return Data'!$B$7:$R$2843,8,0)</f>
        <v>3.1040999999999999</v>
      </c>
      <c r="K28" s="66">
        <f t="shared" si="3"/>
        <v>9</v>
      </c>
      <c r="L28" s="65">
        <f>VLOOKUP($A28,'Return Data'!$B$7:$R$2843,9,0)</f>
        <v>3.0800999999999998</v>
      </c>
      <c r="M28" s="66">
        <f t="shared" si="4"/>
        <v>11</v>
      </c>
      <c r="N28" s="65">
        <f>VLOOKUP($A28,'Return Data'!$B$7:$R$2843,10,0)</f>
        <v>3.1141999999999999</v>
      </c>
      <c r="O28" s="66">
        <f t="shared" si="5"/>
        <v>9</v>
      </c>
      <c r="P28" s="65">
        <f>VLOOKUP($A28,'Return Data'!$B$7:$R$2843,11,0)</f>
        <v>3.0748000000000002</v>
      </c>
      <c r="Q28" s="66">
        <f t="shared" si="8"/>
        <v>9</v>
      </c>
      <c r="R28" s="65">
        <f>VLOOKUP($A28,'Return Data'!$B$7:$R$2843,12,0)</f>
        <v>3.0192000000000001</v>
      </c>
      <c r="S28" s="66">
        <f t="shared" si="9"/>
        <v>10</v>
      </c>
      <c r="T28" s="65">
        <f>VLOOKUP($A28,'Return Data'!$B$7:$R$2843,13,0)</f>
        <v>3.0394999999999999</v>
      </c>
      <c r="U28" s="66">
        <f t="shared" si="10"/>
        <v>8</v>
      </c>
      <c r="V28" s="65"/>
      <c r="W28" s="66"/>
      <c r="X28" s="65"/>
      <c r="Y28" s="66"/>
      <c r="Z28" s="65">
        <f>VLOOKUP($A28,'Return Data'!$B$7:$R$2843,16,0)</f>
        <v>3.5968</v>
      </c>
      <c r="AA28" s="67">
        <f t="shared" si="7"/>
        <v>23</v>
      </c>
    </row>
    <row r="29" spans="1:27" x14ac:dyDescent="0.3">
      <c r="A29" s="63" t="s">
        <v>1324</v>
      </c>
      <c r="B29" s="64">
        <f>VLOOKUP($A29,'Return Data'!$B$7:$R$2843,3,0)</f>
        <v>44404</v>
      </c>
      <c r="C29" s="65">
        <f>VLOOKUP($A29,'Return Data'!$B$7:$R$2843,4,0)</f>
        <v>1063.4103</v>
      </c>
      <c r="D29" s="65">
        <f>VLOOKUP($A29,'Return Data'!$B$7:$R$2843,5,0)</f>
        <v>3.0619000000000001</v>
      </c>
      <c r="E29" s="66">
        <f t="shared" si="0"/>
        <v>12</v>
      </c>
      <c r="F29" s="65">
        <f>VLOOKUP($A29,'Return Data'!$B$7:$R$2843,6,0)</f>
        <v>3.1141999999999999</v>
      </c>
      <c r="G29" s="66">
        <f t="shared" si="1"/>
        <v>4</v>
      </c>
      <c r="H29" s="65">
        <f>VLOOKUP($A29,'Return Data'!$B$7:$R$2843,7,0)</f>
        <v>3.113</v>
      </c>
      <c r="I29" s="66">
        <f t="shared" si="2"/>
        <v>3</v>
      </c>
      <c r="J29" s="65">
        <f>VLOOKUP($A29,'Return Data'!$B$7:$R$2843,8,0)</f>
        <v>3.1126999999999998</v>
      </c>
      <c r="K29" s="66">
        <f t="shared" si="3"/>
        <v>3</v>
      </c>
      <c r="L29" s="65">
        <f>VLOOKUP($A29,'Return Data'!$B$7:$R$2843,9,0)</f>
        <v>3.1343999999999999</v>
      </c>
      <c r="M29" s="66">
        <f t="shared" si="4"/>
        <v>3</v>
      </c>
      <c r="N29" s="65">
        <f>VLOOKUP($A29,'Return Data'!$B$7:$R$2843,10,0)</f>
        <v>3.1577999999999999</v>
      </c>
      <c r="O29" s="66">
        <f t="shared" si="5"/>
        <v>3</v>
      </c>
      <c r="P29" s="65">
        <f>VLOOKUP($A29,'Return Data'!$B$7:$R$2843,11,0)</f>
        <v>3.1122000000000001</v>
      </c>
      <c r="Q29" s="66">
        <f t="shared" si="8"/>
        <v>5</v>
      </c>
      <c r="R29" s="65">
        <f>VLOOKUP($A29,'Return Data'!$B$7:$R$2843,12,0)</f>
        <v>3.0651000000000002</v>
      </c>
      <c r="S29" s="66">
        <f t="shared" si="9"/>
        <v>4</v>
      </c>
      <c r="T29" s="65">
        <f>VLOOKUP($A29,'Return Data'!$B$7:$R$2843,13,0)</f>
        <v>3.0823999999999998</v>
      </c>
      <c r="U29" s="66">
        <f t="shared" ref="U29" si="13">RANK(T29,T$8:T$37,0)</f>
        <v>2</v>
      </c>
      <c r="V29" s="65"/>
      <c r="W29" s="66"/>
      <c r="X29" s="65"/>
      <c r="Y29" s="66"/>
      <c r="Z29" s="65">
        <f>VLOOKUP($A29,'Return Data'!$B$7:$R$2843,16,0)</f>
        <v>3.5072000000000001</v>
      </c>
      <c r="AA29" s="67">
        <f t="shared" si="7"/>
        <v>25</v>
      </c>
    </row>
    <row r="30" spans="1:27" x14ac:dyDescent="0.3">
      <c r="A30" s="63" t="s">
        <v>1326</v>
      </c>
      <c r="B30" s="64">
        <f>VLOOKUP($A30,'Return Data'!$B$7:$R$2843,3,0)</f>
        <v>44404</v>
      </c>
      <c r="C30" s="65">
        <f>VLOOKUP($A30,'Return Data'!$B$7:$R$2843,4,0)</f>
        <v>111.3232</v>
      </c>
      <c r="D30" s="65">
        <f>VLOOKUP($A30,'Return Data'!$B$7:$R$2843,5,0)</f>
        <v>3.0167000000000002</v>
      </c>
      <c r="E30" s="66">
        <f t="shared" si="0"/>
        <v>25</v>
      </c>
      <c r="F30" s="65">
        <f>VLOOKUP($A30,'Return Data'!$B$7:$R$2843,6,0)</f>
        <v>3.0501999999999998</v>
      </c>
      <c r="G30" s="66">
        <f t="shared" si="1"/>
        <v>18</v>
      </c>
      <c r="H30" s="65">
        <f>VLOOKUP($A30,'Return Data'!$B$7:$R$2843,7,0)</f>
        <v>3.0556999999999999</v>
      </c>
      <c r="I30" s="66">
        <f t="shared" si="2"/>
        <v>18</v>
      </c>
      <c r="J30" s="65">
        <f>VLOOKUP($A30,'Return Data'!$B$7:$R$2843,8,0)</f>
        <v>3.0598000000000001</v>
      </c>
      <c r="K30" s="66">
        <f t="shared" si="3"/>
        <v>19</v>
      </c>
      <c r="L30" s="65">
        <f>VLOOKUP($A30,'Return Data'!$B$7:$R$2843,9,0)</f>
        <v>3.0514000000000001</v>
      </c>
      <c r="M30" s="66">
        <f t="shared" si="4"/>
        <v>21</v>
      </c>
      <c r="N30" s="65">
        <f>VLOOKUP($A30,'Return Data'!$B$7:$R$2843,10,0)</f>
        <v>3.0825</v>
      </c>
      <c r="O30" s="66">
        <f t="shared" si="5"/>
        <v>20</v>
      </c>
      <c r="P30" s="65">
        <f>VLOOKUP($A30,'Return Data'!$B$7:$R$2843,11,0)</f>
        <v>3.0369999999999999</v>
      </c>
      <c r="Q30" s="66">
        <f t="shared" si="8"/>
        <v>21</v>
      </c>
      <c r="R30" s="65">
        <f>VLOOKUP($A30,'Return Data'!$B$7:$R$2843,12,0)</f>
        <v>2.9954000000000001</v>
      </c>
      <c r="S30" s="66">
        <f t="shared" si="9"/>
        <v>18</v>
      </c>
      <c r="T30" s="65">
        <f>VLOOKUP($A30,'Return Data'!$B$7:$R$2843,13,0)</f>
        <v>3.0091999999999999</v>
      </c>
      <c r="U30" s="66">
        <f t="shared" si="10"/>
        <v>14</v>
      </c>
      <c r="V30" s="65"/>
      <c r="W30" s="66"/>
      <c r="X30" s="65"/>
      <c r="Y30" s="66"/>
      <c r="Z30" s="65">
        <f>VLOOKUP($A30,'Return Data'!$B$7:$R$2843,16,0)</f>
        <v>4.1984000000000004</v>
      </c>
      <c r="AA30" s="67">
        <f t="shared" si="7"/>
        <v>9</v>
      </c>
    </row>
    <row r="31" spans="1:27" x14ac:dyDescent="0.3">
      <c r="A31" s="63" t="s">
        <v>1328</v>
      </c>
      <c r="B31" s="64">
        <f>VLOOKUP($A31,'Return Data'!$B$7:$R$2843,3,0)</f>
        <v>44404</v>
      </c>
      <c r="C31" s="65">
        <f>VLOOKUP($A31,'Return Data'!$B$7:$R$2843,4,0)</f>
        <v>1071.1152999999999</v>
      </c>
      <c r="D31" s="65">
        <f>VLOOKUP($A31,'Return Data'!$B$7:$R$2843,5,0)</f>
        <v>3.1863999999999999</v>
      </c>
      <c r="E31" s="66">
        <f t="shared" si="0"/>
        <v>1</v>
      </c>
      <c r="F31" s="65">
        <f>VLOOKUP($A31,'Return Data'!$B$7:$R$2843,6,0)</f>
        <v>3.1789999999999998</v>
      </c>
      <c r="G31" s="66">
        <f t="shared" si="1"/>
        <v>1</v>
      </c>
      <c r="H31" s="65">
        <f>VLOOKUP($A31,'Return Data'!$B$7:$R$2843,7,0)</f>
        <v>3.1705999999999999</v>
      </c>
      <c r="I31" s="66">
        <f t="shared" si="2"/>
        <v>1</v>
      </c>
      <c r="J31" s="65">
        <f>VLOOKUP($A31,'Return Data'!$B$7:$R$2843,8,0)</f>
        <v>3.1560999999999999</v>
      </c>
      <c r="K31" s="66">
        <f t="shared" si="3"/>
        <v>1</v>
      </c>
      <c r="L31" s="65">
        <f>VLOOKUP($A31,'Return Data'!$B$7:$R$2843,9,0)</f>
        <v>3.1598000000000002</v>
      </c>
      <c r="M31" s="66">
        <f t="shared" si="4"/>
        <v>1</v>
      </c>
      <c r="N31" s="65">
        <f>VLOOKUP($A31,'Return Data'!$B$7:$R$2843,10,0)</f>
        <v>3.2025000000000001</v>
      </c>
      <c r="O31" s="66">
        <f t="shared" si="5"/>
        <v>1</v>
      </c>
      <c r="P31" s="65">
        <f>VLOOKUP($A31,'Return Data'!$B$7:$R$2843,11,0)</f>
        <v>3.1337999999999999</v>
      </c>
      <c r="Q31" s="66">
        <f t="shared" si="8"/>
        <v>1</v>
      </c>
      <c r="R31" s="65">
        <f>VLOOKUP($A31,'Return Data'!$B$7:$R$2843,12,0)</f>
        <v>3.0752999999999999</v>
      </c>
      <c r="S31" s="66">
        <f t="shared" si="9"/>
        <v>2</v>
      </c>
      <c r="T31" s="65">
        <f>VLOOKUP($A31,'Return Data'!$B$7:$R$2843,13,0)</f>
        <v>3.0768</v>
      </c>
      <c r="U31" s="66">
        <f t="shared" si="10"/>
        <v>4</v>
      </c>
      <c r="V31" s="65"/>
      <c r="W31" s="66"/>
      <c r="X31" s="65"/>
      <c r="Y31" s="66"/>
      <c r="Z31" s="65">
        <f>VLOOKUP($A31,'Return Data'!$B$7:$R$2843,16,0)</f>
        <v>3.6472000000000002</v>
      </c>
      <c r="AA31" s="67">
        <f t="shared" si="7"/>
        <v>21</v>
      </c>
    </row>
    <row r="32" spans="1:27" x14ac:dyDescent="0.3">
      <c r="A32" s="63" t="s">
        <v>1330</v>
      </c>
      <c r="B32" s="64">
        <f>VLOOKUP($A32,'Return Data'!$B$7:$R$2843,3,0)</f>
        <v>44404</v>
      </c>
      <c r="C32" s="65">
        <f>VLOOKUP($A32,'Return Data'!$B$7:$R$2843,4,0)</f>
        <v>3352.6423</v>
      </c>
      <c r="D32" s="65">
        <f>VLOOKUP($A32,'Return Data'!$B$7:$R$2843,5,0)</f>
        <v>3.0638000000000001</v>
      </c>
      <c r="E32" s="66">
        <f t="shared" si="0"/>
        <v>11</v>
      </c>
      <c r="F32" s="65">
        <f>VLOOKUP($A32,'Return Data'!$B$7:$R$2843,6,0)</f>
        <v>3.0712999999999999</v>
      </c>
      <c r="G32" s="66">
        <f t="shared" si="1"/>
        <v>14</v>
      </c>
      <c r="H32" s="65">
        <f>VLOOKUP($A32,'Return Data'!$B$7:$R$2843,7,0)</f>
        <v>3.0735999999999999</v>
      </c>
      <c r="I32" s="66">
        <f t="shared" si="2"/>
        <v>15</v>
      </c>
      <c r="J32" s="65">
        <f>VLOOKUP($A32,'Return Data'!$B$7:$R$2843,8,0)</f>
        <v>3.0672999999999999</v>
      </c>
      <c r="K32" s="66">
        <f t="shared" si="3"/>
        <v>15</v>
      </c>
      <c r="L32" s="65">
        <f>VLOOKUP($A32,'Return Data'!$B$7:$R$2843,9,0)</f>
        <v>3.0619000000000001</v>
      </c>
      <c r="M32" s="66">
        <f t="shared" si="4"/>
        <v>18</v>
      </c>
      <c r="N32" s="65">
        <f>VLOOKUP($A32,'Return Data'!$B$7:$R$2843,10,0)</f>
        <v>3.1137999999999999</v>
      </c>
      <c r="O32" s="66">
        <f t="shared" si="5"/>
        <v>10</v>
      </c>
      <c r="P32" s="65">
        <f>VLOOKUP($A32,'Return Data'!$B$7:$R$2843,11,0)</f>
        <v>3.0659999999999998</v>
      </c>
      <c r="Q32" s="66">
        <f t="shared" si="8"/>
        <v>10</v>
      </c>
      <c r="R32" s="65">
        <f>VLOOKUP($A32,'Return Data'!$B$7:$R$2843,12,0)</f>
        <v>3.0078999999999998</v>
      </c>
      <c r="S32" s="66">
        <f t="shared" si="9"/>
        <v>14</v>
      </c>
      <c r="T32" s="65">
        <f>VLOOKUP($A32,'Return Data'!$B$7:$R$2843,13,0)</f>
        <v>3.0202</v>
      </c>
      <c r="U32" s="66">
        <f t="shared" si="10"/>
        <v>10</v>
      </c>
      <c r="V32" s="65">
        <f>VLOOKUP($A32,'Return Data'!$B$7:$R$2843,17,0)</f>
        <v>3.6013000000000002</v>
      </c>
      <c r="W32" s="66">
        <f t="shared" si="11"/>
        <v>2</v>
      </c>
      <c r="X32" s="65">
        <f>VLOOKUP($A32,'Return Data'!$B$7:$R$2843,14,0)</f>
        <v>4.4554</v>
      </c>
      <c r="Y32" s="66">
        <f t="shared" si="12"/>
        <v>2</v>
      </c>
      <c r="Z32" s="65">
        <f>VLOOKUP($A32,'Return Data'!$B$7:$R$2843,16,0)</f>
        <v>6.6273999999999997</v>
      </c>
      <c r="AA32" s="67">
        <f t="shared" si="7"/>
        <v>2</v>
      </c>
    </row>
    <row r="33" spans="1:27" x14ac:dyDescent="0.3">
      <c r="A33" s="63" t="s">
        <v>1332</v>
      </c>
      <c r="B33" s="64">
        <f>VLOOKUP($A33,'Return Data'!$B$7:$R$2843,3,0)</f>
        <v>44404</v>
      </c>
      <c r="C33" s="65">
        <f>VLOOKUP($A33,'Return Data'!$B$7:$R$2843,4,0)</f>
        <v>1102.7697000000001</v>
      </c>
      <c r="D33" s="65">
        <f>VLOOKUP($A33,'Return Data'!$B$7:$R$2843,5,0)</f>
        <v>2.9790999999999999</v>
      </c>
      <c r="E33" s="66">
        <f t="shared" si="0"/>
        <v>27</v>
      </c>
      <c r="F33" s="65">
        <f>VLOOKUP($A33,'Return Data'!$B$7:$R$2843,6,0)</f>
        <v>2.9927999999999999</v>
      </c>
      <c r="G33" s="66">
        <f t="shared" si="1"/>
        <v>27</v>
      </c>
      <c r="H33" s="65">
        <f>VLOOKUP($A33,'Return Data'!$B$7:$R$2843,7,0)</f>
        <v>2.9933000000000001</v>
      </c>
      <c r="I33" s="66">
        <f t="shared" si="2"/>
        <v>29</v>
      </c>
      <c r="J33" s="65">
        <f>VLOOKUP($A33,'Return Data'!$B$7:$R$2843,8,0)</f>
        <v>2.9767999999999999</v>
      </c>
      <c r="K33" s="66">
        <f t="shared" si="3"/>
        <v>30</v>
      </c>
      <c r="L33" s="65">
        <f>VLOOKUP($A33,'Return Data'!$B$7:$R$2843,9,0)</f>
        <v>3.0064000000000002</v>
      </c>
      <c r="M33" s="66">
        <f t="shared" si="4"/>
        <v>29</v>
      </c>
      <c r="N33" s="65">
        <f>VLOOKUP($A33,'Return Data'!$B$7:$R$2843,10,0)</f>
        <v>3.0263</v>
      </c>
      <c r="O33" s="66">
        <f t="shared" si="5"/>
        <v>29</v>
      </c>
      <c r="P33" s="65">
        <f>VLOOKUP($A33,'Return Data'!$B$7:$R$2843,11,0)</f>
        <v>2.9878999999999998</v>
      </c>
      <c r="Q33" s="66">
        <f t="shared" si="8"/>
        <v>28</v>
      </c>
      <c r="R33" s="65">
        <f>VLOOKUP($A33,'Return Data'!$B$7:$R$2843,12,0)</f>
        <v>2.9418000000000002</v>
      </c>
      <c r="S33" s="66">
        <f t="shared" si="9"/>
        <v>28</v>
      </c>
      <c r="T33" s="65">
        <f>VLOOKUP($A33,'Return Data'!$B$7:$R$2843,13,0)</f>
        <v>2.9565000000000001</v>
      </c>
      <c r="U33" s="66">
        <f t="shared" si="10"/>
        <v>25</v>
      </c>
      <c r="V33" s="65"/>
      <c r="W33" s="66"/>
      <c r="X33" s="65"/>
      <c r="Y33" s="66"/>
      <c r="Z33" s="65">
        <f>VLOOKUP($A33,'Return Data'!$B$7:$R$2843,16,0)</f>
        <v>4.2393000000000001</v>
      </c>
      <c r="AA33" s="67">
        <f t="shared" si="7"/>
        <v>6</v>
      </c>
    </row>
    <row r="34" spans="1:27" x14ac:dyDescent="0.3">
      <c r="A34" s="63" t="s">
        <v>1334</v>
      </c>
      <c r="B34" s="64">
        <f>VLOOKUP($A34,'Return Data'!$B$7:$R$2843,3,0)</f>
        <v>44404</v>
      </c>
      <c r="C34" s="65">
        <f>VLOOKUP($A34,'Return Data'!$B$7:$R$2843,4,0)</f>
        <v>1094.3433</v>
      </c>
      <c r="D34" s="65">
        <f>VLOOKUP($A34,'Return Data'!$B$7:$R$2843,5,0)</f>
        <v>3.0287000000000002</v>
      </c>
      <c r="E34" s="66">
        <f t="shared" si="0"/>
        <v>23</v>
      </c>
      <c r="F34" s="65">
        <f>VLOOKUP($A34,'Return Data'!$B$7:$R$2843,6,0)</f>
        <v>3.0303</v>
      </c>
      <c r="G34" s="66">
        <f t="shared" si="1"/>
        <v>25</v>
      </c>
      <c r="H34" s="65">
        <f>VLOOKUP($A34,'Return Data'!$B$7:$R$2843,7,0)</f>
        <v>3.0322</v>
      </c>
      <c r="I34" s="66">
        <f t="shared" si="2"/>
        <v>26</v>
      </c>
      <c r="J34" s="65">
        <f>VLOOKUP($A34,'Return Data'!$B$7:$R$2843,8,0)</f>
        <v>3.0310000000000001</v>
      </c>
      <c r="K34" s="66">
        <f t="shared" si="3"/>
        <v>25</v>
      </c>
      <c r="L34" s="65">
        <f>VLOOKUP($A34,'Return Data'!$B$7:$R$2843,9,0)</f>
        <v>3.0394000000000001</v>
      </c>
      <c r="M34" s="66">
        <f t="shared" si="4"/>
        <v>24</v>
      </c>
      <c r="N34" s="65">
        <f>VLOOKUP($A34,'Return Data'!$B$7:$R$2843,10,0)</f>
        <v>3.0823</v>
      </c>
      <c r="O34" s="66">
        <f t="shared" si="5"/>
        <v>21</v>
      </c>
      <c r="P34" s="65">
        <f>VLOOKUP($A34,'Return Data'!$B$7:$R$2843,11,0)</f>
        <v>3.0438999999999998</v>
      </c>
      <c r="Q34" s="66">
        <f t="shared" si="8"/>
        <v>16</v>
      </c>
      <c r="R34" s="65">
        <f>VLOOKUP($A34,'Return Data'!$B$7:$R$2843,12,0)</f>
        <v>2.9981</v>
      </c>
      <c r="S34" s="66">
        <f t="shared" si="9"/>
        <v>17</v>
      </c>
      <c r="T34" s="65">
        <f>VLOOKUP($A34,'Return Data'!$B$7:$R$2843,13,0)</f>
        <v>3.0148000000000001</v>
      </c>
      <c r="U34" s="66">
        <f t="shared" si="10"/>
        <v>12</v>
      </c>
      <c r="V34" s="65"/>
      <c r="W34" s="66"/>
      <c r="X34" s="65"/>
      <c r="Y34" s="66"/>
      <c r="Z34" s="65">
        <f>VLOOKUP($A34,'Return Data'!$B$7:$R$2843,16,0)</f>
        <v>3.9182999999999999</v>
      </c>
      <c r="AA34" s="67">
        <f t="shared" si="7"/>
        <v>13</v>
      </c>
    </row>
    <row r="35" spans="1:27" x14ac:dyDescent="0.3">
      <c r="A35" s="63" t="s">
        <v>1336</v>
      </c>
      <c r="B35" s="64">
        <f>VLOOKUP($A35,'Return Data'!$B$7:$R$2843,3,0)</f>
        <v>44404</v>
      </c>
      <c r="C35" s="65">
        <f>VLOOKUP($A35,'Return Data'!$B$7:$R$2843,4,0)</f>
        <v>1092.2964999999999</v>
      </c>
      <c r="D35" s="65">
        <f>VLOOKUP($A35,'Return Data'!$B$7:$R$2843,5,0)</f>
        <v>3.1347</v>
      </c>
      <c r="E35" s="66">
        <f t="shared" si="0"/>
        <v>2</v>
      </c>
      <c r="F35" s="65">
        <f>VLOOKUP($A35,'Return Data'!$B$7:$R$2843,6,0)</f>
        <v>3.0851000000000002</v>
      </c>
      <c r="G35" s="66">
        <f t="shared" si="1"/>
        <v>12</v>
      </c>
      <c r="H35" s="65">
        <f>VLOOKUP($A35,'Return Data'!$B$7:$R$2843,7,0)</f>
        <v>3.0640999999999998</v>
      </c>
      <c r="I35" s="66">
        <f t="shared" si="2"/>
        <v>17</v>
      </c>
      <c r="J35" s="65">
        <f>VLOOKUP($A35,'Return Data'!$B$7:$R$2843,8,0)</f>
        <v>3.0472999999999999</v>
      </c>
      <c r="K35" s="66">
        <f t="shared" si="3"/>
        <v>20</v>
      </c>
      <c r="L35" s="65">
        <f>VLOOKUP($A35,'Return Data'!$B$7:$R$2843,9,0)</f>
        <v>3.0366</v>
      </c>
      <c r="M35" s="66">
        <f t="shared" si="4"/>
        <v>25</v>
      </c>
      <c r="N35" s="65">
        <f>VLOOKUP($A35,'Return Data'!$B$7:$R$2843,10,0)</f>
        <v>3.0775000000000001</v>
      </c>
      <c r="O35" s="66">
        <f t="shared" si="5"/>
        <v>23</v>
      </c>
      <c r="P35" s="65">
        <f>VLOOKUP($A35,'Return Data'!$B$7:$R$2843,11,0)</f>
        <v>3.0285000000000002</v>
      </c>
      <c r="Q35" s="66">
        <f t="shared" si="8"/>
        <v>24</v>
      </c>
      <c r="R35" s="65">
        <f>VLOOKUP($A35,'Return Data'!$B$7:$R$2843,12,0)</f>
        <v>2.9792000000000001</v>
      </c>
      <c r="S35" s="66">
        <f t="shared" si="9"/>
        <v>22</v>
      </c>
      <c r="T35" s="65">
        <f>VLOOKUP($A35,'Return Data'!$B$7:$R$2843,13,0)</f>
        <v>2.9918</v>
      </c>
      <c r="U35" s="66">
        <f t="shared" si="10"/>
        <v>19</v>
      </c>
      <c r="V35" s="65"/>
      <c r="W35" s="66"/>
      <c r="X35" s="65"/>
      <c r="Y35" s="66"/>
      <c r="Z35" s="65">
        <f>VLOOKUP($A35,'Return Data'!$B$7:$R$2843,16,0)</f>
        <v>3.8428</v>
      </c>
      <c r="AA35" s="67">
        <f t="shared" si="7"/>
        <v>16</v>
      </c>
    </row>
    <row r="36" spans="1:27" x14ac:dyDescent="0.3">
      <c r="A36" s="63" t="s">
        <v>1338</v>
      </c>
      <c r="B36" s="64">
        <f>VLOOKUP($A36,'Return Data'!$B$7:$R$2843,3,0)</f>
        <v>44404</v>
      </c>
      <c r="C36" s="65">
        <f>VLOOKUP($A36,'Return Data'!$B$7:$R$2843,4,0)</f>
        <v>2821.7328000000002</v>
      </c>
      <c r="D36" s="65">
        <f>VLOOKUP($A36,'Return Data'!$B$7:$R$2843,5,0)</f>
        <v>3.0750000000000002</v>
      </c>
      <c r="E36" s="66">
        <f t="shared" si="0"/>
        <v>9</v>
      </c>
      <c r="F36" s="65">
        <f>VLOOKUP($A36,'Return Data'!$B$7:$R$2843,6,0)</f>
        <v>3.0931999999999999</v>
      </c>
      <c r="G36" s="66">
        <f t="shared" si="1"/>
        <v>9</v>
      </c>
      <c r="H36" s="65">
        <f>VLOOKUP($A36,'Return Data'!$B$7:$R$2843,7,0)</f>
        <v>3.1069</v>
      </c>
      <c r="I36" s="66">
        <f t="shared" si="2"/>
        <v>8</v>
      </c>
      <c r="J36" s="65">
        <f>VLOOKUP($A36,'Return Data'!$B$7:$R$2843,8,0)</f>
        <v>3.1025999999999998</v>
      </c>
      <c r="K36" s="66">
        <f t="shared" si="3"/>
        <v>10</v>
      </c>
      <c r="L36" s="65">
        <f>VLOOKUP($A36,'Return Data'!$B$7:$R$2843,9,0)</f>
        <v>3.0825999999999998</v>
      </c>
      <c r="M36" s="66">
        <f t="shared" si="4"/>
        <v>9</v>
      </c>
      <c r="N36" s="65">
        <f>VLOOKUP($A36,'Return Data'!$B$7:$R$2843,10,0)</f>
        <v>3.1231</v>
      </c>
      <c r="O36" s="66">
        <f t="shared" si="5"/>
        <v>8</v>
      </c>
      <c r="P36" s="65">
        <f>VLOOKUP($A36,'Return Data'!$B$7:$R$2843,11,0)</f>
        <v>3.0787</v>
      </c>
      <c r="Q36" s="66">
        <f t="shared" si="8"/>
        <v>8</v>
      </c>
      <c r="R36" s="65">
        <f>VLOOKUP($A36,'Return Data'!$B$7:$R$2843,12,0)</f>
        <v>3.0274000000000001</v>
      </c>
      <c r="S36" s="66">
        <f t="shared" si="9"/>
        <v>9</v>
      </c>
      <c r="T36" s="65">
        <f>VLOOKUP($A36,'Return Data'!$B$7:$R$2843,13,0)</f>
        <v>3.0488</v>
      </c>
      <c r="U36" s="66">
        <f t="shared" si="10"/>
        <v>7</v>
      </c>
      <c r="V36" s="65">
        <f>VLOOKUP($A36,'Return Data'!$B$7:$R$2843,17,0)</f>
        <v>3.6381999999999999</v>
      </c>
      <c r="W36" s="66">
        <f t="shared" si="11"/>
        <v>1</v>
      </c>
      <c r="X36" s="65">
        <f>VLOOKUP($A36,'Return Data'!$B$7:$R$2843,14,0)</f>
        <v>4.4953000000000003</v>
      </c>
      <c r="Y36" s="66">
        <f t="shared" si="12"/>
        <v>1</v>
      </c>
      <c r="Z36" s="65">
        <f>VLOOKUP($A36,'Return Data'!$B$7:$R$2843,16,0)</f>
        <v>6.0556999999999999</v>
      </c>
      <c r="AA36" s="67">
        <f t="shared" si="7"/>
        <v>3</v>
      </c>
    </row>
    <row r="37" spans="1:27" x14ac:dyDescent="0.3">
      <c r="A37" s="63" t="s">
        <v>1340</v>
      </c>
      <c r="B37" s="64">
        <f>VLOOKUP($A37,'Return Data'!$B$7:$R$2843,3,0)</f>
        <v>44404</v>
      </c>
      <c r="C37" s="65">
        <f>VLOOKUP($A37,'Return Data'!$B$7:$R$2843,4,0)</f>
        <v>1068.7409</v>
      </c>
      <c r="D37" s="65">
        <f>VLOOKUP($A37,'Return Data'!$B$7:$R$2843,5,0)</f>
        <v>2.7665000000000002</v>
      </c>
      <c r="E37" s="66">
        <f t="shared" si="0"/>
        <v>30</v>
      </c>
      <c r="F37" s="65">
        <f>VLOOKUP($A37,'Return Data'!$B$7:$R$2843,6,0)</f>
        <v>2.7953999999999999</v>
      </c>
      <c r="G37" s="66">
        <f t="shared" si="1"/>
        <v>30</v>
      </c>
      <c r="H37" s="65">
        <f>VLOOKUP($A37,'Return Data'!$B$7:$R$2843,7,0)</f>
        <v>2.8098000000000001</v>
      </c>
      <c r="I37" s="66">
        <f t="shared" si="2"/>
        <v>30</v>
      </c>
      <c r="J37" s="65">
        <f>VLOOKUP($A37,'Return Data'!$B$7:$R$2843,8,0)</f>
        <v>3.0838999999999999</v>
      </c>
      <c r="K37" s="66">
        <f t="shared" si="3"/>
        <v>13</v>
      </c>
      <c r="L37" s="65">
        <f>VLOOKUP($A37,'Return Data'!$B$7:$R$2843,9,0)</f>
        <v>3.1503000000000001</v>
      </c>
      <c r="M37" s="66">
        <f t="shared" si="4"/>
        <v>2</v>
      </c>
      <c r="N37" s="65">
        <f>VLOOKUP($A37,'Return Data'!$B$7:$R$2843,10,0)</f>
        <v>3.1526000000000001</v>
      </c>
      <c r="O37" s="66">
        <f t="shared" si="5"/>
        <v>4</v>
      </c>
      <c r="P37" s="65">
        <f>VLOOKUP($A37,'Return Data'!$B$7:$R$2843,11,0)</f>
        <v>3.0413000000000001</v>
      </c>
      <c r="Q37" s="66">
        <f t="shared" si="8"/>
        <v>19</v>
      </c>
      <c r="R37" s="65">
        <f>VLOOKUP($A37,'Return Data'!$B$7:$R$2843,12,0)</f>
        <v>2.9651000000000001</v>
      </c>
      <c r="S37" s="66">
        <f t="shared" si="9"/>
        <v>25</v>
      </c>
      <c r="T37" s="65">
        <f>VLOOKUP($A37,'Return Data'!$B$7:$R$2843,13,0)</f>
        <v>2.9693999999999998</v>
      </c>
      <c r="U37" s="66">
        <f t="shared" si="10"/>
        <v>24</v>
      </c>
      <c r="V37" s="65"/>
      <c r="W37" s="66"/>
      <c r="X37" s="65"/>
      <c r="Y37" s="66"/>
      <c r="Z37" s="65">
        <f>VLOOKUP($A37,'Return Data'!$B$7:$R$2843,16,0)</f>
        <v>3.5068999999999999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3.046206666666667</v>
      </c>
      <c r="E39" s="74"/>
      <c r="F39" s="75">
        <f>AVERAGE(F8:F37)</f>
        <v>3.0590366666666657</v>
      </c>
      <c r="G39" s="74"/>
      <c r="H39" s="75">
        <f>AVERAGE(H8:H37)</f>
        <v>3.0622199999999995</v>
      </c>
      <c r="I39" s="74"/>
      <c r="J39" s="75">
        <f>AVERAGE(J8:J37)</f>
        <v>3.0694999999999992</v>
      </c>
      <c r="K39" s="74"/>
      <c r="L39" s="75">
        <f>AVERAGE(L8:L37)</f>
        <v>3.0715866666666662</v>
      </c>
      <c r="M39" s="74"/>
      <c r="N39" s="75">
        <f>AVERAGE(N8:N37)</f>
        <v>3.0996133333333331</v>
      </c>
      <c r="O39" s="74"/>
      <c r="P39" s="75">
        <f>AVERAGE(P8:P37)</f>
        <v>3.0557799999999995</v>
      </c>
      <c r="Q39" s="74"/>
      <c r="R39" s="75">
        <f>AVERAGE(R8:R37)</f>
        <v>3.0054433333333335</v>
      </c>
      <c r="S39" s="74"/>
      <c r="T39" s="75">
        <f>AVERAGE(T8:T37)</f>
        <v>3.014466666666666</v>
      </c>
      <c r="U39" s="74"/>
      <c r="V39" s="75">
        <f>AVERAGE(V8:V37)</f>
        <v>3.5481199999999999</v>
      </c>
      <c r="W39" s="74"/>
      <c r="X39" s="75">
        <f>AVERAGE(X8:X37)</f>
        <v>4.3533249999999999</v>
      </c>
      <c r="Y39" s="74"/>
      <c r="Z39" s="75">
        <f>AVERAGE(Z8:Z37)</f>
        <v>4.1237833333333338</v>
      </c>
      <c r="AA39" s="76"/>
    </row>
    <row r="40" spans="1:27" x14ac:dyDescent="0.3">
      <c r="A40" s="73" t="s">
        <v>28</v>
      </c>
      <c r="B40" s="74"/>
      <c r="C40" s="74"/>
      <c r="D40" s="75">
        <f>MIN(D8:D37)</f>
        <v>2.7665000000000002</v>
      </c>
      <c r="E40" s="74"/>
      <c r="F40" s="75">
        <f>MIN(F8:F37)</f>
        <v>2.7953999999999999</v>
      </c>
      <c r="G40" s="74"/>
      <c r="H40" s="75">
        <f>MIN(H8:H37)</f>
        <v>2.8098000000000001</v>
      </c>
      <c r="I40" s="74"/>
      <c r="J40" s="75">
        <f>MIN(J8:J37)</f>
        <v>2.9767999999999999</v>
      </c>
      <c r="K40" s="74"/>
      <c r="L40" s="75">
        <f>MIN(L8:L37)</f>
        <v>2.9723000000000002</v>
      </c>
      <c r="M40" s="74"/>
      <c r="N40" s="75">
        <f>MIN(N8:N37)</f>
        <v>3.0045999999999999</v>
      </c>
      <c r="O40" s="74"/>
      <c r="P40" s="75">
        <f>MIN(P8:P37)</f>
        <v>2.9714999999999998</v>
      </c>
      <c r="Q40" s="74"/>
      <c r="R40" s="75">
        <f>MIN(R8:R37)</f>
        <v>2.9249000000000001</v>
      </c>
      <c r="S40" s="74"/>
      <c r="T40" s="75">
        <f>MIN(T8:T37)</f>
        <v>2.9373</v>
      </c>
      <c r="U40" s="74"/>
      <c r="V40" s="75">
        <f>MIN(V8:V37)</f>
        <v>3.3727</v>
      </c>
      <c r="W40" s="74"/>
      <c r="X40" s="75">
        <f>MIN(X8:X37)</f>
        <v>4.0652999999999997</v>
      </c>
      <c r="Y40" s="74"/>
      <c r="Z40" s="75">
        <f>MIN(Z8:Z37)</f>
        <v>3.1998000000000002</v>
      </c>
      <c r="AA40" s="76"/>
    </row>
    <row r="41" spans="1:27" ht="15" thickBot="1" x14ac:dyDescent="0.35">
      <c r="A41" s="77" t="s">
        <v>29</v>
      </c>
      <c r="B41" s="78"/>
      <c r="C41" s="78"/>
      <c r="D41" s="79">
        <f>MAX(D8:D37)</f>
        <v>3.1863999999999999</v>
      </c>
      <c r="E41" s="78"/>
      <c r="F41" s="79">
        <f>MAX(F8:F37)</f>
        <v>3.1789999999999998</v>
      </c>
      <c r="G41" s="78"/>
      <c r="H41" s="79">
        <f>MAX(H8:H37)</f>
        <v>3.1705999999999999</v>
      </c>
      <c r="I41" s="78"/>
      <c r="J41" s="79">
        <f>MAX(J8:J37)</f>
        <v>3.1560999999999999</v>
      </c>
      <c r="K41" s="78"/>
      <c r="L41" s="79">
        <f>MAX(L8:L37)</f>
        <v>3.1598000000000002</v>
      </c>
      <c r="M41" s="78"/>
      <c r="N41" s="79">
        <f>MAX(N8:N37)</f>
        <v>3.2025000000000001</v>
      </c>
      <c r="O41" s="78"/>
      <c r="P41" s="79">
        <f>MAX(P8:P37)</f>
        <v>3.1337999999999999</v>
      </c>
      <c r="Q41" s="78"/>
      <c r="R41" s="79">
        <f>MAX(R8:R37)</f>
        <v>3.0847000000000002</v>
      </c>
      <c r="S41" s="78"/>
      <c r="T41" s="79">
        <f>MAX(T8:T37)</f>
        <v>3.0920999999999998</v>
      </c>
      <c r="U41" s="78"/>
      <c r="V41" s="79">
        <f>MAX(V8:V37)</f>
        <v>3.6381999999999999</v>
      </c>
      <c r="W41" s="78"/>
      <c r="X41" s="79">
        <f>MAX(X8:X37)</f>
        <v>4.4953000000000003</v>
      </c>
      <c r="Y41" s="78"/>
      <c r="Z41" s="79">
        <f>MAX(Z8:Z37)</f>
        <v>6.6553000000000004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44404</v>
      </c>
      <c r="C8" s="65">
        <f>VLOOKUP($A8,'Return Data'!$B$7:$R$2843,4,0)</f>
        <v>561.72820000000002</v>
      </c>
      <c r="D8" s="65">
        <f>VLOOKUP($A8,'Return Data'!$B$7:$R$2843,5,0)</f>
        <v>8.8911999999999995</v>
      </c>
      <c r="E8" s="66">
        <f t="shared" ref="E8:E33" si="0">RANK(D8,D$8:D$33,0)</f>
        <v>8</v>
      </c>
      <c r="F8" s="65">
        <f>VLOOKUP($A8,'Return Data'!$B$7:$R$2843,6,0)</f>
        <v>5.5086000000000004</v>
      </c>
      <c r="G8" s="66">
        <f t="shared" ref="G8:G33" si="1">RANK(F8,F$8:F$33,0)</f>
        <v>6</v>
      </c>
      <c r="H8" s="65">
        <f>VLOOKUP($A8,'Return Data'!$B$7:$R$2843,7,0)</f>
        <v>4.7774999999999999</v>
      </c>
      <c r="I8" s="66">
        <f t="shared" ref="I8:I33" si="2">RANK(H8,H$8:H$33,0)</f>
        <v>9</v>
      </c>
      <c r="J8" s="65">
        <f>VLOOKUP($A8,'Return Data'!$B$7:$R$2843,8,0)</f>
        <v>6.2827000000000002</v>
      </c>
      <c r="K8" s="66">
        <f t="shared" ref="K8:K33" si="3">RANK(J8,J$8:J$33,0)</f>
        <v>6</v>
      </c>
      <c r="L8" s="65">
        <f>VLOOKUP($A8,'Return Data'!$B$7:$R$2843,9,0)</f>
        <v>5.5552999999999999</v>
      </c>
      <c r="M8" s="66">
        <f t="shared" ref="M8:M33" si="4">RANK(L8,L$8:L$33,0)</f>
        <v>5</v>
      </c>
      <c r="N8" s="65">
        <f>VLOOKUP($A8,'Return Data'!$B$7:$R$2843,10,0)</f>
        <v>5.1932</v>
      </c>
      <c r="O8" s="66">
        <f t="shared" ref="O8:O33" si="5">RANK(N8,N$8:N$33,0)</f>
        <v>5</v>
      </c>
      <c r="P8" s="65">
        <f>VLOOKUP($A8,'Return Data'!$B$7:$R$2843,11,0)</f>
        <v>5.1635</v>
      </c>
      <c r="Q8" s="66">
        <f t="shared" ref="Q8:Q33" si="6">RANK(P8,P$8:P$33,0)</f>
        <v>3</v>
      </c>
      <c r="R8" s="65">
        <f>VLOOKUP($A8,'Return Data'!$B$7:$R$2843,12,0)</f>
        <v>4.8164999999999996</v>
      </c>
      <c r="S8" s="66">
        <f t="shared" ref="S8:S33" si="7">RANK(R8,R$8:R$33,0)</f>
        <v>6</v>
      </c>
      <c r="T8" s="65">
        <f>VLOOKUP($A8,'Return Data'!$B$7:$R$2843,13,0)</f>
        <v>5.4641000000000002</v>
      </c>
      <c r="U8" s="66">
        <f t="shared" ref="U8:U33" si="8">RANK(T8,T$8:T$33,0)</f>
        <v>5</v>
      </c>
      <c r="V8" s="65">
        <f>VLOOKUP($A8,'Return Data'!$B$7:$R$2843,17,0)</f>
        <v>7.4661</v>
      </c>
      <c r="W8" s="66">
        <f t="shared" ref="W8:W31" si="9">RANK(V8,V$8:V$33,0)</f>
        <v>4</v>
      </c>
      <c r="X8" s="65">
        <f>VLOOKUP($A8,'Return Data'!$B$7:$R$2843,14,0)</f>
        <v>8.0107999999999997</v>
      </c>
      <c r="Y8" s="66">
        <f t="shared" ref="Y8:Y31" si="10">RANK(X8,X$8:X$33,0)</f>
        <v>1</v>
      </c>
      <c r="Z8" s="65">
        <f>VLOOKUP($A8,'Return Data'!$B$7:$R$2843,16,0)</f>
        <v>8.5754999999999999</v>
      </c>
      <c r="AA8" s="67">
        <f t="shared" ref="AA8:AA33" si="11">RANK(Z8,Z$8:Z$33,0)</f>
        <v>1</v>
      </c>
    </row>
    <row r="9" spans="1:27" x14ac:dyDescent="0.3">
      <c r="A9" s="63" t="s">
        <v>1014</v>
      </c>
      <c r="B9" s="64">
        <f>VLOOKUP($A9,'Return Data'!$B$7:$R$2843,3,0)</f>
        <v>44404</v>
      </c>
      <c r="C9" s="65">
        <f>VLOOKUP($A9,'Return Data'!$B$7:$R$2843,4,0)</f>
        <v>2520.739</v>
      </c>
      <c r="D9" s="65">
        <f>VLOOKUP($A9,'Return Data'!$B$7:$R$2843,5,0)</f>
        <v>6.1071999999999997</v>
      </c>
      <c r="E9" s="66">
        <f t="shared" si="0"/>
        <v>13</v>
      </c>
      <c r="F9" s="65">
        <f>VLOOKUP($A9,'Return Data'!$B$7:$R$2843,6,0)</f>
        <v>4.6124000000000001</v>
      </c>
      <c r="G9" s="66">
        <f t="shared" si="1"/>
        <v>15</v>
      </c>
      <c r="H9" s="65">
        <f>VLOOKUP($A9,'Return Data'!$B$7:$R$2843,7,0)</f>
        <v>4.3274999999999997</v>
      </c>
      <c r="I9" s="66">
        <f t="shared" si="2"/>
        <v>11</v>
      </c>
      <c r="J9" s="65">
        <f>VLOOKUP($A9,'Return Data'!$B$7:$R$2843,8,0)</f>
        <v>5.7107000000000001</v>
      </c>
      <c r="K9" s="66">
        <f t="shared" si="3"/>
        <v>12</v>
      </c>
      <c r="L9" s="65">
        <f>VLOOKUP($A9,'Return Data'!$B$7:$R$2843,9,0)</f>
        <v>5.3628</v>
      </c>
      <c r="M9" s="66">
        <f t="shared" si="4"/>
        <v>7</v>
      </c>
      <c r="N9" s="65">
        <f>VLOOKUP($A9,'Return Data'!$B$7:$R$2843,10,0)</f>
        <v>4.5547000000000004</v>
      </c>
      <c r="O9" s="66">
        <f t="shared" si="5"/>
        <v>7</v>
      </c>
      <c r="P9" s="65">
        <f>VLOOKUP($A9,'Return Data'!$B$7:$R$2843,11,0)</f>
        <v>4.6668000000000003</v>
      </c>
      <c r="Q9" s="66">
        <f t="shared" si="6"/>
        <v>9</v>
      </c>
      <c r="R9" s="65">
        <f>VLOOKUP($A9,'Return Data'!$B$7:$R$2843,12,0)</f>
        <v>4.3893000000000004</v>
      </c>
      <c r="S9" s="66">
        <f t="shared" si="7"/>
        <v>12</v>
      </c>
      <c r="T9" s="65">
        <f>VLOOKUP($A9,'Return Data'!$B$7:$R$2843,13,0)</f>
        <v>4.7544000000000004</v>
      </c>
      <c r="U9" s="66">
        <f t="shared" si="8"/>
        <v>12</v>
      </c>
      <c r="V9" s="65">
        <f>VLOOKUP($A9,'Return Data'!$B$7:$R$2843,17,0)</f>
        <v>6.8452000000000002</v>
      </c>
      <c r="W9" s="66">
        <f t="shared" si="9"/>
        <v>10</v>
      </c>
      <c r="X9" s="65">
        <f>VLOOKUP($A9,'Return Data'!$B$7:$R$2843,14,0)</f>
        <v>7.5818000000000003</v>
      </c>
      <c r="Y9" s="66">
        <f t="shared" si="10"/>
        <v>5</v>
      </c>
      <c r="Z9" s="65">
        <f>VLOOKUP($A9,'Return Data'!$B$7:$R$2843,16,0)</f>
        <v>8.2484999999999999</v>
      </c>
      <c r="AA9" s="67">
        <f t="shared" si="11"/>
        <v>4</v>
      </c>
    </row>
    <row r="10" spans="1:27" x14ac:dyDescent="0.3">
      <c r="A10" s="63" t="s">
        <v>1017</v>
      </c>
      <c r="B10" s="64">
        <f>VLOOKUP($A10,'Return Data'!$B$7:$R$2843,3,0)</f>
        <v>44404</v>
      </c>
      <c r="C10" s="65">
        <f>VLOOKUP($A10,'Return Data'!$B$7:$R$2843,4,0)</f>
        <v>1612.5909999999999</v>
      </c>
      <c r="D10" s="65">
        <f>VLOOKUP($A10,'Return Data'!$B$7:$R$2843,5,0)</f>
        <v>2.5171000000000001</v>
      </c>
      <c r="E10" s="66">
        <f t="shared" si="0"/>
        <v>25</v>
      </c>
      <c r="F10" s="65">
        <f>VLOOKUP($A10,'Return Data'!$B$7:$R$2843,6,0)</f>
        <v>2.1955</v>
      </c>
      <c r="G10" s="66">
        <f t="shared" si="1"/>
        <v>25</v>
      </c>
      <c r="H10" s="65">
        <f>VLOOKUP($A10,'Return Data'!$B$7:$R$2843,7,0)</f>
        <v>2.0912999999999999</v>
      </c>
      <c r="I10" s="66">
        <f t="shared" si="2"/>
        <v>25</v>
      </c>
      <c r="J10" s="65">
        <f>VLOOKUP($A10,'Return Data'!$B$7:$R$2843,8,0)</f>
        <v>2.8675000000000002</v>
      </c>
      <c r="K10" s="66">
        <f t="shared" si="3"/>
        <v>25</v>
      </c>
      <c r="L10" s="65">
        <f>VLOOKUP($A10,'Return Data'!$B$7:$R$2843,9,0)</f>
        <v>2.7208000000000001</v>
      </c>
      <c r="M10" s="66">
        <f t="shared" si="4"/>
        <v>24</v>
      </c>
      <c r="N10" s="65">
        <f>VLOOKUP($A10,'Return Data'!$B$7:$R$2843,10,0)</f>
        <v>3.1566999999999998</v>
      </c>
      <c r="O10" s="66">
        <f t="shared" si="5"/>
        <v>25</v>
      </c>
      <c r="P10" s="65">
        <f>VLOOKUP($A10,'Return Data'!$B$7:$R$2843,11,0)</f>
        <v>5.0218999999999996</v>
      </c>
      <c r="Q10" s="66">
        <f t="shared" si="6"/>
        <v>5</v>
      </c>
      <c r="R10" s="65">
        <f>VLOOKUP($A10,'Return Data'!$B$7:$R$2843,12,0)</f>
        <v>8.1199999999999992</v>
      </c>
      <c r="S10" s="66">
        <f t="shared" si="7"/>
        <v>2</v>
      </c>
      <c r="T10" s="65">
        <f>VLOOKUP($A10,'Return Data'!$B$7:$R$2843,13,0)</f>
        <v>8.14</v>
      </c>
      <c r="U10" s="66">
        <f t="shared" si="8"/>
        <v>2</v>
      </c>
      <c r="V10" s="65">
        <f>VLOOKUP($A10,'Return Data'!$B$7:$R$2843,17,0)</f>
        <v>-6.4467999999999996</v>
      </c>
      <c r="W10" s="66">
        <f t="shared" si="9"/>
        <v>25</v>
      </c>
      <c r="X10" s="65">
        <f>VLOOKUP($A10,'Return Data'!$B$7:$R$2843,14,0)</f>
        <v>-8.5762</v>
      </c>
      <c r="Y10" s="66">
        <f t="shared" si="10"/>
        <v>25</v>
      </c>
      <c r="Z10" s="65">
        <f>VLOOKUP($A10,'Return Data'!$B$7:$R$2843,16,0)</f>
        <v>2.5108000000000001</v>
      </c>
      <c r="AA10" s="67">
        <f t="shared" si="11"/>
        <v>25</v>
      </c>
    </row>
    <row r="11" spans="1:27" x14ac:dyDescent="0.3">
      <c r="A11" s="63" t="s">
        <v>1021</v>
      </c>
      <c r="B11" s="64">
        <f>VLOOKUP($A11,'Return Data'!$B$7:$R$2843,3,0)</f>
        <v>44404</v>
      </c>
      <c r="C11" s="65">
        <f>VLOOKUP($A11,'Return Data'!$B$7:$R$2843,4,0)</f>
        <v>34.24</v>
      </c>
      <c r="D11" s="65">
        <f>VLOOKUP($A11,'Return Data'!$B$7:$R$2843,5,0)</f>
        <v>9.1699000000000002</v>
      </c>
      <c r="E11" s="66">
        <f t="shared" si="0"/>
        <v>7</v>
      </c>
      <c r="F11" s="65">
        <f>VLOOKUP($A11,'Return Data'!$B$7:$R$2843,6,0)</f>
        <v>4.8529</v>
      </c>
      <c r="G11" s="66">
        <f t="shared" si="1"/>
        <v>11</v>
      </c>
      <c r="H11" s="65">
        <f>VLOOKUP($A11,'Return Data'!$B$7:$R$2843,7,0)</f>
        <v>4.9539999999999997</v>
      </c>
      <c r="I11" s="66">
        <f t="shared" si="2"/>
        <v>7</v>
      </c>
      <c r="J11" s="65">
        <f>VLOOKUP($A11,'Return Data'!$B$7:$R$2843,8,0)</f>
        <v>6.3964999999999996</v>
      </c>
      <c r="K11" s="66">
        <f t="shared" si="3"/>
        <v>5</v>
      </c>
      <c r="L11" s="65">
        <f>VLOOKUP($A11,'Return Data'!$B$7:$R$2843,9,0)</f>
        <v>6.1322999999999999</v>
      </c>
      <c r="M11" s="66">
        <f t="shared" si="4"/>
        <v>1</v>
      </c>
      <c r="N11" s="65">
        <f>VLOOKUP($A11,'Return Data'!$B$7:$R$2843,10,0)</f>
        <v>4.9414999999999996</v>
      </c>
      <c r="O11" s="66">
        <f t="shared" si="5"/>
        <v>6</v>
      </c>
      <c r="P11" s="65">
        <f>VLOOKUP($A11,'Return Data'!$B$7:$R$2843,11,0)</f>
        <v>5.1464999999999996</v>
      </c>
      <c r="Q11" s="66">
        <f t="shared" si="6"/>
        <v>4</v>
      </c>
      <c r="R11" s="65">
        <f>VLOOKUP($A11,'Return Data'!$B$7:$R$2843,12,0)</f>
        <v>4.7382</v>
      </c>
      <c r="S11" s="66">
        <f t="shared" si="7"/>
        <v>8</v>
      </c>
      <c r="T11" s="65">
        <f>VLOOKUP($A11,'Return Data'!$B$7:$R$2843,13,0)</f>
        <v>5.0532000000000004</v>
      </c>
      <c r="U11" s="66">
        <f t="shared" si="8"/>
        <v>9</v>
      </c>
      <c r="V11" s="65">
        <f>VLOOKUP($A11,'Return Data'!$B$7:$R$2843,17,0)</f>
        <v>7.2374000000000001</v>
      </c>
      <c r="W11" s="66">
        <f t="shared" si="9"/>
        <v>7</v>
      </c>
      <c r="X11" s="65">
        <f>VLOOKUP($A11,'Return Data'!$B$7:$R$2843,14,0)</f>
        <v>7.4551999999999996</v>
      </c>
      <c r="Y11" s="66">
        <f t="shared" si="10"/>
        <v>7</v>
      </c>
      <c r="Z11" s="65">
        <f>VLOOKUP($A11,'Return Data'!$B$7:$R$2843,16,0)</f>
        <v>8.1784999999999997</v>
      </c>
      <c r="AA11" s="67">
        <f t="shared" si="11"/>
        <v>6</v>
      </c>
    </row>
    <row r="12" spans="1:27" x14ac:dyDescent="0.3">
      <c r="A12" s="63" t="s">
        <v>1022</v>
      </c>
      <c r="B12" s="64">
        <f>VLOOKUP($A12,'Return Data'!$B$7:$R$2843,3,0)</f>
        <v>44404</v>
      </c>
      <c r="C12" s="65">
        <f>VLOOKUP($A12,'Return Data'!$B$7:$R$2843,4,0)</f>
        <v>34.0366</v>
      </c>
      <c r="D12" s="65">
        <f>VLOOKUP($A12,'Return Data'!$B$7:$R$2843,5,0)</f>
        <v>5.899</v>
      </c>
      <c r="E12" s="66">
        <f t="shared" si="0"/>
        <v>15</v>
      </c>
      <c r="F12" s="65">
        <f>VLOOKUP($A12,'Return Data'!$B$7:$R$2843,6,0)</f>
        <v>4.3719999999999999</v>
      </c>
      <c r="G12" s="66">
        <f t="shared" si="1"/>
        <v>19</v>
      </c>
      <c r="H12" s="65">
        <f>VLOOKUP($A12,'Return Data'!$B$7:$R$2843,7,0)</f>
        <v>4.1856</v>
      </c>
      <c r="I12" s="66">
        <f t="shared" si="2"/>
        <v>16</v>
      </c>
      <c r="J12" s="65">
        <f>VLOOKUP($A12,'Return Data'!$B$7:$R$2843,8,0)</f>
        <v>4.8654000000000002</v>
      </c>
      <c r="K12" s="66">
        <f t="shared" si="3"/>
        <v>23</v>
      </c>
      <c r="L12" s="65">
        <f>VLOOKUP($A12,'Return Data'!$B$7:$R$2843,9,0)</f>
        <v>4.7008999999999999</v>
      </c>
      <c r="M12" s="66">
        <f t="shared" si="4"/>
        <v>21</v>
      </c>
      <c r="N12" s="65">
        <f>VLOOKUP($A12,'Return Data'!$B$7:$R$2843,10,0)</f>
        <v>3.7707999999999999</v>
      </c>
      <c r="O12" s="66">
        <f t="shared" si="5"/>
        <v>24</v>
      </c>
      <c r="P12" s="65">
        <f>VLOOKUP($A12,'Return Data'!$B$7:$R$2843,11,0)</f>
        <v>3.8725000000000001</v>
      </c>
      <c r="Q12" s="66">
        <f t="shared" si="6"/>
        <v>24</v>
      </c>
      <c r="R12" s="65">
        <f>VLOOKUP($A12,'Return Data'!$B$7:$R$2843,12,0)</f>
        <v>3.6446000000000001</v>
      </c>
      <c r="S12" s="66">
        <f t="shared" si="7"/>
        <v>24</v>
      </c>
      <c r="T12" s="65">
        <f>VLOOKUP($A12,'Return Data'!$B$7:$R$2843,13,0)</f>
        <v>3.8767999999999998</v>
      </c>
      <c r="U12" s="66">
        <f t="shared" si="8"/>
        <v>24</v>
      </c>
      <c r="V12" s="65">
        <f>VLOOKUP($A12,'Return Data'!$B$7:$R$2843,17,0)</f>
        <v>5.8924000000000003</v>
      </c>
      <c r="W12" s="66">
        <f t="shared" si="9"/>
        <v>19</v>
      </c>
      <c r="X12" s="65">
        <f>VLOOKUP($A12,'Return Data'!$B$7:$R$2843,14,0)</f>
        <v>6.7167000000000003</v>
      </c>
      <c r="Y12" s="66">
        <f t="shared" si="10"/>
        <v>13</v>
      </c>
      <c r="Z12" s="65">
        <f>VLOOKUP($A12,'Return Data'!$B$7:$R$2843,16,0)</f>
        <v>7.7606999999999999</v>
      </c>
      <c r="AA12" s="67">
        <f t="shared" si="11"/>
        <v>13</v>
      </c>
    </row>
    <row r="13" spans="1:27" x14ac:dyDescent="0.3">
      <c r="A13" s="63" t="s">
        <v>1024</v>
      </c>
      <c r="B13" s="64">
        <f>VLOOKUP($A13,'Return Data'!$B$7:$R$2843,3,0)</f>
        <v>44404</v>
      </c>
      <c r="C13" s="65">
        <f>VLOOKUP($A13,'Return Data'!$B$7:$R$2843,4,0)</f>
        <v>16.0502</v>
      </c>
      <c r="D13" s="65">
        <f>VLOOKUP($A13,'Return Data'!$B$7:$R$2843,5,0)</f>
        <v>4.5488</v>
      </c>
      <c r="E13" s="66">
        <f t="shared" si="0"/>
        <v>21</v>
      </c>
      <c r="F13" s="65">
        <f>VLOOKUP($A13,'Return Data'!$B$7:$R$2843,6,0)</f>
        <v>3.9813999999999998</v>
      </c>
      <c r="G13" s="66">
        <f t="shared" si="1"/>
        <v>21</v>
      </c>
      <c r="H13" s="65">
        <f>VLOOKUP($A13,'Return Data'!$B$7:$R$2843,7,0)</f>
        <v>3.8037999999999998</v>
      </c>
      <c r="I13" s="66">
        <f t="shared" si="2"/>
        <v>20</v>
      </c>
      <c r="J13" s="65">
        <f>VLOOKUP($A13,'Return Data'!$B$7:$R$2843,8,0)</f>
        <v>5.2084000000000001</v>
      </c>
      <c r="K13" s="66">
        <f t="shared" si="3"/>
        <v>17</v>
      </c>
      <c r="L13" s="65">
        <f>VLOOKUP($A13,'Return Data'!$B$7:$R$2843,9,0)</f>
        <v>5.3118999999999996</v>
      </c>
      <c r="M13" s="66">
        <f t="shared" si="4"/>
        <v>9</v>
      </c>
      <c r="N13" s="65">
        <f>VLOOKUP($A13,'Return Data'!$B$7:$R$2843,10,0)</f>
        <v>4.2122000000000002</v>
      </c>
      <c r="O13" s="66">
        <f t="shared" si="5"/>
        <v>17</v>
      </c>
      <c r="P13" s="65">
        <f>VLOOKUP($A13,'Return Data'!$B$7:$R$2843,11,0)</f>
        <v>4.4942000000000002</v>
      </c>
      <c r="Q13" s="66">
        <f t="shared" si="6"/>
        <v>16</v>
      </c>
      <c r="R13" s="65">
        <f>VLOOKUP($A13,'Return Data'!$B$7:$R$2843,12,0)</f>
        <v>4.0845000000000002</v>
      </c>
      <c r="S13" s="66">
        <f t="shared" si="7"/>
        <v>19</v>
      </c>
      <c r="T13" s="65">
        <f>VLOOKUP($A13,'Return Data'!$B$7:$R$2843,13,0)</f>
        <v>4.3555999999999999</v>
      </c>
      <c r="U13" s="66">
        <f t="shared" si="8"/>
        <v>19</v>
      </c>
      <c r="V13" s="65">
        <f>VLOOKUP($A13,'Return Data'!$B$7:$R$2843,17,0)</f>
        <v>6.99</v>
      </c>
      <c r="W13" s="66">
        <f t="shared" si="9"/>
        <v>8</v>
      </c>
      <c r="X13" s="65">
        <f>VLOOKUP($A13,'Return Data'!$B$7:$R$2843,14,0)</f>
        <v>7.2633000000000001</v>
      </c>
      <c r="Y13" s="66">
        <f t="shared" si="10"/>
        <v>9</v>
      </c>
      <c r="Z13" s="65">
        <f>VLOOKUP($A13,'Return Data'!$B$7:$R$2843,16,0)</f>
        <v>7.69</v>
      </c>
      <c r="AA13" s="67">
        <f t="shared" si="11"/>
        <v>14</v>
      </c>
    </row>
    <row r="14" spans="1:27" x14ac:dyDescent="0.3">
      <c r="A14" s="63" t="s">
        <v>1931</v>
      </c>
      <c r="B14" s="64">
        <f>VLOOKUP($A14,'Return Data'!$B$7:$R$2843,3,0)</f>
        <v>44404</v>
      </c>
      <c r="C14" s="65">
        <f>VLOOKUP($A14,'Return Data'!$B$7:$R$2843,4,0)</f>
        <v>24.344899999999999</v>
      </c>
      <c r="D14" s="65">
        <f>VLOOKUP($A14,'Return Data'!$B$7:$R$2843,5,0)</f>
        <v>10.7981</v>
      </c>
      <c r="E14" s="66">
        <f t="shared" si="0"/>
        <v>5</v>
      </c>
      <c r="F14" s="65">
        <f>VLOOKUP($A14,'Return Data'!$B$7:$R$2843,6,0)</f>
        <v>8.4787999999999997</v>
      </c>
      <c r="G14" s="66">
        <f t="shared" si="1"/>
        <v>3</v>
      </c>
      <c r="H14" s="65">
        <f>VLOOKUP($A14,'Return Data'!$B$7:$R$2843,7,0)</f>
        <v>9.7636000000000003</v>
      </c>
      <c r="I14" s="66">
        <f t="shared" si="2"/>
        <v>1</v>
      </c>
      <c r="J14" s="65">
        <f>VLOOKUP($A14,'Return Data'!$B$7:$R$2843,8,0)</f>
        <v>11.9741</v>
      </c>
      <c r="K14" s="66">
        <f t="shared" si="3"/>
        <v>1</v>
      </c>
      <c r="L14" s="65">
        <f>VLOOKUP($A14,'Return Data'!$B$7:$R$2843,9,0)</f>
        <v>-2.4685000000000001</v>
      </c>
      <c r="M14" s="66">
        <f t="shared" si="4"/>
        <v>26</v>
      </c>
      <c r="N14" s="65">
        <f>VLOOKUP($A14,'Return Data'!$B$7:$R$2843,10,0)</f>
        <v>4.0019</v>
      </c>
      <c r="O14" s="66">
        <f t="shared" si="5"/>
        <v>21</v>
      </c>
      <c r="P14" s="65">
        <f>VLOOKUP($A14,'Return Data'!$B$7:$R$2843,11,0)</f>
        <v>8.0658999999999992</v>
      </c>
      <c r="Q14" s="66">
        <f t="shared" si="6"/>
        <v>1</v>
      </c>
      <c r="R14" s="65">
        <f>VLOOKUP($A14,'Return Data'!$B$7:$R$2843,12,0)</f>
        <v>11.586499999999999</v>
      </c>
      <c r="S14" s="66">
        <f t="shared" si="7"/>
        <v>1</v>
      </c>
      <c r="T14" s="65">
        <f>VLOOKUP($A14,'Return Data'!$B$7:$R$2843,13,0)</f>
        <v>12.2982</v>
      </c>
      <c r="U14" s="66">
        <f t="shared" si="8"/>
        <v>1</v>
      </c>
      <c r="V14" s="65">
        <f>VLOOKUP($A14,'Return Data'!$B$7:$R$2843,17,0)</f>
        <v>3.8189000000000002</v>
      </c>
      <c r="W14" s="66">
        <f t="shared" si="9"/>
        <v>24</v>
      </c>
      <c r="X14" s="65">
        <f>VLOOKUP($A14,'Return Data'!$B$7:$R$2843,14,0)</f>
        <v>5.4218000000000002</v>
      </c>
      <c r="Y14" s="66">
        <f t="shared" si="10"/>
        <v>18</v>
      </c>
      <c r="Z14" s="65">
        <f>VLOOKUP($A14,'Return Data'!$B$7:$R$2843,16,0)</f>
        <v>8.1494999999999997</v>
      </c>
      <c r="AA14" s="67">
        <f t="shared" si="11"/>
        <v>8</v>
      </c>
    </row>
    <row r="15" spans="1:27" x14ac:dyDescent="0.3">
      <c r="A15" s="63" t="s">
        <v>1031</v>
      </c>
      <c r="B15" s="64">
        <f>VLOOKUP($A15,'Return Data'!$B$7:$R$2843,3,0)</f>
        <v>44404</v>
      </c>
      <c r="C15" s="65">
        <f>VLOOKUP($A15,'Return Data'!$B$7:$R$2843,4,0)</f>
        <v>48.4268</v>
      </c>
      <c r="D15" s="65">
        <f>VLOOKUP($A15,'Return Data'!$B$7:$R$2843,5,0)</f>
        <v>16.061199999999999</v>
      </c>
      <c r="E15" s="66">
        <f t="shared" si="0"/>
        <v>1</v>
      </c>
      <c r="F15" s="65">
        <f>VLOOKUP($A15,'Return Data'!$B$7:$R$2843,6,0)</f>
        <v>4.0152999999999999</v>
      </c>
      <c r="G15" s="66">
        <f t="shared" si="1"/>
        <v>20</v>
      </c>
      <c r="H15" s="65">
        <f>VLOOKUP($A15,'Return Data'!$B$7:$R$2843,7,0)</f>
        <v>2.9304000000000001</v>
      </c>
      <c r="I15" s="66">
        <f t="shared" si="2"/>
        <v>24</v>
      </c>
      <c r="J15" s="65">
        <f>VLOOKUP($A15,'Return Data'!$B$7:$R$2843,8,0)</f>
        <v>6.2763</v>
      </c>
      <c r="K15" s="66">
        <f t="shared" si="3"/>
        <v>7</v>
      </c>
      <c r="L15" s="65">
        <f>VLOOKUP($A15,'Return Data'!$B$7:$R$2843,9,0)</f>
        <v>5.0201000000000002</v>
      </c>
      <c r="M15" s="66">
        <f t="shared" si="4"/>
        <v>12</v>
      </c>
      <c r="N15" s="65">
        <f>VLOOKUP($A15,'Return Data'!$B$7:$R$2843,10,0)</f>
        <v>5.4595000000000002</v>
      </c>
      <c r="O15" s="66">
        <f t="shared" si="5"/>
        <v>3</v>
      </c>
      <c r="P15" s="65">
        <f>VLOOKUP($A15,'Return Data'!$B$7:$R$2843,11,0)</f>
        <v>4.6596000000000002</v>
      </c>
      <c r="Q15" s="66">
        <f t="shared" si="6"/>
        <v>10</v>
      </c>
      <c r="R15" s="65">
        <f>VLOOKUP($A15,'Return Data'!$B$7:$R$2843,12,0)</f>
        <v>5.1989000000000001</v>
      </c>
      <c r="S15" s="66">
        <f t="shared" si="7"/>
        <v>4</v>
      </c>
      <c r="T15" s="65">
        <f>VLOOKUP($A15,'Return Data'!$B$7:$R$2843,13,0)</f>
        <v>5.7976999999999999</v>
      </c>
      <c r="U15" s="66">
        <f t="shared" si="8"/>
        <v>4</v>
      </c>
      <c r="V15" s="65">
        <f>VLOOKUP($A15,'Return Data'!$B$7:$R$2843,17,0)</f>
        <v>7.3795000000000002</v>
      </c>
      <c r="W15" s="66">
        <f t="shared" si="9"/>
        <v>5</v>
      </c>
      <c r="X15" s="65">
        <f>VLOOKUP($A15,'Return Data'!$B$7:$R$2843,14,0)</f>
        <v>7.7657999999999996</v>
      </c>
      <c r="Y15" s="66">
        <f t="shared" si="10"/>
        <v>3</v>
      </c>
      <c r="Z15" s="65">
        <f>VLOOKUP($A15,'Return Data'!$B$7:$R$2843,16,0)</f>
        <v>8.1938999999999993</v>
      </c>
      <c r="AA15" s="67">
        <f t="shared" si="11"/>
        <v>5</v>
      </c>
    </row>
    <row r="16" spans="1:27" x14ac:dyDescent="0.3">
      <c r="A16" s="63" t="s">
        <v>1033</v>
      </c>
      <c r="B16" s="64">
        <f>VLOOKUP($A16,'Return Data'!$B$7:$R$2843,3,0)</f>
        <v>44404</v>
      </c>
      <c r="C16" s="65">
        <f>VLOOKUP($A16,'Return Data'!$B$7:$R$2843,4,0)</f>
        <v>17.480799999999999</v>
      </c>
      <c r="D16" s="65">
        <f>VLOOKUP($A16,'Return Data'!$B$7:$R$2843,5,0)</f>
        <v>4.8029999999999999</v>
      </c>
      <c r="E16" s="66">
        <f t="shared" si="0"/>
        <v>20</v>
      </c>
      <c r="F16" s="65">
        <f>VLOOKUP($A16,'Return Data'!$B$7:$R$2843,6,0)</f>
        <v>3.9689000000000001</v>
      </c>
      <c r="G16" s="66">
        <f t="shared" si="1"/>
        <v>22</v>
      </c>
      <c r="H16" s="65">
        <f>VLOOKUP($A16,'Return Data'!$B$7:$R$2843,7,0)</f>
        <v>4.2988999999999997</v>
      </c>
      <c r="I16" s="66">
        <f t="shared" si="2"/>
        <v>12</v>
      </c>
      <c r="J16" s="65">
        <f>VLOOKUP($A16,'Return Data'!$B$7:$R$2843,8,0)</f>
        <v>5.9044999999999996</v>
      </c>
      <c r="K16" s="66">
        <f t="shared" si="3"/>
        <v>10</v>
      </c>
      <c r="L16" s="65">
        <f>VLOOKUP($A16,'Return Data'!$B$7:$R$2843,9,0)</f>
        <v>5.8830999999999998</v>
      </c>
      <c r="M16" s="66">
        <f t="shared" si="4"/>
        <v>3</v>
      </c>
      <c r="N16" s="65">
        <f>VLOOKUP($A16,'Return Data'!$B$7:$R$2843,10,0)</f>
        <v>4.4566999999999997</v>
      </c>
      <c r="O16" s="66">
        <f t="shared" si="5"/>
        <v>12</v>
      </c>
      <c r="P16" s="65">
        <f>VLOOKUP($A16,'Return Data'!$B$7:$R$2843,11,0)</f>
        <v>4.8276000000000003</v>
      </c>
      <c r="Q16" s="66">
        <f t="shared" si="6"/>
        <v>7</v>
      </c>
      <c r="R16" s="65">
        <f>VLOOKUP($A16,'Return Data'!$B$7:$R$2843,12,0)</f>
        <v>4.2797000000000001</v>
      </c>
      <c r="S16" s="66">
        <f t="shared" si="7"/>
        <v>13</v>
      </c>
      <c r="T16" s="65">
        <f>VLOOKUP($A16,'Return Data'!$B$7:$R$2843,13,0)</f>
        <v>4.7481999999999998</v>
      </c>
      <c r="U16" s="66">
        <f t="shared" si="8"/>
        <v>13</v>
      </c>
      <c r="V16" s="65">
        <f>VLOOKUP($A16,'Return Data'!$B$7:$R$2843,17,0)</f>
        <v>4.8848000000000003</v>
      </c>
      <c r="W16" s="66">
        <f t="shared" si="9"/>
        <v>21</v>
      </c>
      <c r="X16" s="65">
        <f>VLOOKUP($A16,'Return Data'!$B$7:$R$2843,14,0)</f>
        <v>2.6549999999999998</v>
      </c>
      <c r="Y16" s="66">
        <f t="shared" si="10"/>
        <v>22</v>
      </c>
      <c r="Z16" s="65">
        <f>VLOOKUP($A16,'Return Data'!$B$7:$R$2843,16,0)</f>
        <v>6.444</v>
      </c>
      <c r="AA16" s="67">
        <f t="shared" si="11"/>
        <v>22</v>
      </c>
    </row>
    <row r="17" spans="1:27" x14ac:dyDescent="0.3">
      <c r="A17" s="63" t="s">
        <v>1035</v>
      </c>
      <c r="B17" s="64">
        <f>VLOOKUP($A17,'Return Data'!$B$7:$R$2843,3,0)</f>
        <v>44404</v>
      </c>
      <c r="C17" s="65">
        <f>VLOOKUP($A17,'Return Data'!$B$7:$R$2843,4,0)</f>
        <v>427.41860000000003</v>
      </c>
      <c r="D17" s="65">
        <f>VLOOKUP($A17,'Return Data'!$B$7:$R$2843,5,0)</f>
        <v>16.035900000000002</v>
      </c>
      <c r="E17" s="66">
        <f t="shared" si="0"/>
        <v>2</v>
      </c>
      <c r="F17" s="65">
        <f>VLOOKUP($A17,'Return Data'!$B$7:$R$2843,6,0)</f>
        <v>10.1906</v>
      </c>
      <c r="G17" s="66">
        <f t="shared" si="1"/>
        <v>1</v>
      </c>
      <c r="H17" s="65">
        <f>VLOOKUP($A17,'Return Data'!$B$7:$R$2843,7,0)</f>
        <v>7.7092999999999998</v>
      </c>
      <c r="I17" s="66">
        <f t="shared" si="2"/>
        <v>2</v>
      </c>
      <c r="J17" s="65">
        <f>VLOOKUP($A17,'Return Data'!$B$7:$R$2843,8,0)</f>
        <v>7.4923999999999999</v>
      </c>
      <c r="K17" s="66">
        <f t="shared" si="3"/>
        <v>2</v>
      </c>
      <c r="L17" s="65">
        <f>VLOOKUP($A17,'Return Data'!$B$7:$R$2843,9,0)</f>
        <v>4.9065000000000003</v>
      </c>
      <c r="M17" s="66">
        <f t="shared" si="4"/>
        <v>17</v>
      </c>
      <c r="N17" s="65">
        <f>VLOOKUP($A17,'Return Data'!$B$7:$R$2843,10,0)</f>
        <v>5.8810000000000002</v>
      </c>
      <c r="O17" s="66">
        <f t="shared" si="5"/>
        <v>1</v>
      </c>
      <c r="P17" s="65">
        <f>VLOOKUP($A17,'Return Data'!$B$7:$R$2843,11,0)</f>
        <v>4.2507000000000001</v>
      </c>
      <c r="Q17" s="66">
        <f t="shared" si="6"/>
        <v>20</v>
      </c>
      <c r="R17" s="65">
        <f>VLOOKUP($A17,'Return Data'!$B$7:$R$2843,12,0)</f>
        <v>4.9405999999999999</v>
      </c>
      <c r="S17" s="66">
        <f t="shared" si="7"/>
        <v>5</v>
      </c>
      <c r="T17" s="65">
        <f>VLOOKUP($A17,'Return Data'!$B$7:$R$2843,13,0)</f>
        <v>5.3741000000000003</v>
      </c>
      <c r="U17" s="66">
        <f t="shared" si="8"/>
        <v>6</v>
      </c>
      <c r="V17" s="65">
        <f>VLOOKUP($A17,'Return Data'!$B$7:$R$2843,17,0)</f>
        <v>7.2706</v>
      </c>
      <c r="W17" s="66">
        <f t="shared" si="9"/>
        <v>6</v>
      </c>
      <c r="X17" s="65">
        <f>VLOOKUP($A17,'Return Data'!$B$7:$R$2843,14,0)</f>
        <v>7.7484000000000002</v>
      </c>
      <c r="Y17" s="66">
        <f t="shared" si="10"/>
        <v>4</v>
      </c>
      <c r="Z17" s="65">
        <f>VLOOKUP($A17,'Return Data'!$B$7:$R$2843,16,0)</f>
        <v>8.3756000000000004</v>
      </c>
      <c r="AA17" s="67">
        <f t="shared" si="11"/>
        <v>3</v>
      </c>
    </row>
    <row r="18" spans="1:27" x14ac:dyDescent="0.3">
      <c r="A18" s="63" t="s">
        <v>1036</v>
      </c>
      <c r="B18" s="64">
        <f>VLOOKUP($A18,'Return Data'!$B$7:$R$2843,3,0)</f>
        <v>44404</v>
      </c>
      <c r="C18" s="65">
        <f>VLOOKUP($A18,'Return Data'!$B$7:$R$2843,4,0)</f>
        <v>31.083100000000002</v>
      </c>
      <c r="D18" s="65">
        <f>VLOOKUP($A18,'Return Data'!$B$7:$R$2843,5,0)</f>
        <v>4.9325999999999999</v>
      </c>
      <c r="E18" s="66">
        <f t="shared" si="0"/>
        <v>19</v>
      </c>
      <c r="F18" s="65">
        <f>VLOOKUP($A18,'Return Data'!$B$7:$R$2843,6,0)</f>
        <v>4.4055999999999997</v>
      </c>
      <c r="G18" s="66">
        <f t="shared" si="1"/>
        <v>18</v>
      </c>
      <c r="H18" s="65">
        <f>VLOOKUP($A18,'Return Data'!$B$7:$R$2843,7,0)</f>
        <v>3.6092</v>
      </c>
      <c r="I18" s="66">
        <f t="shared" si="2"/>
        <v>21</v>
      </c>
      <c r="J18" s="65">
        <f>VLOOKUP($A18,'Return Data'!$B$7:$R$2843,8,0)</f>
        <v>4.9749999999999996</v>
      </c>
      <c r="K18" s="66">
        <f t="shared" si="3"/>
        <v>21</v>
      </c>
      <c r="L18" s="65">
        <f>VLOOKUP($A18,'Return Data'!$B$7:$R$2843,9,0)</f>
        <v>4.9126000000000003</v>
      </c>
      <c r="M18" s="66">
        <f t="shared" si="4"/>
        <v>15</v>
      </c>
      <c r="N18" s="65">
        <f>VLOOKUP($A18,'Return Data'!$B$7:$R$2843,10,0)</f>
        <v>4.0655999999999999</v>
      </c>
      <c r="O18" s="66">
        <f t="shared" si="5"/>
        <v>20</v>
      </c>
      <c r="P18" s="65">
        <f>VLOOKUP($A18,'Return Data'!$B$7:$R$2843,11,0)</f>
        <v>4.3747999999999996</v>
      </c>
      <c r="Q18" s="66">
        <f t="shared" si="6"/>
        <v>17</v>
      </c>
      <c r="R18" s="65">
        <f>VLOOKUP($A18,'Return Data'!$B$7:$R$2843,12,0)</f>
        <v>3.9952999999999999</v>
      </c>
      <c r="S18" s="66">
        <f t="shared" si="7"/>
        <v>22</v>
      </c>
      <c r="T18" s="65">
        <f>VLOOKUP($A18,'Return Data'!$B$7:$R$2843,13,0)</f>
        <v>4.2168999999999999</v>
      </c>
      <c r="U18" s="66">
        <f t="shared" si="8"/>
        <v>21</v>
      </c>
      <c r="V18" s="65">
        <f>VLOOKUP($A18,'Return Data'!$B$7:$R$2843,17,0)</f>
        <v>6.3817000000000004</v>
      </c>
      <c r="W18" s="66">
        <f t="shared" si="9"/>
        <v>17</v>
      </c>
      <c r="X18" s="65">
        <f>VLOOKUP($A18,'Return Data'!$B$7:$R$2843,14,0)</f>
        <v>7.1428000000000003</v>
      </c>
      <c r="Y18" s="66">
        <f t="shared" si="10"/>
        <v>12</v>
      </c>
      <c r="Z18" s="65">
        <f>VLOOKUP($A18,'Return Data'!$B$7:$R$2843,16,0)</f>
        <v>8.0853000000000002</v>
      </c>
      <c r="AA18" s="67">
        <f t="shared" si="11"/>
        <v>10</v>
      </c>
    </row>
    <row r="19" spans="1:27" x14ac:dyDescent="0.3">
      <c r="A19" s="63" t="s">
        <v>1039</v>
      </c>
      <c r="B19" s="64">
        <f>VLOOKUP($A19,'Return Data'!$B$7:$R$2843,3,0)</f>
        <v>44404</v>
      </c>
      <c r="C19" s="65">
        <f>VLOOKUP($A19,'Return Data'!$B$7:$R$2843,4,0)</f>
        <v>3096.4249</v>
      </c>
      <c r="D19" s="65">
        <f>VLOOKUP($A19,'Return Data'!$B$7:$R$2843,5,0)</f>
        <v>7.0350999999999999</v>
      </c>
      <c r="E19" s="66">
        <f t="shared" si="0"/>
        <v>9</v>
      </c>
      <c r="F19" s="65">
        <f>VLOOKUP($A19,'Return Data'!$B$7:$R$2843,6,0)</f>
        <v>4.6204999999999998</v>
      </c>
      <c r="G19" s="66">
        <f t="shared" si="1"/>
        <v>14</v>
      </c>
      <c r="H19" s="65">
        <f>VLOOKUP($A19,'Return Data'!$B$7:$R$2843,7,0)</f>
        <v>4.1627000000000001</v>
      </c>
      <c r="I19" s="66">
        <f t="shared" si="2"/>
        <v>17</v>
      </c>
      <c r="J19" s="65">
        <f>VLOOKUP($A19,'Return Data'!$B$7:$R$2843,8,0)</f>
        <v>5.1828000000000003</v>
      </c>
      <c r="K19" s="66">
        <f t="shared" si="3"/>
        <v>18</v>
      </c>
      <c r="L19" s="65">
        <f>VLOOKUP($A19,'Return Data'!$B$7:$R$2843,9,0)</f>
        <v>5.1894</v>
      </c>
      <c r="M19" s="66">
        <f t="shared" si="4"/>
        <v>11</v>
      </c>
      <c r="N19" s="65">
        <f>VLOOKUP($A19,'Return Data'!$B$7:$R$2843,10,0)</f>
        <v>4.22</v>
      </c>
      <c r="O19" s="66">
        <f t="shared" si="5"/>
        <v>16</v>
      </c>
      <c r="P19" s="65">
        <f>VLOOKUP($A19,'Return Data'!$B$7:$R$2843,11,0)</f>
        <v>4.6406000000000001</v>
      </c>
      <c r="Q19" s="66">
        <f t="shared" si="6"/>
        <v>11</v>
      </c>
      <c r="R19" s="65">
        <f>VLOOKUP($A19,'Return Data'!$B$7:$R$2843,12,0)</f>
        <v>4.1639999999999997</v>
      </c>
      <c r="S19" s="66">
        <f t="shared" si="7"/>
        <v>16</v>
      </c>
      <c r="T19" s="65">
        <f>VLOOKUP($A19,'Return Data'!$B$7:$R$2843,13,0)</f>
        <v>4.4832999999999998</v>
      </c>
      <c r="U19" s="66">
        <f t="shared" si="8"/>
        <v>17</v>
      </c>
      <c r="V19" s="65">
        <f>VLOOKUP($A19,'Return Data'!$B$7:$R$2843,17,0)</f>
        <v>6.7305999999999999</v>
      </c>
      <c r="W19" s="66">
        <f t="shared" si="9"/>
        <v>11</v>
      </c>
      <c r="X19" s="65">
        <f>VLOOKUP($A19,'Return Data'!$B$7:$R$2843,14,0)</f>
        <v>7.4992999999999999</v>
      </c>
      <c r="Y19" s="66">
        <f t="shared" si="10"/>
        <v>6</v>
      </c>
      <c r="Z19" s="65">
        <f>VLOOKUP($A19,'Return Data'!$B$7:$R$2843,16,0)</f>
        <v>8.0915999999999997</v>
      </c>
      <c r="AA19" s="67">
        <f t="shared" si="11"/>
        <v>9</v>
      </c>
    </row>
    <row r="20" spans="1:27" x14ac:dyDescent="0.3">
      <c r="A20" s="63" t="s">
        <v>1041</v>
      </c>
      <c r="B20" s="64">
        <f>VLOOKUP($A20,'Return Data'!$B$7:$R$2843,3,0)</f>
        <v>44404</v>
      </c>
      <c r="C20" s="65">
        <f>VLOOKUP($A20,'Return Data'!$B$7:$R$2843,4,0)</f>
        <v>29.85</v>
      </c>
      <c r="D20" s="65">
        <f>VLOOKUP($A20,'Return Data'!$B$7:$R$2843,5,0)</f>
        <v>4.5247999999999999</v>
      </c>
      <c r="E20" s="66">
        <f t="shared" si="0"/>
        <v>22</v>
      </c>
      <c r="F20" s="65">
        <f>VLOOKUP($A20,'Return Data'!$B$7:$R$2843,6,0)</f>
        <v>3.1802999999999999</v>
      </c>
      <c r="G20" s="66">
        <f t="shared" si="1"/>
        <v>24</v>
      </c>
      <c r="H20" s="65">
        <f>VLOOKUP($A20,'Return Data'!$B$7:$R$2843,7,0)</f>
        <v>3.5834999999999999</v>
      </c>
      <c r="I20" s="66">
        <f t="shared" si="2"/>
        <v>22</v>
      </c>
      <c r="J20" s="65">
        <f>VLOOKUP($A20,'Return Data'!$B$7:$R$2843,8,0)</f>
        <v>5.4177</v>
      </c>
      <c r="K20" s="66">
        <f t="shared" si="3"/>
        <v>14</v>
      </c>
      <c r="L20" s="65">
        <f>VLOOKUP($A20,'Return Data'!$B$7:$R$2843,9,0)</f>
        <v>4.8735999999999997</v>
      </c>
      <c r="M20" s="66">
        <f t="shared" si="4"/>
        <v>19</v>
      </c>
      <c r="N20" s="65">
        <f>VLOOKUP($A20,'Return Data'!$B$7:$R$2843,10,0)</f>
        <v>3.9377</v>
      </c>
      <c r="O20" s="66">
        <f t="shared" si="5"/>
        <v>23</v>
      </c>
      <c r="P20" s="65">
        <f>VLOOKUP($A20,'Return Data'!$B$7:$R$2843,11,0)</f>
        <v>3.8618000000000001</v>
      </c>
      <c r="Q20" s="66">
        <f t="shared" si="6"/>
        <v>25</v>
      </c>
      <c r="R20" s="65">
        <f>VLOOKUP($A20,'Return Data'!$B$7:$R$2843,12,0)</f>
        <v>3.544</v>
      </c>
      <c r="S20" s="66">
        <f t="shared" si="7"/>
        <v>25</v>
      </c>
      <c r="T20" s="65">
        <f>VLOOKUP($A20,'Return Data'!$B$7:$R$2843,13,0)</f>
        <v>3.786</v>
      </c>
      <c r="U20" s="66">
        <f t="shared" si="8"/>
        <v>25</v>
      </c>
      <c r="V20" s="65">
        <f>VLOOKUP($A20,'Return Data'!$B$7:$R$2843,17,0)</f>
        <v>10.7889</v>
      </c>
      <c r="W20" s="66">
        <f t="shared" si="9"/>
        <v>1</v>
      </c>
      <c r="X20" s="65">
        <f>VLOOKUP($A20,'Return Data'!$B$7:$R$2843,14,0)</f>
        <v>5.5617999999999999</v>
      </c>
      <c r="Y20" s="66">
        <f t="shared" si="10"/>
        <v>17</v>
      </c>
      <c r="Z20" s="65">
        <f>VLOOKUP($A20,'Return Data'!$B$7:$R$2843,16,0)</f>
        <v>7.3250000000000002</v>
      </c>
      <c r="AA20" s="67">
        <f t="shared" si="11"/>
        <v>18</v>
      </c>
    </row>
    <row r="21" spans="1:27" x14ac:dyDescent="0.3">
      <c r="A21" s="63" t="s">
        <v>1043</v>
      </c>
      <c r="B21" s="64">
        <f>VLOOKUP($A21,'Return Data'!$B$7:$R$2843,3,0)</f>
        <v>44404</v>
      </c>
      <c r="C21" s="65">
        <f>VLOOKUP($A21,'Return Data'!$B$7:$R$2843,4,0)</f>
        <v>2821.9832000000001</v>
      </c>
      <c r="D21" s="65">
        <f>VLOOKUP($A21,'Return Data'!$B$7:$R$2843,5,0)</f>
        <v>12.3149</v>
      </c>
      <c r="E21" s="66">
        <f t="shared" si="0"/>
        <v>4</v>
      </c>
      <c r="F21" s="65">
        <f>VLOOKUP($A21,'Return Data'!$B$7:$R$2843,6,0)</f>
        <v>8.5180000000000007</v>
      </c>
      <c r="G21" s="66">
        <f t="shared" si="1"/>
        <v>2</v>
      </c>
      <c r="H21" s="65">
        <f>VLOOKUP($A21,'Return Data'!$B$7:$R$2843,7,0)</f>
        <v>6.3998999999999997</v>
      </c>
      <c r="I21" s="66">
        <f t="shared" si="2"/>
        <v>3</v>
      </c>
      <c r="J21" s="65">
        <f>VLOOKUP($A21,'Return Data'!$B$7:$R$2843,8,0)</f>
        <v>7.1252000000000004</v>
      </c>
      <c r="K21" s="66">
        <f t="shared" si="3"/>
        <v>4</v>
      </c>
      <c r="L21" s="65">
        <f>VLOOKUP($A21,'Return Data'!$B$7:$R$2843,9,0)</f>
        <v>5.4805000000000001</v>
      </c>
      <c r="M21" s="66">
        <f t="shared" si="4"/>
        <v>6</v>
      </c>
      <c r="N21" s="65">
        <f>VLOOKUP($A21,'Return Data'!$B$7:$R$2843,10,0)</f>
        <v>5.1984000000000004</v>
      </c>
      <c r="O21" s="66">
        <f t="shared" si="5"/>
        <v>4</v>
      </c>
      <c r="P21" s="65">
        <f>VLOOKUP($A21,'Return Data'!$B$7:$R$2843,11,0)</f>
        <v>4.8280000000000003</v>
      </c>
      <c r="Q21" s="66">
        <f t="shared" si="6"/>
        <v>6</v>
      </c>
      <c r="R21" s="65">
        <f>VLOOKUP($A21,'Return Data'!$B$7:$R$2843,12,0)</f>
        <v>4.6387</v>
      </c>
      <c r="S21" s="66">
        <f t="shared" si="7"/>
        <v>9</v>
      </c>
      <c r="T21" s="65">
        <f>VLOOKUP($A21,'Return Data'!$B$7:$R$2843,13,0)</f>
        <v>5.3685</v>
      </c>
      <c r="U21" s="66">
        <f t="shared" si="8"/>
        <v>7</v>
      </c>
      <c r="V21" s="65">
        <f>VLOOKUP($A21,'Return Data'!$B$7:$R$2843,17,0)</f>
        <v>7.6795999999999998</v>
      </c>
      <c r="W21" s="66">
        <f t="shared" si="9"/>
        <v>2</v>
      </c>
      <c r="X21" s="65">
        <f>VLOOKUP($A21,'Return Data'!$B$7:$R$2843,14,0)</f>
        <v>7.9812000000000003</v>
      </c>
      <c r="Y21" s="66">
        <f t="shared" si="10"/>
        <v>2</v>
      </c>
      <c r="Z21" s="65">
        <f>VLOOKUP($A21,'Return Data'!$B$7:$R$2843,16,0)</f>
        <v>8.5643999999999991</v>
      </c>
      <c r="AA21" s="67">
        <f t="shared" si="11"/>
        <v>2</v>
      </c>
    </row>
    <row r="22" spans="1:27" x14ac:dyDescent="0.3">
      <c r="A22" s="63" t="s">
        <v>1044</v>
      </c>
      <c r="B22" s="64">
        <f>VLOOKUP($A22,'Return Data'!$B$7:$R$2843,3,0)</f>
        <v>44404</v>
      </c>
      <c r="C22" s="65">
        <f>VLOOKUP($A22,'Return Data'!$B$7:$R$2843,4,0)</f>
        <v>23.228400000000001</v>
      </c>
      <c r="D22" s="65">
        <f>VLOOKUP($A22,'Return Data'!$B$7:$R$2843,5,0)</f>
        <v>5.8148999999999997</v>
      </c>
      <c r="E22" s="66">
        <f t="shared" si="0"/>
        <v>16</v>
      </c>
      <c r="F22" s="65">
        <f>VLOOKUP($A22,'Return Data'!$B$7:$R$2843,6,0)</f>
        <v>4.9917999999999996</v>
      </c>
      <c r="G22" s="66">
        <f t="shared" si="1"/>
        <v>8</v>
      </c>
      <c r="H22" s="65">
        <f>VLOOKUP($A22,'Return Data'!$B$7:$R$2843,7,0)</f>
        <v>4.2911000000000001</v>
      </c>
      <c r="I22" s="66">
        <f t="shared" si="2"/>
        <v>13</v>
      </c>
      <c r="J22" s="65">
        <f>VLOOKUP($A22,'Return Data'!$B$7:$R$2843,8,0)</f>
        <v>5.6692</v>
      </c>
      <c r="K22" s="66">
        <f t="shared" si="3"/>
        <v>13</v>
      </c>
      <c r="L22" s="65">
        <f>VLOOKUP($A22,'Return Data'!$B$7:$R$2843,9,0)</f>
        <v>5.3578000000000001</v>
      </c>
      <c r="M22" s="66">
        <f t="shared" si="4"/>
        <v>8</v>
      </c>
      <c r="N22" s="65">
        <f>VLOOKUP($A22,'Return Data'!$B$7:$R$2843,10,0)</f>
        <v>4.4714999999999998</v>
      </c>
      <c r="O22" s="66">
        <f t="shared" si="5"/>
        <v>11</v>
      </c>
      <c r="P22" s="65">
        <f>VLOOKUP($A22,'Return Data'!$B$7:$R$2843,11,0)</f>
        <v>4.7767999999999997</v>
      </c>
      <c r="Q22" s="66">
        <f t="shared" si="6"/>
        <v>8</v>
      </c>
      <c r="R22" s="65">
        <f>VLOOKUP($A22,'Return Data'!$B$7:$R$2843,12,0)</f>
        <v>4.4596999999999998</v>
      </c>
      <c r="S22" s="66">
        <f t="shared" si="7"/>
        <v>11</v>
      </c>
      <c r="T22" s="65">
        <f>VLOOKUP($A22,'Return Data'!$B$7:$R$2843,13,0)</f>
        <v>4.9724000000000004</v>
      </c>
      <c r="U22" s="66">
        <f t="shared" si="8"/>
        <v>10</v>
      </c>
      <c r="V22" s="65">
        <f>VLOOKUP($A22,'Return Data'!$B$7:$R$2843,17,0)</f>
        <v>6.4885000000000002</v>
      </c>
      <c r="W22" s="66">
        <f t="shared" si="9"/>
        <v>16</v>
      </c>
      <c r="X22" s="65">
        <f>VLOOKUP($A22,'Return Data'!$B$7:$R$2843,14,0)</f>
        <v>6.3365</v>
      </c>
      <c r="Y22" s="66">
        <f t="shared" si="10"/>
        <v>15</v>
      </c>
      <c r="Z22" s="65">
        <f>VLOOKUP($A22,'Return Data'!$B$7:$R$2843,16,0)</f>
        <v>8.0432000000000006</v>
      </c>
      <c r="AA22" s="67">
        <f t="shared" si="11"/>
        <v>11</v>
      </c>
    </row>
    <row r="23" spans="1:27" x14ac:dyDescent="0.3">
      <c r="A23" s="63" t="s">
        <v>1047</v>
      </c>
      <c r="B23" s="64">
        <f>VLOOKUP($A23,'Return Data'!$B$7:$R$2843,3,0)</f>
        <v>44404</v>
      </c>
      <c r="C23" s="65">
        <f>VLOOKUP($A23,'Return Data'!$B$7:$R$2843,4,0)</f>
        <v>33.584400000000002</v>
      </c>
      <c r="D23" s="65">
        <f>VLOOKUP($A23,'Return Data'!$B$7:$R$2843,5,0)</f>
        <v>5.6523000000000003</v>
      </c>
      <c r="E23" s="66">
        <f t="shared" si="0"/>
        <v>17</v>
      </c>
      <c r="F23" s="65">
        <f>VLOOKUP($A23,'Return Data'!$B$7:$R$2843,6,0)</f>
        <v>4.5396999999999998</v>
      </c>
      <c r="G23" s="66">
        <f t="shared" si="1"/>
        <v>16</v>
      </c>
      <c r="H23" s="65">
        <f>VLOOKUP($A23,'Return Data'!$B$7:$R$2843,7,0)</f>
        <v>4.1954000000000002</v>
      </c>
      <c r="I23" s="66">
        <f t="shared" si="2"/>
        <v>15</v>
      </c>
      <c r="J23" s="65">
        <f>VLOOKUP($A23,'Return Data'!$B$7:$R$2843,8,0)</f>
        <v>5.0400999999999998</v>
      </c>
      <c r="K23" s="66">
        <f t="shared" si="3"/>
        <v>20</v>
      </c>
      <c r="L23" s="65">
        <f>VLOOKUP($A23,'Return Data'!$B$7:$R$2843,9,0)</f>
        <v>4.9048999999999996</v>
      </c>
      <c r="M23" s="66">
        <f t="shared" si="4"/>
        <v>18</v>
      </c>
      <c r="N23" s="65">
        <f>VLOOKUP($A23,'Return Data'!$B$7:$R$2843,10,0)</f>
        <v>4.1448</v>
      </c>
      <c r="O23" s="66">
        <f t="shared" si="5"/>
        <v>18</v>
      </c>
      <c r="P23" s="65">
        <f>VLOOKUP($A23,'Return Data'!$B$7:$R$2843,11,0)</f>
        <v>4.0736999999999997</v>
      </c>
      <c r="Q23" s="66">
        <f t="shared" si="6"/>
        <v>22</v>
      </c>
      <c r="R23" s="65">
        <f>VLOOKUP($A23,'Return Data'!$B$7:$R$2843,12,0)</f>
        <v>4.7721</v>
      </c>
      <c r="S23" s="66">
        <f t="shared" si="7"/>
        <v>7</v>
      </c>
      <c r="T23" s="65">
        <f>VLOOKUP($A23,'Return Data'!$B$7:$R$2843,13,0)</f>
        <v>4.8391999999999999</v>
      </c>
      <c r="U23" s="66">
        <f t="shared" si="8"/>
        <v>11</v>
      </c>
      <c r="V23" s="65">
        <f>VLOOKUP($A23,'Return Data'!$B$7:$R$2843,17,0)</f>
        <v>6.8624000000000001</v>
      </c>
      <c r="W23" s="66">
        <f t="shared" si="9"/>
        <v>9</v>
      </c>
      <c r="X23" s="65">
        <f>VLOOKUP($A23,'Return Data'!$B$7:$R$2843,14,0)</f>
        <v>5.9488000000000003</v>
      </c>
      <c r="Y23" s="66">
        <f t="shared" si="10"/>
        <v>16</v>
      </c>
      <c r="Z23" s="65">
        <f>VLOOKUP($A23,'Return Data'!$B$7:$R$2843,16,0)</f>
        <v>7.6269</v>
      </c>
      <c r="AA23" s="67">
        <f t="shared" si="11"/>
        <v>15</v>
      </c>
    </row>
    <row r="24" spans="1:27" x14ac:dyDescent="0.3">
      <c r="A24" s="63" t="s">
        <v>1048</v>
      </c>
      <c r="B24" s="64">
        <f>VLOOKUP($A24,'Return Data'!$B$7:$R$2843,3,0)</f>
        <v>44404</v>
      </c>
      <c r="C24" s="65">
        <f>VLOOKUP($A24,'Return Data'!$B$7:$R$2843,4,0)</f>
        <v>1363.8362</v>
      </c>
      <c r="D24" s="65">
        <f>VLOOKUP($A24,'Return Data'!$B$7:$R$2843,5,0)</f>
        <v>5.9261999999999997</v>
      </c>
      <c r="E24" s="66">
        <f t="shared" si="0"/>
        <v>14</v>
      </c>
      <c r="F24" s="65">
        <f>VLOOKUP($A24,'Return Data'!$B$7:$R$2843,6,0)</f>
        <v>4.9069000000000003</v>
      </c>
      <c r="G24" s="66">
        <f t="shared" si="1"/>
        <v>9</v>
      </c>
      <c r="H24" s="65">
        <f>VLOOKUP($A24,'Return Data'!$B$7:$R$2843,7,0)</f>
        <v>3.9500999999999999</v>
      </c>
      <c r="I24" s="66">
        <f t="shared" si="2"/>
        <v>19</v>
      </c>
      <c r="J24" s="65">
        <f>VLOOKUP($A24,'Return Data'!$B$7:$R$2843,8,0)</f>
        <v>5.3411</v>
      </c>
      <c r="K24" s="66">
        <f t="shared" si="3"/>
        <v>15</v>
      </c>
      <c r="L24" s="65">
        <f>VLOOKUP($A24,'Return Data'!$B$7:$R$2843,9,0)</f>
        <v>4.9095000000000004</v>
      </c>
      <c r="M24" s="66">
        <f t="shared" si="4"/>
        <v>16</v>
      </c>
      <c r="N24" s="65">
        <f>VLOOKUP($A24,'Return Data'!$B$7:$R$2843,10,0)</f>
        <v>4.5060000000000002</v>
      </c>
      <c r="O24" s="66">
        <f t="shared" si="5"/>
        <v>9</v>
      </c>
      <c r="P24" s="65">
        <f>VLOOKUP($A24,'Return Data'!$B$7:$R$2843,11,0)</f>
        <v>4.5425000000000004</v>
      </c>
      <c r="Q24" s="66">
        <f t="shared" si="6"/>
        <v>15</v>
      </c>
      <c r="R24" s="65">
        <f>VLOOKUP($A24,'Return Data'!$B$7:$R$2843,12,0)</f>
        <v>4.2133000000000003</v>
      </c>
      <c r="S24" s="66">
        <f t="shared" si="7"/>
        <v>14</v>
      </c>
      <c r="T24" s="65">
        <f>VLOOKUP($A24,'Return Data'!$B$7:$R$2843,13,0)</f>
        <v>4.6651999999999996</v>
      </c>
      <c r="U24" s="66">
        <f t="shared" si="8"/>
        <v>15</v>
      </c>
      <c r="V24" s="65">
        <f>VLOOKUP($A24,'Return Data'!$B$7:$R$2843,17,0)</f>
        <v>6.5170000000000003</v>
      </c>
      <c r="W24" s="66">
        <f t="shared" si="9"/>
        <v>15</v>
      </c>
      <c r="X24" s="65">
        <f>VLOOKUP($A24,'Return Data'!$B$7:$R$2843,14,0)</f>
        <v>7.2599</v>
      </c>
      <c r="Y24" s="66">
        <f t="shared" si="10"/>
        <v>10</v>
      </c>
      <c r="Z24" s="65">
        <f>VLOOKUP($A24,'Return Data'!$B$7:$R$2843,16,0)</f>
        <v>7.2276999999999996</v>
      </c>
      <c r="AA24" s="67">
        <f t="shared" si="11"/>
        <v>19</v>
      </c>
    </row>
    <row r="25" spans="1:27" x14ac:dyDescent="0.3">
      <c r="A25" s="63" t="s">
        <v>1050</v>
      </c>
      <c r="B25" s="64">
        <f>VLOOKUP($A25,'Return Data'!$B$7:$R$2843,3,0)</f>
        <v>44404</v>
      </c>
      <c r="C25" s="65">
        <f>VLOOKUP($A25,'Return Data'!$B$7:$R$2843,4,0)</f>
        <v>1917.7497000000001</v>
      </c>
      <c r="D25" s="65">
        <f>VLOOKUP($A25,'Return Data'!$B$7:$R$2843,5,0)</f>
        <v>5.5412999999999997</v>
      </c>
      <c r="E25" s="66">
        <f t="shared" si="0"/>
        <v>18</v>
      </c>
      <c r="F25" s="65">
        <f>VLOOKUP($A25,'Return Data'!$B$7:$R$2843,6,0)</f>
        <v>4.6325000000000003</v>
      </c>
      <c r="G25" s="66">
        <f t="shared" si="1"/>
        <v>13</v>
      </c>
      <c r="H25" s="65">
        <f>VLOOKUP($A25,'Return Data'!$B$7:$R$2843,7,0)</f>
        <v>3.9830999999999999</v>
      </c>
      <c r="I25" s="66">
        <f t="shared" si="2"/>
        <v>18</v>
      </c>
      <c r="J25" s="65">
        <f>VLOOKUP($A25,'Return Data'!$B$7:$R$2843,8,0)</f>
        <v>5.7420999999999998</v>
      </c>
      <c r="K25" s="66">
        <f t="shared" si="3"/>
        <v>11</v>
      </c>
      <c r="L25" s="65">
        <f>VLOOKUP($A25,'Return Data'!$B$7:$R$2843,9,0)</f>
        <v>5.2422000000000004</v>
      </c>
      <c r="M25" s="66">
        <f t="shared" si="4"/>
        <v>10</v>
      </c>
      <c r="N25" s="65">
        <f>VLOOKUP($A25,'Return Data'!$B$7:$R$2843,10,0)</f>
        <v>4.2396000000000003</v>
      </c>
      <c r="O25" s="66">
        <f t="shared" si="5"/>
        <v>15</v>
      </c>
      <c r="P25" s="65">
        <f>VLOOKUP($A25,'Return Data'!$B$7:$R$2843,11,0)</f>
        <v>4.3137999999999996</v>
      </c>
      <c r="Q25" s="66">
        <f t="shared" si="6"/>
        <v>19</v>
      </c>
      <c r="R25" s="65">
        <f>VLOOKUP($A25,'Return Data'!$B$7:$R$2843,12,0)</f>
        <v>4.1098999999999997</v>
      </c>
      <c r="S25" s="66">
        <f t="shared" si="7"/>
        <v>17</v>
      </c>
      <c r="T25" s="65">
        <f>VLOOKUP($A25,'Return Data'!$B$7:$R$2843,13,0)</f>
        <v>4.5058999999999996</v>
      </c>
      <c r="U25" s="66">
        <f t="shared" si="8"/>
        <v>16</v>
      </c>
      <c r="V25" s="65">
        <f>VLOOKUP($A25,'Return Data'!$B$7:$R$2843,17,0)</f>
        <v>6.0884999999999998</v>
      </c>
      <c r="W25" s="66">
        <f t="shared" si="9"/>
        <v>18</v>
      </c>
      <c r="X25" s="65">
        <f>VLOOKUP($A25,'Return Data'!$B$7:$R$2843,14,0)</f>
        <v>6.4467999999999996</v>
      </c>
      <c r="Y25" s="66">
        <f t="shared" si="10"/>
        <v>14</v>
      </c>
      <c r="Z25" s="65">
        <f>VLOOKUP($A25,'Return Data'!$B$7:$R$2843,16,0)</f>
        <v>7.3422000000000001</v>
      </c>
      <c r="AA25" s="67">
        <f t="shared" si="11"/>
        <v>17</v>
      </c>
    </row>
    <row r="26" spans="1:27" x14ac:dyDescent="0.3">
      <c r="A26" s="63" t="s">
        <v>1053</v>
      </c>
      <c r="B26" s="64">
        <f>VLOOKUP($A26,'Return Data'!$B$7:$R$2843,3,0)</f>
        <v>44404</v>
      </c>
      <c r="C26" s="65">
        <f>VLOOKUP($A26,'Return Data'!$B$7:$R$2843,4,0)</f>
        <v>3076.6392999999998</v>
      </c>
      <c r="D26" s="65">
        <f>VLOOKUP($A26,'Return Data'!$B$7:$R$2843,5,0)</f>
        <v>9.3770000000000007</v>
      </c>
      <c r="E26" s="66">
        <f t="shared" si="0"/>
        <v>6</v>
      </c>
      <c r="F26" s="65">
        <f>VLOOKUP($A26,'Return Data'!$B$7:$R$2843,6,0)</f>
        <v>5.6025</v>
      </c>
      <c r="G26" s="66">
        <f t="shared" si="1"/>
        <v>5</v>
      </c>
      <c r="H26" s="65">
        <f>VLOOKUP($A26,'Return Data'!$B$7:$R$2843,7,0)</f>
        <v>5.4593999999999996</v>
      </c>
      <c r="I26" s="66">
        <f t="shared" si="2"/>
        <v>5</v>
      </c>
      <c r="J26" s="65">
        <f>VLOOKUP($A26,'Return Data'!$B$7:$R$2843,8,0)</f>
        <v>7.1748000000000003</v>
      </c>
      <c r="K26" s="66">
        <f t="shared" si="3"/>
        <v>3</v>
      </c>
      <c r="L26" s="65">
        <f>VLOOKUP($A26,'Return Data'!$B$7:$R$2843,9,0)</f>
        <v>6.0663999999999998</v>
      </c>
      <c r="M26" s="66">
        <f t="shared" si="4"/>
        <v>2</v>
      </c>
      <c r="N26" s="65">
        <f>VLOOKUP($A26,'Return Data'!$B$7:$R$2843,10,0)</f>
        <v>5.5561999999999996</v>
      </c>
      <c r="O26" s="66">
        <f t="shared" si="5"/>
        <v>2</v>
      </c>
      <c r="P26" s="65">
        <f>VLOOKUP($A26,'Return Data'!$B$7:$R$2843,11,0)</f>
        <v>5.6890000000000001</v>
      </c>
      <c r="Q26" s="66">
        <f t="shared" si="6"/>
        <v>2</v>
      </c>
      <c r="R26" s="65">
        <f>VLOOKUP($A26,'Return Data'!$B$7:$R$2843,12,0)</f>
        <v>5.4398999999999997</v>
      </c>
      <c r="S26" s="66">
        <f t="shared" si="7"/>
        <v>3</v>
      </c>
      <c r="T26" s="65">
        <f>VLOOKUP($A26,'Return Data'!$B$7:$R$2843,13,0)</f>
        <v>5.8734999999999999</v>
      </c>
      <c r="U26" s="66">
        <f t="shared" si="8"/>
        <v>3</v>
      </c>
      <c r="V26" s="65">
        <f>VLOOKUP($A26,'Return Data'!$B$7:$R$2843,17,0)</f>
        <v>7.4908000000000001</v>
      </c>
      <c r="W26" s="66">
        <f t="shared" si="9"/>
        <v>3</v>
      </c>
      <c r="X26" s="65">
        <f>VLOOKUP($A26,'Return Data'!$B$7:$R$2843,14,0)</f>
        <v>7.3087</v>
      </c>
      <c r="Y26" s="66">
        <f t="shared" si="10"/>
        <v>8</v>
      </c>
      <c r="Z26" s="65">
        <f>VLOOKUP($A26,'Return Data'!$B$7:$R$2843,16,0)</f>
        <v>8.1608000000000001</v>
      </c>
      <c r="AA26" s="67">
        <f t="shared" si="11"/>
        <v>7</v>
      </c>
    </row>
    <row r="27" spans="1:27" x14ac:dyDescent="0.3">
      <c r="A27" s="63" t="s">
        <v>1055</v>
      </c>
      <c r="B27" s="64">
        <f>VLOOKUP($A27,'Return Data'!$B$7:$R$2843,3,0)</f>
        <v>44404</v>
      </c>
      <c r="C27" s="65">
        <f>VLOOKUP($A27,'Return Data'!$B$7:$R$2843,4,0)</f>
        <v>24.896699999999999</v>
      </c>
      <c r="D27" s="65">
        <f>VLOOKUP($A27,'Return Data'!$B$7:$R$2843,5,0)</f>
        <v>2.7856999999999998</v>
      </c>
      <c r="E27" s="66">
        <f t="shared" si="0"/>
        <v>24</v>
      </c>
      <c r="F27" s="65">
        <f>VLOOKUP($A27,'Return Data'!$B$7:$R$2843,6,0)</f>
        <v>3.8866999999999998</v>
      </c>
      <c r="G27" s="66">
        <f t="shared" si="1"/>
        <v>23</v>
      </c>
      <c r="H27" s="65">
        <f>VLOOKUP($A27,'Return Data'!$B$7:$R$2843,7,0)</f>
        <v>3.5629</v>
      </c>
      <c r="I27" s="66">
        <f t="shared" si="2"/>
        <v>23</v>
      </c>
      <c r="J27" s="65">
        <f>VLOOKUP($A27,'Return Data'!$B$7:$R$2843,8,0)</f>
        <v>4.8680000000000003</v>
      </c>
      <c r="K27" s="66">
        <f t="shared" si="3"/>
        <v>22</v>
      </c>
      <c r="L27" s="65">
        <f>VLOOKUP($A27,'Return Data'!$B$7:$R$2843,9,0)</f>
        <v>4.5675999999999997</v>
      </c>
      <c r="M27" s="66">
        <f t="shared" si="4"/>
        <v>23</v>
      </c>
      <c r="N27" s="65">
        <f>VLOOKUP($A27,'Return Data'!$B$7:$R$2843,10,0)</f>
        <v>4.3547000000000002</v>
      </c>
      <c r="O27" s="66">
        <f t="shared" si="5"/>
        <v>13</v>
      </c>
      <c r="P27" s="65">
        <f>VLOOKUP($A27,'Return Data'!$B$7:$R$2843,11,0)</f>
        <v>4.5774999999999997</v>
      </c>
      <c r="Q27" s="66">
        <f t="shared" si="6"/>
        <v>13</v>
      </c>
      <c r="R27" s="65">
        <f>VLOOKUP($A27,'Return Data'!$B$7:$R$2843,12,0)</f>
        <v>4.5415000000000001</v>
      </c>
      <c r="S27" s="66">
        <f t="shared" si="7"/>
        <v>10</v>
      </c>
      <c r="T27" s="65">
        <f>VLOOKUP($A27,'Return Data'!$B$7:$R$2843,13,0)</f>
        <v>5.1470000000000002</v>
      </c>
      <c r="U27" s="66">
        <f t="shared" si="8"/>
        <v>8</v>
      </c>
      <c r="V27" s="65">
        <f>VLOOKUP($A27,'Return Data'!$B$7:$R$2843,17,0)</f>
        <v>4.8388</v>
      </c>
      <c r="W27" s="66">
        <f t="shared" si="9"/>
        <v>22</v>
      </c>
      <c r="X27" s="65">
        <f>VLOOKUP($A27,'Return Data'!$B$7:$R$2843,14,0)</f>
        <v>-8.3500000000000005E-2</v>
      </c>
      <c r="Y27" s="66">
        <f t="shared" si="10"/>
        <v>23</v>
      </c>
      <c r="Z27" s="65">
        <f>VLOOKUP($A27,'Return Data'!$B$7:$R$2843,16,0)</f>
        <v>5.8331</v>
      </c>
      <c r="AA27" s="67">
        <f t="shared" si="11"/>
        <v>23</v>
      </c>
    </row>
    <row r="28" spans="1:27" x14ac:dyDescent="0.3">
      <c r="A28" s="63" t="s">
        <v>1057</v>
      </c>
      <c r="B28" s="64">
        <f>VLOOKUP($A28,'Return Data'!$B$7:$R$2843,3,0)</f>
        <v>44404</v>
      </c>
      <c r="C28" s="65">
        <f>VLOOKUP($A28,'Return Data'!$B$7:$R$2843,4,0)</f>
        <v>2886.4468999999999</v>
      </c>
      <c r="D28" s="65">
        <f>VLOOKUP($A28,'Return Data'!$B$7:$R$2843,5,0)</f>
        <v>6.516</v>
      </c>
      <c r="E28" s="66">
        <f t="shared" si="0"/>
        <v>11</v>
      </c>
      <c r="F28" s="65">
        <f>VLOOKUP($A28,'Return Data'!$B$7:$R$2843,6,0)</f>
        <v>4.8700999999999999</v>
      </c>
      <c r="G28" s="66">
        <f t="shared" si="1"/>
        <v>10</v>
      </c>
      <c r="H28" s="65">
        <f>VLOOKUP($A28,'Return Data'!$B$7:$R$2843,7,0)</f>
        <v>4.8720999999999997</v>
      </c>
      <c r="I28" s="66">
        <f t="shared" si="2"/>
        <v>8</v>
      </c>
      <c r="J28" s="65">
        <f>VLOOKUP($A28,'Return Data'!$B$7:$R$2843,8,0)</f>
        <v>5.1384999999999996</v>
      </c>
      <c r="K28" s="66">
        <f t="shared" si="3"/>
        <v>19</v>
      </c>
      <c r="L28" s="65">
        <f>VLOOKUP($A28,'Return Data'!$B$7:$R$2843,9,0)</f>
        <v>4.9173999999999998</v>
      </c>
      <c r="M28" s="66">
        <f t="shared" si="4"/>
        <v>14</v>
      </c>
      <c r="N28" s="65">
        <f>VLOOKUP($A28,'Return Data'!$B$7:$R$2843,10,0)</f>
        <v>4.125</v>
      </c>
      <c r="O28" s="66">
        <f t="shared" si="5"/>
        <v>19</v>
      </c>
      <c r="P28" s="65">
        <f>VLOOKUP($A28,'Return Data'!$B$7:$R$2843,11,0)</f>
        <v>4.3472</v>
      </c>
      <c r="Q28" s="66">
        <f t="shared" si="6"/>
        <v>18</v>
      </c>
      <c r="R28" s="65">
        <f>VLOOKUP($A28,'Return Data'!$B$7:$R$2843,12,0)</f>
        <v>4.0003000000000002</v>
      </c>
      <c r="S28" s="66">
        <f t="shared" si="7"/>
        <v>21</v>
      </c>
      <c r="T28" s="65">
        <f>VLOOKUP($A28,'Return Data'!$B$7:$R$2843,13,0)</f>
        <v>4.0739000000000001</v>
      </c>
      <c r="U28" s="66">
        <f t="shared" si="8"/>
        <v>23</v>
      </c>
      <c r="V28" s="65">
        <f>VLOOKUP($A28,'Return Data'!$B$7:$R$2843,17,0)</f>
        <v>5.2369000000000003</v>
      </c>
      <c r="W28" s="66">
        <f t="shared" si="9"/>
        <v>20</v>
      </c>
      <c r="X28" s="65">
        <f>VLOOKUP($A28,'Return Data'!$B$7:$R$2843,14,0)</f>
        <v>-0.40079999999999999</v>
      </c>
      <c r="Y28" s="66">
        <f t="shared" si="10"/>
        <v>24</v>
      </c>
      <c r="Z28" s="65">
        <f>VLOOKUP($A28,'Return Data'!$B$7:$R$2843,16,0)</f>
        <v>5.4958999999999998</v>
      </c>
      <c r="AA28" s="67">
        <f t="shared" si="11"/>
        <v>24</v>
      </c>
    </row>
    <row r="29" spans="1:27" x14ac:dyDescent="0.3">
      <c r="A29" s="63" t="s">
        <v>1059</v>
      </c>
      <c r="B29" s="64">
        <f>VLOOKUP($A29,'Return Data'!$B$7:$R$2843,3,0)</f>
        <v>44404</v>
      </c>
      <c r="C29" s="65">
        <f>VLOOKUP($A29,'Return Data'!$B$7:$R$2843,4,0)</f>
        <v>2835.5291999999999</v>
      </c>
      <c r="D29" s="65">
        <f>VLOOKUP($A29,'Return Data'!$B$7:$R$2843,5,0)</f>
        <v>6.2286999999999999</v>
      </c>
      <c r="E29" s="66">
        <f t="shared" si="0"/>
        <v>12</v>
      </c>
      <c r="F29" s="65">
        <f>VLOOKUP($A29,'Return Data'!$B$7:$R$2843,6,0)</f>
        <v>4.7687999999999997</v>
      </c>
      <c r="G29" s="66">
        <f t="shared" si="1"/>
        <v>12</v>
      </c>
      <c r="H29" s="65">
        <f>VLOOKUP($A29,'Return Data'!$B$7:$R$2843,7,0)</f>
        <v>4.7276999999999996</v>
      </c>
      <c r="I29" s="66">
        <f t="shared" si="2"/>
        <v>10</v>
      </c>
      <c r="J29" s="65">
        <f>VLOOKUP($A29,'Return Data'!$B$7:$R$2843,8,0)</f>
        <v>5.3066000000000004</v>
      </c>
      <c r="K29" s="66">
        <f t="shared" si="3"/>
        <v>16</v>
      </c>
      <c r="L29" s="65">
        <f>VLOOKUP($A29,'Return Data'!$B$7:$R$2843,9,0)</f>
        <v>4.7868000000000004</v>
      </c>
      <c r="M29" s="66">
        <f t="shared" si="4"/>
        <v>20</v>
      </c>
      <c r="N29" s="65">
        <f>VLOOKUP($A29,'Return Data'!$B$7:$R$2843,10,0)</f>
        <v>4.2569999999999997</v>
      </c>
      <c r="O29" s="66">
        <f t="shared" si="5"/>
        <v>14</v>
      </c>
      <c r="P29" s="65">
        <f>VLOOKUP($A29,'Return Data'!$B$7:$R$2843,11,0)</f>
        <v>4.0548999999999999</v>
      </c>
      <c r="Q29" s="66">
        <f t="shared" si="6"/>
        <v>23</v>
      </c>
      <c r="R29" s="65">
        <f>VLOOKUP($A29,'Return Data'!$B$7:$R$2843,12,0)</f>
        <v>4.008</v>
      </c>
      <c r="S29" s="66">
        <f t="shared" si="7"/>
        <v>20</v>
      </c>
      <c r="T29" s="65">
        <f>VLOOKUP($A29,'Return Data'!$B$7:$R$2843,13,0)</f>
        <v>4.3490000000000002</v>
      </c>
      <c r="U29" s="66">
        <f t="shared" si="8"/>
        <v>20</v>
      </c>
      <c r="V29" s="65">
        <f>VLOOKUP($A29,'Return Data'!$B$7:$R$2843,17,0)</f>
        <v>6.5483000000000002</v>
      </c>
      <c r="W29" s="66">
        <f t="shared" si="9"/>
        <v>14</v>
      </c>
      <c r="X29" s="65">
        <f>VLOOKUP($A29,'Return Data'!$B$7:$R$2843,14,0)</f>
        <v>7.2180999999999997</v>
      </c>
      <c r="Y29" s="66">
        <f t="shared" si="10"/>
        <v>11</v>
      </c>
      <c r="Z29" s="65">
        <f>VLOOKUP($A29,'Return Data'!$B$7:$R$2843,16,0)</f>
        <v>7.92</v>
      </c>
      <c r="AA29" s="67">
        <f t="shared" si="11"/>
        <v>12</v>
      </c>
    </row>
    <row r="30" spans="1:27" x14ac:dyDescent="0.3">
      <c r="A30" s="63" t="s">
        <v>1060</v>
      </c>
      <c r="B30" s="64">
        <f>VLOOKUP($A30,'Return Data'!$B$7:$R$2843,3,0)</f>
        <v>44404</v>
      </c>
      <c r="C30" s="65">
        <f>VLOOKUP($A30,'Return Data'!$B$7:$R$2843,4,0)</f>
        <v>27.474599999999999</v>
      </c>
      <c r="D30" s="65">
        <f>VLOOKUP($A30,'Return Data'!$B$7:$R$2843,5,0)</f>
        <v>4.5175000000000001</v>
      </c>
      <c r="E30" s="66">
        <f t="shared" si="0"/>
        <v>23</v>
      </c>
      <c r="F30" s="65">
        <f>VLOOKUP($A30,'Return Data'!$B$7:$R$2843,6,0)</f>
        <v>4.4859</v>
      </c>
      <c r="G30" s="66">
        <f t="shared" si="1"/>
        <v>17</v>
      </c>
      <c r="H30" s="65">
        <f>VLOOKUP($A30,'Return Data'!$B$7:$R$2843,7,0)</f>
        <v>4.2736999999999998</v>
      </c>
      <c r="I30" s="66">
        <f t="shared" si="2"/>
        <v>14</v>
      </c>
      <c r="J30" s="65">
        <f>VLOOKUP($A30,'Return Data'!$B$7:$R$2843,8,0)</f>
        <v>4.8295000000000003</v>
      </c>
      <c r="K30" s="66">
        <f t="shared" si="3"/>
        <v>24</v>
      </c>
      <c r="L30" s="65">
        <f>VLOOKUP($A30,'Return Data'!$B$7:$R$2843,9,0)</f>
        <v>4.6855000000000002</v>
      </c>
      <c r="M30" s="66">
        <f t="shared" si="4"/>
        <v>22</v>
      </c>
      <c r="N30" s="65">
        <f>VLOOKUP($A30,'Return Data'!$B$7:$R$2843,10,0)</f>
        <v>3.9659</v>
      </c>
      <c r="O30" s="66">
        <f t="shared" si="5"/>
        <v>22</v>
      </c>
      <c r="P30" s="65">
        <f>VLOOKUP($A30,'Return Data'!$B$7:$R$2843,11,0)</f>
        <v>4.1782000000000004</v>
      </c>
      <c r="Q30" s="66">
        <f t="shared" si="6"/>
        <v>21</v>
      </c>
      <c r="R30" s="65">
        <f>VLOOKUP($A30,'Return Data'!$B$7:$R$2843,12,0)</f>
        <v>3.8984000000000001</v>
      </c>
      <c r="S30" s="66">
        <f t="shared" si="7"/>
        <v>23</v>
      </c>
      <c r="T30" s="65">
        <f>VLOOKUP($A30,'Return Data'!$B$7:$R$2843,13,0)</f>
        <v>4.0984999999999996</v>
      </c>
      <c r="U30" s="66">
        <f t="shared" si="8"/>
        <v>22</v>
      </c>
      <c r="V30" s="65">
        <f>VLOOKUP($A30,'Return Data'!$B$7:$R$2843,17,0)</f>
        <v>3.8266</v>
      </c>
      <c r="W30" s="66">
        <f t="shared" si="9"/>
        <v>23</v>
      </c>
      <c r="X30" s="65">
        <f>VLOOKUP($A30,'Return Data'!$B$7:$R$2843,14,0)</f>
        <v>3.3542000000000001</v>
      </c>
      <c r="Y30" s="66">
        <f t="shared" si="10"/>
        <v>20</v>
      </c>
      <c r="Z30" s="65">
        <f>VLOOKUP($A30,'Return Data'!$B$7:$R$2843,16,0)</f>
        <v>6.7893999999999997</v>
      </c>
      <c r="AA30" s="67">
        <f t="shared" si="11"/>
        <v>20</v>
      </c>
    </row>
    <row r="31" spans="1:27" x14ac:dyDescent="0.3">
      <c r="A31" s="63" t="s">
        <v>1064</v>
      </c>
      <c r="B31" s="64">
        <f>VLOOKUP($A31,'Return Data'!$B$7:$R$2843,3,0)</f>
        <v>44404</v>
      </c>
      <c r="C31" s="65">
        <f>VLOOKUP($A31,'Return Data'!$B$7:$R$2843,4,0)</f>
        <v>3166.3135000000002</v>
      </c>
      <c r="D31" s="65">
        <f>VLOOKUP($A31,'Return Data'!$B$7:$R$2843,5,0)</f>
        <v>6.6031000000000004</v>
      </c>
      <c r="E31" s="66">
        <f t="shared" si="0"/>
        <v>10</v>
      </c>
      <c r="F31" s="65">
        <f>VLOOKUP($A31,'Return Data'!$B$7:$R$2843,6,0)</f>
        <v>5.1963999999999997</v>
      </c>
      <c r="G31" s="66">
        <f t="shared" si="1"/>
        <v>7</v>
      </c>
      <c r="H31" s="65">
        <f>VLOOKUP($A31,'Return Data'!$B$7:$R$2843,7,0)</f>
        <v>5.4941000000000004</v>
      </c>
      <c r="I31" s="66">
        <f t="shared" si="2"/>
        <v>4</v>
      </c>
      <c r="J31" s="65">
        <f>VLOOKUP($A31,'Return Data'!$B$7:$R$2843,8,0)</f>
        <v>6.0343</v>
      </c>
      <c r="K31" s="66">
        <f t="shared" si="3"/>
        <v>8</v>
      </c>
      <c r="L31" s="65">
        <f>VLOOKUP($A31,'Return Data'!$B$7:$R$2843,9,0)</f>
        <v>5.5781000000000001</v>
      </c>
      <c r="M31" s="66">
        <f t="shared" si="4"/>
        <v>4</v>
      </c>
      <c r="N31" s="65">
        <f>VLOOKUP($A31,'Return Data'!$B$7:$R$2843,10,0)</f>
        <v>4.4771000000000001</v>
      </c>
      <c r="O31" s="66">
        <f t="shared" si="5"/>
        <v>10</v>
      </c>
      <c r="P31" s="65">
        <f>VLOOKUP($A31,'Return Data'!$B$7:$R$2843,11,0)</f>
        <v>4.5753000000000004</v>
      </c>
      <c r="Q31" s="66">
        <f t="shared" si="6"/>
        <v>14</v>
      </c>
      <c r="R31" s="65">
        <f>VLOOKUP($A31,'Return Data'!$B$7:$R$2843,12,0)</f>
        <v>4.2062999999999997</v>
      </c>
      <c r="S31" s="66">
        <f t="shared" si="7"/>
        <v>15</v>
      </c>
      <c r="T31" s="65">
        <f>VLOOKUP($A31,'Return Data'!$B$7:$R$2843,13,0)</f>
        <v>4.7096</v>
      </c>
      <c r="U31" s="66">
        <f t="shared" si="8"/>
        <v>14</v>
      </c>
      <c r="V31" s="65">
        <f>VLOOKUP($A31,'Return Data'!$B$7:$R$2843,17,0)</f>
        <v>6.6302000000000003</v>
      </c>
      <c r="W31" s="66">
        <f t="shared" si="9"/>
        <v>12</v>
      </c>
      <c r="X31" s="65">
        <f>VLOOKUP($A31,'Return Data'!$B$7:$R$2843,14,0)</f>
        <v>5.2328999999999999</v>
      </c>
      <c r="Y31" s="66">
        <f t="shared" si="10"/>
        <v>19</v>
      </c>
      <c r="Z31" s="65">
        <f>VLOOKUP($A31,'Return Data'!$B$7:$R$2843,16,0)</f>
        <v>7.3710000000000004</v>
      </c>
      <c r="AA31" s="67">
        <f t="shared" si="11"/>
        <v>16</v>
      </c>
    </row>
    <row r="32" spans="1:27" x14ac:dyDescent="0.3">
      <c r="A32" s="63" t="s">
        <v>1065</v>
      </c>
      <c r="B32" s="64">
        <f>VLOOKUP($A32,'Return Data'!$B$7:$R$2843,3,0)</f>
        <v>44404</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-1.5299999999999999E-2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-17.009399999999999</v>
      </c>
      <c r="AA32" s="67">
        <f t="shared" si="11"/>
        <v>26</v>
      </c>
    </row>
    <row r="33" spans="1:27" x14ac:dyDescent="0.3">
      <c r="A33" s="63" t="s">
        <v>1066</v>
      </c>
      <c r="B33" s="64">
        <f>VLOOKUP($A33,'Return Data'!$B$7:$R$2843,3,0)</f>
        <v>44404</v>
      </c>
      <c r="C33" s="65">
        <f>VLOOKUP($A33,'Return Data'!$B$7:$R$2843,4,0)</f>
        <v>2684.9198000000001</v>
      </c>
      <c r="D33" s="65">
        <f>VLOOKUP($A33,'Return Data'!$B$7:$R$2843,5,0)</f>
        <v>12.8622</v>
      </c>
      <c r="E33" s="66">
        <f t="shared" si="0"/>
        <v>3</v>
      </c>
      <c r="F33" s="65">
        <f>VLOOKUP($A33,'Return Data'!$B$7:$R$2843,6,0)</f>
        <v>7.1021999999999998</v>
      </c>
      <c r="G33" s="66">
        <f t="shared" si="1"/>
        <v>4</v>
      </c>
      <c r="H33" s="65">
        <f>VLOOKUP($A33,'Return Data'!$B$7:$R$2843,7,0)</f>
        <v>5.2088000000000001</v>
      </c>
      <c r="I33" s="66">
        <f t="shared" si="2"/>
        <v>6</v>
      </c>
      <c r="J33" s="65">
        <f>VLOOKUP($A33,'Return Data'!$B$7:$R$2843,8,0)</f>
        <v>6.0251999999999999</v>
      </c>
      <c r="K33" s="66">
        <f t="shared" si="3"/>
        <v>9</v>
      </c>
      <c r="L33" s="65">
        <f>VLOOKUP($A33,'Return Data'!$B$7:$R$2843,9,0)</f>
        <v>5.0049000000000001</v>
      </c>
      <c r="M33" s="66">
        <f t="shared" si="4"/>
        <v>13</v>
      </c>
      <c r="N33" s="65">
        <f>VLOOKUP($A33,'Return Data'!$B$7:$R$2843,10,0)</f>
        <v>4.5444000000000004</v>
      </c>
      <c r="O33" s="66">
        <f t="shared" si="5"/>
        <v>8</v>
      </c>
      <c r="P33" s="65">
        <f>VLOOKUP($A33,'Return Data'!$B$7:$R$2843,11,0)</f>
        <v>4.5986000000000002</v>
      </c>
      <c r="Q33" s="66">
        <f t="shared" si="6"/>
        <v>12</v>
      </c>
      <c r="R33" s="65">
        <f>VLOOKUP($A33,'Return Data'!$B$7:$R$2843,12,0)</f>
        <v>4.1085000000000003</v>
      </c>
      <c r="S33" s="66">
        <f t="shared" si="7"/>
        <v>18</v>
      </c>
      <c r="T33" s="65">
        <f>VLOOKUP($A33,'Return Data'!$B$7:$R$2843,13,0)</f>
        <v>4.4194000000000004</v>
      </c>
      <c r="U33" s="66">
        <f t="shared" si="8"/>
        <v>18</v>
      </c>
      <c r="V33" s="65">
        <f>VLOOKUP($A33,'Return Data'!$B$7:$R$2843,17,0)</f>
        <v>6.5556999999999999</v>
      </c>
      <c r="W33" s="66">
        <f>RANK(V33,V$8:V$33,0)</f>
        <v>13</v>
      </c>
      <c r="X33" s="65">
        <f>VLOOKUP($A33,'Return Data'!$B$7:$R$2843,14,0)</f>
        <v>2.8833000000000002</v>
      </c>
      <c r="Y33" s="66">
        <f>RANK(X33,X$8:X$33,0)</f>
        <v>21</v>
      </c>
      <c r="Z33" s="65">
        <f>VLOOKUP($A33,'Return Data'!$B$7:$R$2843,16,0)</f>
        <v>6.61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7.1332192307692317</v>
      </c>
      <c r="E35" s="74"/>
      <c r="F35" s="75">
        <f>AVERAGE(F8:F33)</f>
        <v>4.9186269230769231</v>
      </c>
      <c r="G35" s="74"/>
      <c r="H35" s="75">
        <f>AVERAGE(H8:H33)</f>
        <v>4.485215384615385</v>
      </c>
      <c r="I35" s="74"/>
      <c r="J35" s="75">
        <f>AVERAGE(J8:J33)</f>
        <v>5.6480230769230761</v>
      </c>
      <c r="K35" s="74"/>
      <c r="L35" s="75">
        <f>AVERAGE(L8:L33)</f>
        <v>4.6000923076923081</v>
      </c>
      <c r="M35" s="74"/>
      <c r="N35" s="75">
        <f>AVERAGE(N8:N33)</f>
        <v>4.2952615384615394</v>
      </c>
      <c r="O35" s="74"/>
      <c r="P35" s="75">
        <f>AVERAGE(P8:P33)</f>
        <v>4.5228538461538461</v>
      </c>
      <c r="Q35" s="74"/>
      <c r="R35" s="75">
        <f>AVERAGE(R8:R33)</f>
        <v>4.6112923076923069</v>
      </c>
      <c r="S35" s="74"/>
      <c r="T35" s="75">
        <f>AVERAGE(T8:T33)</f>
        <v>4.9693961538461533</v>
      </c>
      <c r="U35" s="74"/>
      <c r="V35" s="75">
        <f>AVERAGE(V8:V33)</f>
        <v>6.0001040000000012</v>
      </c>
      <c r="W35" s="74"/>
      <c r="X35" s="75">
        <f>AVERAGE(X8:X33)</f>
        <v>5.269304</v>
      </c>
      <c r="Y35" s="74"/>
      <c r="Z35" s="75">
        <f>AVERAGE(Z8:Z33)</f>
        <v>6.4463115384615399</v>
      </c>
      <c r="AA35" s="76"/>
    </row>
    <row r="36" spans="1:27" x14ac:dyDescent="0.3">
      <c r="A36" s="73" t="s">
        <v>28</v>
      </c>
      <c r="B36" s="74"/>
      <c r="C36" s="74"/>
      <c r="D36" s="75">
        <f>MIN(D8:D33)</f>
        <v>0</v>
      </c>
      <c r="E36" s="74"/>
      <c r="F36" s="75">
        <f>MIN(F8:F33)</f>
        <v>0</v>
      </c>
      <c r="G36" s="74"/>
      <c r="H36" s="75">
        <f>MIN(H8:H33)</f>
        <v>0</v>
      </c>
      <c r="I36" s="74"/>
      <c r="J36" s="75">
        <f>MIN(J8:J33)</f>
        <v>0</v>
      </c>
      <c r="K36" s="74"/>
      <c r="L36" s="75">
        <f>MIN(L8:L33)</f>
        <v>-2.4685000000000001</v>
      </c>
      <c r="M36" s="74"/>
      <c r="N36" s="75">
        <f>MIN(N8:N33)</f>
        <v>-1.5299999999999999E-2</v>
      </c>
      <c r="O36" s="74"/>
      <c r="P36" s="75">
        <f>MIN(P8:P33)</f>
        <v>-7.7000000000000002E-3</v>
      </c>
      <c r="Q36" s="74"/>
      <c r="R36" s="75">
        <f>MIN(R8:R33)</f>
        <v>-5.1000000000000004E-3</v>
      </c>
      <c r="S36" s="74"/>
      <c r="T36" s="75">
        <f>MIN(T8:T33)</f>
        <v>-0.1663</v>
      </c>
      <c r="U36" s="74"/>
      <c r="V36" s="75">
        <f>MIN(V8:V33)</f>
        <v>-6.4467999999999996</v>
      </c>
      <c r="W36" s="74"/>
      <c r="X36" s="75">
        <f>MIN(X8:X33)</f>
        <v>-8.5762</v>
      </c>
      <c r="Y36" s="74"/>
      <c r="Z36" s="75">
        <f>MIN(Z8:Z33)</f>
        <v>-17.009399999999999</v>
      </c>
      <c r="AA36" s="76"/>
    </row>
    <row r="37" spans="1:27" ht="15" thickBot="1" x14ac:dyDescent="0.35">
      <c r="A37" s="77" t="s">
        <v>29</v>
      </c>
      <c r="B37" s="78"/>
      <c r="C37" s="78"/>
      <c r="D37" s="79">
        <f>MAX(D8:D33)</f>
        <v>16.061199999999999</v>
      </c>
      <c r="E37" s="78"/>
      <c r="F37" s="79">
        <f>MAX(F8:F33)</f>
        <v>10.1906</v>
      </c>
      <c r="G37" s="78"/>
      <c r="H37" s="79">
        <f>MAX(H8:H33)</f>
        <v>9.7636000000000003</v>
      </c>
      <c r="I37" s="78"/>
      <c r="J37" s="79">
        <f>MAX(J8:J33)</f>
        <v>11.9741</v>
      </c>
      <c r="K37" s="78"/>
      <c r="L37" s="79">
        <f>MAX(L8:L33)</f>
        <v>6.1322999999999999</v>
      </c>
      <c r="M37" s="78"/>
      <c r="N37" s="79">
        <f>MAX(N8:N33)</f>
        <v>5.8810000000000002</v>
      </c>
      <c r="O37" s="78"/>
      <c r="P37" s="79">
        <f>MAX(P8:P33)</f>
        <v>8.0658999999999992</v>
      </c>
      <c r="Q37" s="78"/>
      <c r="R37" s="79">
        <f>MAX(R8:R33)</f>
        <v>11.586499999999999</v>
      </c>
      <c r="S37" s="78"/>
      <c r="T37" s="79">
        <f>MAX(T8:T33)</f>
        <v>12.2982</v>
      </c>
      <c r="U37" s="78"/>
      <c r="V37" s="79">
        <f>MAX(V8:V33)</f>
        <v>10.7889</v>
      </c>
      <c r="W37" s="78"/>
      <c r="X37" s="79">
        <f>MAX(X8:X33)</f>
        <v>8.0107999999999997</v>
      </c>
      <c r="Y37" s="78"/>
      <c r="Z37" s="79">
        <f>MAX(Z8:Z33)</f>
        <v>8.5754999999999999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44404</v>
      </c>
      <c r="C8" s="65">
        <f>VLOOKUP($A8,'Return Data'!$B$7:$R$2843,4,0)</f>
        <v>523.46299999999997</v>
      </c>
      <c r="D8" s="65">
        <f>VLOOKUP($A8,'Return Data'!$B$7:$R$2843,5,0)</f>
        <v>8.0623000000000005</v>
      </c>
      <c r="E8" s="66">
        <f t="shared" ref="E8:E33" si="0">RANK(D8,D$8:D$33,0)</f>
        <v>8</v>
      </c>
      <c r="F8" s="65">
        <f>VLOOKUP($A8,'Return Data'!$B$7:$R$2843,6,0)</f>
        <v>4.6776999999999997</v>
      </c>
      <c r="G8" s="66">
        <f t="shared" ref="G8:G33" si="1">RANK(F8,F$8:F$33,0)</f>
        <v>7</v>
      </c>
      <c r="H8" s="65">
        <f>VLOOKUP($A8,'Return Data'!$B$7:$R$2843,7,0)</f>
        <v>3.9456000000000002</v>
      </c>
      <c r="I8" s="66">
        <f t="shared" ref="I8:I33" si="2">RANK(H8,H$8:H$33,0)</f>
        <v>11</v>
      </c>
      <c r="J8" s="65">
        <f>VLOOKUP($A8,'Return Data'!$B$7:$R$2843,8,0)</f>
        <v>5.4505999999999997</v>
      </c>
      <c r="K8" s="66">
        <f t="shared" ref="K8:K33" si="3">RANK(J8,J$8:J$33,0)</f>
        <v>9</v>
      </c>
      <c r="L8" s="65">
        <f>VLOOKUP($A8,'Return Data'!$B$7:$R$2843,9,0)</f>
        <v>4.7210999999999999</v>
      </c>
      <c r="M8" s="66">
        <f t="shared" ref="M8:M33" si="4">RANK(L8,L$8:L$33,0)</f>
        <v>10</v>
      </c>
      <c r="N8" s="65">
        <f>VLOOKUP($A8,'Return Data'!$B$7:$R$2843,10,0)</f>
        <v>4.3685999999999998</v>
      </c>
      <c r="O8" s="66">
        <f t="shared" ref="O8:O33" si="5">RANK(N8,N$8:N$33,0)</f>
        <v>6</v>
      </c>
      <c r="P8" s="65">
        <f>VLOOKUP($A8,'Return Data'!$B$7:$R$2843,11,0)</f>
        <v>4.3791000000000002</v>
      </c>
      <c r="Q8" s="66">
        <f t="shared" ref="Q8:Q33" si="6">RANK(P8,P$8:P$33,0)</f>
        <v>5</v>
      </c>
      <c r="R8" s="65">
        <f>VLOOKUP($A8,'Return Data'!$B$7:$R$2843,12,0)</f>
        <v>4.0086000000000004</v>
      </c>
      <c r="S8" s="66">
        <f t="shared" ref="S8:S33" si="7">RANK(R8,R$8:R$33,0)</f>
        <v>9</v>
      </c>
      <c r="T8" s="65">
        <f>VLOOKUP($A8,'Return Data'!$B$7:$R$2843,13,0)</f>
        <v>4.6325000000000003</v>
      </c>
      <c r="U8" s="66">
        <f t="shared" ref="U8:U33" si="8">RANK(T8,T$8:T$33,0)</f>
        <v>6</v>
      </c>
      <c r="V8" s="65">
        <f>VLOOKUP($A8,'Return Data'!$B$7:$R$2843,17,0)</f>
        <v>6.5926999999999998</v>
      </c>
      <c r="W8" s="66">
        <f t="shared" ref="W8:W31" si="9">RANK(V8,V$8:V$33,0)</f>
        <v>7</v>
      </c>
      <c r="X8" s="65">
        <f>VLOOKUP($A8,'Return Data'!$B$7:$R$2843,14,0)</f>
        <v>7.1265000000000001</v>
      </c>
      <c r="Y8" s="66">
        <f t="shared" ref="Y8:Y31" si="10">RANK(X8,X$8:X$33,0)</f>
        <v>5</v>
      </c>
      <c r="Z8" s="65">
        <f>VLOOKUP($A8,'Return Data'!$B$7:$R$2843,16,0)</f>
        <v>7.3893000000000004</v>
      </c>
      <c r="AA8" s="67">
        <f t="shared" ref="AA8:AA33" si="11">RANK(Z8,Z$8:Z$33,0)</f>
        <v>14</v>
      </c>
    </row>
    <row r="9" spans="1:27" x14ac:dyDescent="0.3">
      <c r="A9" s="63" t="s">
        <v>1015</v>
      </c>
      <c r="B9" s="64">
        <f>VLOOKUP($A9,'Return Data'!$B$7:$R$2843,3,0)</f>
        <v>44404</v>
      </c>
      <c r="C9" s="65">
        <f>VLOOKUP($A9,'Return Data'!$B$7:$R$2843,4,0)</f>
        <v>2435.4092999999998</v>
      </c>
      <c r="D9" s="65">
        <f>VLOOKUP($A9,'Return Data'!$B$7:$R$2843,5,0)</f>
        <v>5.8085000000000004</v>
      </c>
      <c r="E9" s="66">
        <f t="shared" si="0"/>
        <v>12</v>
      </c>
      <c r="F9" s="65">
        <f>VLOOKUP($A9,'Return Data'!$B$7:$R$2843,6,0)</f>
        <v>4.3141999999999996</v>
      </c>
      <c r="G9" s="66">
        <f t="shared" si="1"/>
        <v>9</v>
      </c>
      <c r="H9" s="65">
        <f>VLOOKUP($A9,'Return Data'!$B$7:$R$2843,7,0)</f>
        <v>4.0293000000000001</v>
      </c>
      <c r="I9" s="66">
        <f t="shared" si="2"/>
        <v>10</v>
      </c>
      <c r="J9" s="65">
        <f>VLOOKUP($A9,'Return Data'!$B$7:$R$2843,8,0)</f>
        <v>5.4119999999999999</v>
      </c>
      <c r="K9" s="66">
        <f t="shared" si="3"/>
        <v>10</v>
      </c>
      <c r="L9" s="65">
        <f>VLOOKUP($A9,'Return Data'!$B$7:$R$2843,9,0)</f>
        <v>5.0632000000000001</v>
      </c>
      <c r="M9" s="66">
        <f t="shared" si="4"/>
        <v>5</v>
      </c>
      <c r="N9" s="65">
        <f>VLOOKUP($A9,'Return Data'!$B$7:$R$2843,10,0)</f>
        <v>4.2405999999999997</v>
      </c>
      <c r="O9" s="66">
        <f t="shared" si="5"/>
        <v>8</v>
      </c>
      <c r="P9" s="65">
        <f>VLOOKUP($A9,'Return Data'!$B$7:$R$2843,11,0)</f>
        <v>4.3449999999999998</v>
      </c>
      <c r="Q9" s="66">
        <f t="shared" si="6"/>
        <v>7</v>
      </c>
      <c r="R9" s="65">
        <f>VLOOKUP($A9,'Return Data'!$B$7:$R$2843,12,0)</f>
        <v>4.0643000000000002</v>
      </c>
      <c r="S9" s="66">
        <f t="shared" si="7"/>
        <v>7</v>
      </c>
      <c r="T9" s="65">
        <f>VLOOKUP($A9,'Return Data'!$B$7:$R$2843,13,0)</f>
        <v>4.4261999999999997</v>
      </c>
      <c r="U9" s="66">
        <f t="shared" si="8"/>
        <v>9</v>
      </c>
      <c r="V9" s="65">
        <f>VLOOKUP($A9,'Return Data'!$B$7:$R$2843,17,0)</f>
        <v>6.5175999999999998</v>
      </c>
      <c r="W9" s="66">
        <f t="shared" si="9"/>
        <v>8</v>
      </c>
      <c r="X9" s="65">
        <f>VLOOKUP($A9,'Return Data'!$B$7:$R$2843,14,0)</f>
        <v>7.2222</v>
      </c>
      <c r="Y9" s="66">
        <f t="shared" si="10"/>
        <v>2</v>
      </c>
      <c r="Z9" s="65">
        <f>VLOOKUP($A9,'Return Data'!$B$7:$R$2843,16,0)</f>
        <v>7.8314000000000004</v>
      </c>
      <c r="AA9" s="67">
        <f t="shared" si="11"/>
        <v>6</v>
      </c>
    </row>
    <row r="10" spans="1:27" x14ac:dyDescent="0.3">
      <c r="A10" s="63" t="s">
        <v>1016</v>
      </c>
      <c r="B10" s="64">
        <f>VLOOKUP($A10,'Return Data'!$B$7:$R$2843,3,0)</f>
        <v>44404</v>
      </c>
      <c r="C10" s="65">
        <f>VLOOKUP($A10,'Return Data'!$B$7:$R$2843,4,0)</f>
        <v>1571.4384</v>
      </c>
      <c r="D10" s="65">
        <f>VLOOKUP($A10,'Return Data'!$B$7:$R$2843,5,0)</f>
        <v>2.3136000000000001</v>
      </c>
      <c r="E10" s="66">
        <f t="shared" si="0"/>
        <v>24</v>
      </c>
      <c r="F10" s="65">
        <f>VLOOKUP($A10,'Return Data'!$B$7:$R$2843,6,0)</f>
        <v>1.9869000000000001</v>
      </c>
      <c r="G10" s="66">
        <f t="shared" si="1"/>
        <v>25</v>
      </c>
      <c r="H10" s="65">
        <f>VLOOKUP($A10,'Return Data'!$B$7:$R$2843,7,0)</f>
        <v>1.8821000000000001</v>
      </c>
      <c r="I10" s="66">
        <f t="shared" si="2"/>
        <v>25</v>
      </c>
      <c r="J10" s="65">
        <f>VLOOKUP($A10,'Return Data'!$B$7:$R$2843,8,0)</f>
        <v>2.6560999999999999</v>
      </c>
      <c r="K10" s="66">
        <f t="shared" si="3"/>
        <v>25</v>
      </c>
      <c r="L10" s="65">
        <f>VLOOKUP($A10,'Return Data'!$B$7:$R$2843,9,0)</f>
        <v>2.5091999999999999</v>
      </c>
      <c r="M10" s="66">
        <f t="shared" si="4"/>
        <v>24</v>
      </c>
      <c r="N10" s="65">
        <f>VLOOKUP($A10,'Return Data'!$B$7:$R$2843,10,0)</f>
        <v>2.9443999999999999</v>
      </c>
      <c r="O10" s="66">
        <f t="shared" si="5"/>
        <v>25</v>
      </c>
      <c r="P10" s="65">
        <f>VLOOKUP($A10,'Return Data'!$B$7:$R$2843,11,0)</f>
        <v>4.8068</v>
      </c>
      <c r="Q10" s="66">
        <f t="shared" si="6"/>
        <v>3</v>
      </c>
      <c r="R10" s="65">
        <f>VLOOKUP($A10,'Return Data'!$B$7:$R$2843,12,0)</f>
        <v>7.8975</v>
      </c>
      <c r="S10" s="66">
        <f t="shared" si="7"/>
        <v>2</v>
      </c>
      <c r="T10" s="65">
        <f>VLOOKUP($A10,'Return Data'!$B$7:$R$2843,13,0)</f>
        <v>7.9131</v>
      </c>
      <c r="U10" s="66">
        <f t="shared" si="8"/>
        <v>2</v>
      </c>
      <c r="V10" s="65">
        <f>VLOOKUP($A10,'Return Data'!$B$7:$R$2843,17,0)</f>
        <v>-6.6829000000000001</v>
      </c>
      <c r="W10" s="66">
        <f t="shared" si="9"/>
        <v>25</v>
      </c>
      <c r="X10" s="65">
        <f>VLOOKUP($A10,'Return Data'!$B$7:$R$2843,14,0)</f>
        <v>-8.8201999999999998</v>
      </c>
      <c r="Y10" s="66">
        <f t="shared" si="10"/>
        <v>25</v>
      </c>
      <c r="Z10" s="65">
        <f>VLOOKUP($A10,'Return Data'!$B$7:$R$2843,16,0)</f>
        <v>3.8066</v>
      </c>
      <c r="AA10" s="67">
        <f t="shared" si="11"/>
        <v>24</v>
      </c>
    </row>
    <row r="11" spans="1:27" x14ac:dyDescent="0.3">
      <c r="A11" s="63" t="s">
        <v>1020</v>
      </c>
      <c r="B11" s="64">
        <f>VLOOKUP($A11,'Return Data'!$B$7:$R$2843,3,0)</f>
        <v>44404</v>
      </c>
      <c r="C11" s="65">
        <f>VLOOKUP($A11,'Return Data'!$B$7:$R$2843,4,0)</f>
        <v>32.212899999999998</v>
      </c>
      <c r="D11" s="65">
        <f>VLOOKUP($A11,'Return Data'!$B$7:$R$2843,5,0)</f>
        <v>8.3867999999999991</v>
      </c>
      <c r="E11" s="66">
        <f t="shared" si="0"/>
        <v>7</v>
      </c>
      <c r="F11" s="65">
        <f>VLOOKUP($A11,'Return Data'!$B$7:$R$2843,6,0)</f>
        <v>4.0526</v>
      </c>
      <c r="G11" s="66">
        <f t="shared" si="1"/>
        <v>16</v>
      </c>
      <c r="H11" s="65">
        <f>VLOOKUP($A11,'Return Data'!$B$7:$R$2843,7,0)</f>
        <v>4.1634000000000002</v>
      </c>
      <c r="I11" s="66">
        <f t="shared" si="2"/>
        <v>9</v>
      </c>
      <c r="J11" s="65">
        <f>VLOOKUP($A11,'Return Data'!$B$7:$R$2843,8,0)</f>
        <v>5.6371000000000002</v>
      </c>
      <c r="K11" s="66">
        <f t="shared" si="3"/>
        <v>8</v>
      </c>
      <c r="L11" s="65">
        <f>VLOOKUP($A11,'Return Data'!$B$7:$R$2843,9,0)</f>
        <v>5.3540999999999999</v>
      </c>
      <c r="M11" s="66">
        <f t="shared" si="4"/>
        <v>2</v>
      </c>
      <c r="N11" s="65">
        <f>VLOOKUP($A11,'Return Data'!$B$7:$R$2843,10,0)</f>
        <v>4.1147</v>
      </c>
      <c r="O11" s="66">
        <f t="shared" si="5"/>
        <v>9</v>
      </c>
      <c r="P11" s="65">
        <f>VLOOKUP($A11,'Return Data'!$B$7:$R$2843,11,0)</f>
        <v>4.3082000000000003</v>
      </c>
      <c r="Q11" s="66">
        <f t="shared" si="6"/>
        <v>8</v>
      </c>
      <c r="R11" s="65">
        <f>VLOOKUP($A11,'Return Data'!$B$7:$R$2843,12,0)</f>
        <v>3.9123000000000001</v>
      </c>
      <c r="S11" s="66">
        <f t="shared" si="7"/>
        <v>11</v>
      </c>
      <c r="T11" s="65">
        <f>VLOOKUP($A11,'Return Data'!$B$7:$R$2843,13,0)</f>
        <v>4.2145000000000001</v>
      </c>
      <c r="U11" s="66">
        <f t="shared" si="8"/>
        <v>14</v>
      </c>
      <c r="V11" s="65">
        <f>VLOOKUP($A11,'Return Data'!$B$7:$R$2843,17,0)</f>
        <v>6.3644999999999996</v>
      </c>
      <c r="W11" s="66">
        <f t="shared" si="9"/>
        <v>12</v>
      </c>
      <c r="X11" s="65">
        <f>VLOOKUP($A11,'Return Data'!$B$7:$R$2843,14,0)</f>
        <v>6.5885999999999996</v>
      </c>
      <c r="Y11" s="66">
        <f t="shared" si="10"/>
        <v>11</v>
      </c>
      <c r="Z11" s="65">
        <f>VLOOKUP($A11,'Return Data'!$B$7:$R$2843,16,0)</f>
        <v>7.6970999999999998</v>
      </c>
      <c r="AA11" s="67">
        <f t="shared" si="11"/>
        <v>7</v>
      </c>
    </row>
    <row r="12" spans="1:27" x14ac:dyDescent="0.3">
      <c r="A12" s="63" t="s">
        <v>1023</v>
      </c>
      <c r="B12" s="64">
        <f>VLOOKUP($A12,'Return Data'!$B$7:$R$2843,3,0)</f>
        <v>44404</v>
      </c>
      <c r="C12" s="65">
        <f>VLOOKUP($A12,'Return Data'!$B$7:$R$2843,4,0)</f>
        <v>33.481000000000002</v>
      </c>
      <c r="D12" s="65">
        <f>VLOOKUP($A12,'Return Data'!$B$7:$R$2843,5,0)</f>
        <v>5.6698000000000004</v>
      </c>
      <c r="E12" s="66">
        <f t="shared" si="0"/>
        <v>14</v>
      </c>
      <c r="F12" s="65">
        <f>VLOOKUP($A12,'Return Data'!$B$7:$R$2843,6,0)</f>
        <v>4.1444999999999999</v>
      </c>
      <c r="G12" s="66">
        <f t="shared" si="1"/>
        <v>14</v>
      </c>
      <c r="H12" s="65">
        <f>VLOOKUP($A12,'Return Data'!$B$7:$R$2843,7,0)</f>
        <v>3.9432</v>
      </c>
      <c r="I12" s="66">
        <f t="shared" si="2"/>
        <v>12</v>
      </c>
      <c r="J12" s="65">
        <f>VLOOKUP($A12,'Return Data'!$B$7:$R$2843,8,0)</f>
        <v>4.6101999999999999</v>
      </c>
      <c r="K12" s="66">
        <f t="shared" si="3"/>
        <v>20</v>
      </c>
      <c r="L12" s="65">
        <f>VLOOKUP($A12,'Return Data'!$B$7:$R$2843,9,0)</f>
        <v>4.4391999999999996</v>
      </c>
      <c r="M12" s="66">
        <f t="shared" si="4"/>
        <v>17</v>
      </c>
      <c r="N12" s="65">
        <f>VLOOKUP($A12,'Return Data'!$B$7:$R$2843,10,0)</f>
        <v>3.5045000000000002</v>
      </c>
      <c r="O12" s="66">
        <f t="shared" si="5"/>
        <v>23</v>
      </c>
      <c r="P12" s="65">
        <f>VLOOKUP($A12,'Return Data'!$B$7:$R$2843,11,0)</f>
        <v>3.5949</v>
      </c>
      <c r="Q12" s="66">
        <f t="shared" si="6"/>
        <v>21</v>
      </c>
      <c r="R12" s="65">
        <f>VLOOKUP($A12,'Return Data'!$B$7:$R$2843,12,0)</f>
        <v>3.3881999999999999</v>
      </c>
      <c r="S12" s="66">
        <f t="shared" si="7"/>
        <v>22</v>
      </c>
      <c r="T12" s="65">
        <f>VLOOKUP($A12,'Return Data'!$B$7:$R$2843,13,0)</f>
        <v>3.6073</v>
      </c>
      <c r="U12" s="66">
        <f t="shared" si="8"/>
        <v>23</v>
      </c>
      <c r="V12" s="65">
        <f>VLOOKUP($A12,'Return Data'!$B$7:$R$2843,17,0)</f>
        <v>5.6330999999999998</v>
      </c>
      <c r="W12" s="66">
        <f t="shared" si="9"/>
        <v>18</v>
      </c>
      <c r="X12" s="65">
        <f>VLOOKUP($A12,'Return Data'!$B$7:$R$2843,14,0)</f>
        <v>6.4566999999999997</v>
      </c>
      <c r="Y12" s="66">
        <f t="shared" si="10"/>
        <v>12</v>
      </c>
      <c r="Z12" s="65">
        <f>VLOOKUP($A12,'Return Data'!$B$7:$R$2843,16,0)</f>
        <v>7.6425000000000001</v>
      </c>
      <c r="AA12" s="67">
        <f t="shared" si="11"/>
        <v>8</v>
      </c>
    </row>
    <row r="13" spans="1:27" x14ac:dyDescent="0.3">
      <c r="A13" s="63" t="s">
        <v>1025</v>
      </c>
      <c r="B13" s="64">
        <f>VLOOKUP($A13,'Return Data'!$B$7:$R$2843,3,0)</f>
        <v>44404</v>
      </c>
      <c r="C13" s="65">
        <f>VLOOKUP($A13,'Return Data'!$B$7:$R$2843,4,0)</f>
        <v>15.732200000000001</v>
      </c>
      <c r="D13" s="65">
        <f>VLOOKUP($A13,'Return Data'!$B$7:$R$2843,5,0)</f>
        <v>4.4086999999999996</v>
      </c>
      <c r="E13" s="66">
        <f t="shared" si="0"/>
        <v>20</v>
      </c>
      <c r="F13" s="65">
        <f>VLOOKUP($A13,'Return Data'!$B$7:$R$2843,6,0)</f>
        <v>3.7136</v>
      </c>
      <c r="G13" s="66">
        <f t="shared" si="1"/>
        <v>20</v>
      </c>
      <c r="H13" s="65">
        <f>VLOOKUP($A13,'Return Data'!$B$7:$R$2843,7,0)</f>
        <v>3.5156000000000001</v>
      </c>
      <c r="I13" s="66">
        <f t="shared" si="2"/>
        <v>17</v>
      </c>
      <c r="J13" s="65">
        <f>VLOOKUP($A13,'Return Data'!$B$7:$R$2843,8,0)</f>
        <v>4.9146000000000001</v>
      </c>
      <c r="K13" s="66">
        <f t="shared" si="3"/>
        <v>15</v>
      </c>
      <c r="L13" s="65">
        <f>VLOOKUP($A13,'Return Data'!$B$7:$R$2843,9,0)</f>
        <v>5.0247000000000002</v>
      </c>
      <c r="M13" s="66">
        <f t="shared" si="4"/>
        <v>6</v>
      </c>
      <c r="N13" s="65">
        <f>VLOOKUP($A13,'Return Data'!$B$7:$R$2843,10,0)</f>
        <v>3.9209000000000001</v>
      </c>
      <c r="O13" s="66">
        <f t="shared" si="5"/>
        <v>11</v>
      </c>
      <c r="P13" s="65">
        <f>VLOOKUP($A13,'Return Data'!$B$7:$R$2843,11,0)</f>
        <v>4.2096999999999998</v>
      </c>
      <c r="Q13" s="66">
        <f t="shared" si="6"/>
        <v>10</v>
      </c>
      <c r="R13" s="65">
        <f>VLOOKUP($A13,'Return Data'!$B$7:$R$2843,12,0)</f>
        <v>3.8010999999999999</v>
      </c>
      <c r="S13" s="66">
        <f t="shared" si="7"/>
        <v>15</v>
      </c>
      <c r="T13" s="65">
        <f>VLOOKUP($A13,'Return Data'!$B$7:$R$2843,13,0)</f>
        <v>4.0743999999999998</v>
      </c>
      <c r="U13" s="66">
        <f t="shared" si="8"/>
        <v>16</v>
      </c>
      <c r="V13" s="65">
        <f>VLOOKUP($A13,'Return Data'!$B$7:$R$2843,17,0)</f>
        <v>6.6883999999999997</v>
      </c>
      <c r="W13" s="66">
        <f t="shared" si="9"/>
        <v>6</v>
      </c>
      <c r="X13" s="65">
        <f>VLOOKUP($A13,'Return Data'!$B$7:$R$2843,14,0)</f>
        <v>6.9546999999999999</v>
      </c>
      <c r="Y13" s="66">
        <f t="shared" si="10"/>
        <v>7</v>
      </c>
      <c r="Z13" s="65">
        <f>VLOOKUP($A13,'Return Data'!$B$7:$R$2843,16,0)</f>
        <v>7.3529999999999998</v>
      </c>
      <c r="AA13" s="67">
        <f t="shared" si="11"/>
        <v>15</v>
      </c>
    </row>
    <row r="14" spans="1:27" x14ac:dyDescent="0.3">
      <c r="A14" s="63" t="s">
        <v>1930</v>
      </c>
      <c r="B14" s="64">
        <f>VLOOKUP($A14,'Return Data'!$B$7:$R$2843,3,0)</f>
        <v>44404</v>
      </c>
      <c r="C14" s="65">
        <f>VLOOKUP($A14,'Return Data'!$B$7:$R$2843,4,0)</f>
        <v>23.703900000000001</v>
      </c>
      <c r="D14" s="65">
        <f>VLOOKUP($A14,'Return Data'!$B$7:$R$2843,5,0)</f>
        <v>10.9361</v>
      </c>
      <c r="E14" s="66">
        <f t="shared" si="0"/>
        <v>5</v>
      </c>
      <c r="F14" s="65">
        <f>VLOOKUP($A14,'Return Data'!$B$7:$R$2843,6,0)</f>
        <v>8.5154999999999994</v>
      </c>
      <c r="G14" s="66">
        <f t="shared" si="1"/>
        <v>2</v>
      </c>
      <c r="H14" s="65">
        <f>VLOOKUP($A14,'Return Data'!$B$7:$R$2843,7,0)</f>
        <v>9.7852999999999994</v>
      </c>
      <c r="I14" s="66">
        <f t="shared" si="2"/>
        <v>1</v>
      </c>
      <c r="J14" s="65">
        <f>VLOOKUP($A14,'Return Data'!$B$7:$R$2843,8,0)</f>
        <v>11.977499999999999</v>
      </c>
      <c r="K14" s="66">
        <f t="shared" si="3"/>
        <v>1</v>
      </c>
      <c r="L14" s="65">
        <f>VLOOKUP($A14,'Return Data'!$B$7:$R$2843,9,0)</f>
        <v>-2.468</v>
      </c>
      <c r="M14" s="66">
        <f t="shared" si="4"/>
        <v>26</v>
      </c>
      <c r="N14" s="65">
        <f>VLOOKUP($A14,'Return Data'!$B$7:$R$2843,10,0)</f>
        <v>4.0025000000000004</v>
      </c>
      <c r="O14" s="66">
        <f t="shared" si="5"/>
        <v>10</v>
      </c>
      <c r="P14" s="65">
        <f>VLOOKUP($A14,'Return Data'!$B$7:$R$2843,11,0)</f>
        <v>7.9725999999999999</v>
      </c>
      <c r="Q14" s="66">
        <f t="shared" si="6"/>
        <v>1</v>
      </c>
      <c r="R14" s="65">
        <f>VLOOKUP($A14,'Return Data'!$B$7:$R$2843,12,0)</f>
        <v>11.390499999999999</v>
      </c>
      <c r="S14" s="66">
        <f t="shared" si="7"/>
        <v>1</v>
      </c>
      <c r="T14" s="65">
        <f>VLOOKUP($A14,'Return Data'!$B$7:$R$2843,13,0)</f>
        <v>12.044499999999999</v>
      </c>
      <c r="U14" s="66">
        <f t="shared" si="8"/>
        <v>1</v>
      </c>
      <c r="V14" s="65">
        <f>VLOOKUP($A14,'Return Data'!$B$7:$R$2843,17,0)</f>
        <v>3.5118</v>
      </c>
      <c r="W14" s="66">
        <f t="shared" si="9"/>
        <v>23</v>
      </c>
      <c r="X14" s="65">
        <f>VLOOKUP($A14,'Return Data'!$B$7:$R$2843,14,0)</f>
        <v>5.0872000000000002</v>
      </c>
      <c r="Y14" s="66">
        <f t="shared" si="10"/>
        <v>18</v>
      </c>
      <c r="Z14" s="65">
        <f>VLOOKUP($A14,'Return Data'!$B$7:$R$2843,16,0)</f>
        <v>8.1534999999999993</v>
      </c>
      <c r="AA14" s="67">
        <f t="shared" si="11"/>
        <v>1</v>
      </c>
    </row>
    <row r="15" spans="1:27" x14ac:dyDescent="0.3">
      <c r="A15" s="63" t="s">
        <v>1030</v>
      </c>
      <c r="B15" s="64">
        <f>VLOOKUP($A15,'Return Data'!$B$7:$R$2843,3,0)</f>
        <v>44404</v>
      </c>
      <c r="C15" s="65">
        <f>VLOOKUP($A15,'Return Data'!$B$7:$R$2843,4,0)</f>
        <v>45.727600000000002</v>
      </c>
      <c r="D15" s="65">
        <f>VLOOKUP($A15,'Return Data'!$B$7:$R$2843,5,0)</f>
        <v>15.4917</v>
      </c>
      <c r="E15" s="66">
        <f t="shared" si="0"/>
        <v>2</v>
      </c>
      <c r="F15" s="65">
        <f>VLOOKUP($A15,'Return Data'!$B$7:$R$2843,6,0)</f>
        <v>3.4136000000000002</v>
      </c>
      <c r="G15" s="66">
        <f t="shared" si="1"/>
        <v>21</v>
      </c>
      <c r="H15" s="65">
        <f>VLOOKUP($A15,'Return Data'!$B$7:$R$2843,7,0)</f>
        <v>2.3271999999999999</v>
      </c>
      <c r="I15" s="66">
        <f t="shared" si="2"/>
        <v>24</v>
      </c>
      <c r="J15" s="65">
        <f>VLOOKUP($A15,'Return Data'!$B$7:$R$2843,8,0)</f>
        <v>5.6738999999999997</v>
      </c>
      <c r="K15" s="66">
        <f t="shared" si="3"/>
        <v>7</v>
      </c>
      <c r="L15" s="65">
        <f>VLOOKUP($A15,'Return Data'!$B$7:$R$2843,9,0)</f>
        <v>4.4246999999999996</v>
      </c>
      <c r="M15" s="66">
        <f t="shared" si="4"/>
        <v>18</v>
      </c>
      <c r="N15" s="65">
        <f>VLOOKUP($A15,'Return Data'!$B$7:$R$2843,10,0)</f>
        <v>4.8533999999999997</v>
      </c>
      <c r="O15" s="66">
        <f t="shared" si="5"/>
        <v>3</v>
      </c>
      <c r="P15" s="65">
        <f>VLOOKUP($A15,'Return Data'!$B$7:$R$2843,11,0)</f>
        <v>4.0476999999999999</v>
      </c>
      <c r="Q15" s="66">
        <f t="shared" si="6"/>
        <v>14</v>
      </c>
      <c r="R15" s="65">
        <f>VLOOKUP($A15,'Return Data'!$B$7:$R$2843,12,0)</f>
        <v>4.5776000000000003</v>
      </c>
      <c r="S15" s="66">
        <f t="shared" si="7"/>
        <v>5</v>
      </c>
      <c r="T15" s="65">
        <f>VLOOKUP($A15,'Return Data'!$B$7:$R$2843,13,0)</f>
        <v>5.1651999999999996</v>
      </c>
      <c r="U15" s="66">
        <f t="shared" si="8"/>
        <v>4</v>
      </c>
      <c r="V15" s="65">
        <f>VLOOKUP($A15,'Return Data'!$B$7:$R$2843,17,0)</f>
        <v>6.7382999999999997</v>
      </c>
      <c r="W15" s="66">
        <f t="shared" si="9"/>
        <v>5</v>
      </c>
      <c r="X15" s="65">
        <f>VLOOKUP($A15,'Return Data'!$B$7:$R$2843,14,0)</f>
        <v>7.1185</v>
      </c>
      <c r="Y15" s="66">
        <f t="shared" si="10"/>
        <v>6</v>
      </c>
      <c r="Z15" s="65">
        <f>VLOOKUP($A15,'Return Data'!$B$7:$R$2843,16,0)</f>
        <v>7.2549000000000001</v>
      </c>
      <c r="AA15" s="67">
        <f t="shared" si="11"/>
        <v>16</v>
      </c>
    </row>
    <row r="16" spans="1:27" x14ac:dyDescent="0.3">
      <c r="A16" s="63" t="s">
        <v>1032</v>
      </c>
      <c r="B16" s="64">
        <f>VLOOKUP($A16,'Return Data'!$B$7:$R$2843,3,0)</f>
        <v>44404</v>
      </c>
      <c r="C16" s="65">
        <f>VLOOKUP($A16,'Return Data'!$B$7:$R$2843,4,0)</f>
        <v>16.399000000000001</v>
      </c>
      <c r="D16" s="65">
        <f>VLOOKUP($A16,'Return Data'!$B$7:$R$2843,5,0)</f>
        <v>4.0068000000000001</v>
      </c>
      <c r="E16" s="66">
        <f t="shared" si="0"/>
        <v>22</v>
      </c>
      <c r="F16" s="65">
        <f>VLOOKUP($A16,'Return Data'!$B$7:$R$2843,6,0)</f>
        <v>3.1171000000000002</v>
      </c>
      <c r="G16" s="66">
        <f t="shared" si="1"/>
        <v>23</v>
      </c>
      <c r="H16" s="65">
        <f>VLOOKUP($A16,'Return Data'!$B$7:$R$2843,7,0)</f>
        <v>3.4681000000000002</v>
      </c>
      <c r="I16" s="66">
        <f t="shared" si="2"/>
        <v>18</v>
      </c>
      <c r="J16" s="65">
        <f>VLOOKUP($A16,'Return Data'!$B$7:$R$2843,8,0)</f>
        <v>5.0974000000000004</v>
      </c>
      <c r="K16" s="66">
        <f t="shared" si="3"/>
        <v>12</v>
      </c>
      <c r="L16" s="65">
        <f>VLOOKUP($A16,'Return Data'!$B$7:$R$2843,9,0)</f>
        <v>5.0720999999999998</v>
      </c>
      <c r="M16" s="66">
        <f t="shared" si="4"/>
        <v>4</v>
      </c>
      <c r="N16" s="65">
        <f>VLOOKUP($A16,'Return Data'!$B$7:$R$2843,10,0)</f>
        <v>3.6354000000000002</v>
      </c>
      <c r="O16" s="66">
        <f t="shared" si="5"/>
        <v>20</v>
      </c>
      <c r="P16" s="65">
        <f>VLOOKUP($A16,'Return Data'!$B$7:$R$2843,11,0)</f>
        <v>3.9916</v>
      </c>
      <c r="Q16" s="66">
        <f t="shared" si="6"/>
        <v>17</v>
      </c>
      <c r="R16" s="65">
        <f>VLOOKUP($A16,'Return Data'!$B$7:$R$2843,12,0)</f>
        <v>3.4378000000000002</v>
      </c>
      <c r="S16" s="66">
        <f t="shared" si="7"/>
        <v>21</v>
      </c>
      <c r="T16" s="65">
        <f>VLOOKUP($A16,'Return Data'!$B$7:$R$2843,13,0)</f>
        <v>3.8936999999999999</v>
      </c>
      <c r="U16" s="66">
        <f t="shared" si="8"/>
        <v>18</v>
      </c>
      <c r="V16" s="65">
        <f>VLOOKUP($A16,'Return Data'!$B$7:$R$2843,17,0)</f>
        <v>4.0339999999999998</v>
      </c>
      <c r="W16" s="66">
        <f t="shared" si="9"/>
        <v>22</v>
      </c>
      <c r="X16" s="65">
        <f>VLOOKUP($A16,'Return Data'!$B$7:$R$2843,14,0)</f>
        <v>1.8275999999999999</v>
      </c>
      <c r="Y16" s="66">
        <f t="shared" si="10"/>
        <v>22</v>
      </c>
      <c r="Z16" s="65">
        <f>VLOOKUP($A16,'Return Data'!$B$7:$R$2843,16,0)</f>
        <v>3.4018000000000002</v>
      </c>
      <c r="AA16" s="67">
        <f t="shared" si="11"/>
        <v>25</v>
      </c>
    </row>
    <row r="17" spans="1:27" x14ac:dyDescent="0.3">
      <c r="A17" s="63" t="s">
        <v>1034</v>
      </c>
      <c r="B17" s="64">
        <f>VLOOKUP($A17,'Return Data'!$B$7:$R$2843,3,0)</f>
        <v>44404</v>
      </c>
      <c r="C17" s="65">
        <f>VLOOKUP($A17,'Return Data'!$B$7:$R$2843,4,0)</f>
        <v>423.51400000000001</v>
      </c>
      <c r="D17" s="65">
        <f>VLOOKUP($A17,'Return Data'!$B$7:$R$2843,5,0)</f>
        <v>15.9251</v>
      </c>
      <c r="E17" s="66">
        <f t="shared" si="0"/>
        <v>1</v>
      </c>
      <c r="F17" s="65">
        <f>VLOOKUP($A17,'Return Data'!$B$7:$R$2843,6,0)</f>
        <v>10.079499999999999</v>
      </c>
      <c r="G17" s="66">
        <f t="shared" si="1"/>
        <v>1</v>
      </c>
      <c r="H17" s="65">
        <f>VLOOKUP($A17,'Return Data'!$B$7:$R$2843,7,0)</f>
        <v>7.5976999999999997</v>
      </c>
      <c r="I17" s="66">
        <f t="shared" si="2"/>
        <v>2</v>
      </c>
      <c r="J17" s="65">
        <f>VLOOKUP($A17,'Return Data'!$B$7:$R$2843,8,0)</f>
        <v>7.3815</v>
      </c>
      <c r="K17" s="66">
        <f t="shared" si="3"/>
        <v>2</v>
      </c>
      <c r="L17" s="65">
        <f>VLOOKUP($A17,'Return Data'!$B$7:$R$2843,9,0)</f>
        <v>4.7957000000000001</v>
      </c>
      <c r="M17" s="66">
        <f t="shared" si="4"/>
        <v>9</v>
      </c>
      <c r="N17" s="65">
        <f>VLOOKUP($A17,'Return Data'!$B$7:$R$2843,10,0)</f>
        <v>5.7694000000000001</v>
      </c>
      <c r="O17" s="66">
        <f t="shared" si="5"/>
        <v>1</v>
      </c>
      <c r="P17" s="65">
        <f>VLOOKUP($A17,'Return Data'!$B$7:$R$2843,11,0)</f>
        <v>4.1383000000000001</v>
      </c>
      <c r="Q17" s="66">
        <f t="shared" si="6"/>
        <v>12</v>
      </c>
      <c r="R17" s="65">
        <f>VLOOKUP($A17,'Return Data'!$B$7:$R$2843,12,0)</f>
        <v>4.8265000000000002</v>
      </c>
      <c r="S17" s="66">
        <f t="shared" si="7"/>
        <v>3</v>
      </c>
      <c r="T17" s="65">
        <f>VLOOKUP($A17,'Return Data'!$B$7:$R$2843,13,0)</f>
        <v>5.2583000000000002</v>
      </c>
      <c r="U17" s="66">
        <f t="shared" si="8"/>
        <v>3</v>
      </c>
      <c r="V17" s="65">
        <f>VLOOKUP($A17,'Return Data'!$B$7:$R$2843,17,0)</f>
        <v>7.1627000000000001</v>
      </c>
      <c r="W17" s="66">
        <f t="shared" si="9"/>
        <v>2</v>
      </c>
      <c r="X17" s="65">
        <f>VLOOKUP($A17,'Return Data'!$B$7:$R$2843,14,0)</f>
        <v>7.6258999999999997</v>
      </c>
      <c r="Y17" s="66">
        <f t="shared" si="10"/>
        <v>1</v>
      </c>
      <c r="Z17" s="65">
        <f>VLOOKUP($A17,'Return Data'!$B$7:$R$2843,16,0)</f>
        <v>7.9608999999999996</v>
      </c>
      <c r="AA17" s="67">
        <f t="shared" si="11"/>
        <v>2</v>
      </c>
    </row>
    <row r="18" spans="1:27" x14ac:dyDescent="0.3">
      <c r="A18" s="63" t="s">
        <v>1037</v>
      </c>
      <c r="B18" s="64">
        <f>VLOOKUP($A18,'Return Data'!$B$7:$R$2843,3,0)</f>
        <v>44404</v>
      </c>
      <c r="C18" s="65">
        <f>VLOOKUP($A18,'Return Data'!$B$7:$R$2843,4,0)</f>
        <v>30.642900000000001</v>
      </c>
      <c r="D18" s="65">
        <f>VLOOKUP($A18,'Return Data'!$B$7:$R$2843,5,0)</f>
        <v>4.6459999999999999</v>
      </c>
      <c r="E18" s="66">
        <f t="shared" si="0"/>
        <v>19</v>
      </c>
      <c r="F18" s="65">
        <f>VLOOKUP($A18,'Return Data'!$B$7:$R$2843,6,0)</f>
        <v>4.1708999999999996</v>
      </c>
      <c r="G18" s="66">
        <f t="shared" si="1"/>
        <v>13</v>
      </c>
      <c r="H18" s="65">
        <f>VLOOKUP($A18,'Return Data'!$B$7:$R$2843,7,0)</f>
        <v>3.3883999999999999</v>
      </c>
      <c r="I18" s="66">
        <f t="shared" si="2"/>
        <v>19</v>
      </c>
      <c r="J18" s="65">
        <f>VLOOKUP($A18,'Return Data'!$B$7:$R$2843,8,0)</f>
        <v>4.7561999999999998</v>
      </c>
      <c r="K18" s="66">
        <f t="shared" si="3"/>
        <v>19</v>
      </c>
      <c r="L18" s="65">
        <f>VLOOKUP($A18,'Return Data'!$B$7:$R$2843,9,0)</f>
        <v>4.6944999999999997</v>
      </c>
      <c r="M18" s="66">
        <f t="shared" si="4"/>
        <v>13</v>
      </c>
      <c r="N18" s="65">
        <f>VLOOKUP($A18,'Return Data'!$B$7:$R$2843,10,0)</f>
        <v>3.8496000000000001</v>
      </c>
      <c r="O18" s="66">
        <f t="shared" si="5"/>
        <v>13</v>
      </c>
      <c r="P18" s="65">
        <f>VLOOKUP($A18,'Return Data'!$B$7:$R$2843,11,0)</f>
        <v>4.1603000000000003</v>
      </c>
      <c r="Q18" s="66">
        <f t="shared" si="6"/>
        <v>11</v>
      </c>
      <c r="R18" s="65">
        <f>VLOOKUP($A18,'Return Data'!$B$7:$R$2843,12,0)</f>
        <v>3.7761999999999998</v>
      </c>
      <c r="S18" s="66">
        <f t="shared" si="7"/>
        <v>17</v>
      </c>
      <c r="T18" s="65">
        <f>VLOOKUP($A18,'Return Data'!$B$7:$R$2843,13,0)</f>
        <v>3.9927000000000001</v>
      </c>
      <c r="U18" s="66">
        <f t="shared" si="8"/>
        <v>17</v>
      </c>
      <c r="V18" s="65">
        <f>VLOOKUP($A18,'Return Data'!$B$7:$R$2843,17,0)</f>
        <v>6.1515000000000004</v>
      </c>
      <c r="W18" s="66">
        <f t="shared" si="9"/>
        <v>14</v>
      </c>
      <c r="X18" s="65">
        <f>VLOOKUP($A18,'Return Data'!$B$7:$R$2843,14,0)</f>
        <v>6.9114000000000004</v>
      </c>
      <c r="Y18" s="66">
        <f t="shared" si="10"/>
        <v>8</v>
      </c>
      <c r="Z18" s="65">
        <f>VLOOKUP($A18,'Return Data'!$B$7:$R$2843,16,0)</f>
        <v>7.4748999999999999</v>
      </c>
      <c r="AA18" s="67">
        <f t="shared" si="11"/>
        <v>12</v>
      </c>
    </row>
    <row r="19" spans="1:27" x14ac:dyDescent="0.3">
      <c r="A19" s="63" t="s">
        <v>1038</v>
      </c>
      <c r="B19" s="64">
        <f>VLOOKUP($A19,'Return Data'!$B$7:$R$2843,3,0)</f>
        <v>44404</v>
      </c>
      <c r="C19" s="65">
        <f>VLOOKUP($A19,'Return Data'!$B$7:$R$2843,4,0)</f>
        <v>3005.5590000000002</v>
      </c>
      <c r="D19" s="65">
        <f>VLOOKUP($A19,'Return Data'!$B$7:$R$2843,5,0)</f>
        <v>6.7047999999999996</v>
      </c>
      <c r="E19" s="66">
        <f t="shared" si="0"/>
        <v>9</v>
      </c>
      <c r="F19" s="65">
        <f>VLOOKUP($A19,'Return Data'!$B$7:$R$2843,6,0)</f>
        <v>4.2904</v>
      </c>
      <c r="G19" s="66">
        <f t="shared" si="1"/>
        <v>11</v>
      </c>
      <c r="H19" s="65">
        <f>VLOOKUP($A19,'Return Data'!$B$7:$R$2843,7,0)</f>
        <v>3.8323999999999998</v>
      </c>
      <c r="I19" s="66">
        <f t="shared" si="2"/>
        <v>13</v>
      </c>
      <c r="J19" s="65">
        <f>VLOOKUP($A19,'Return Data'!$B$7:$R$2843,8,0)</f>
        <v>4.8521999999999998</v>
      </c>
      <c r="K19" s="66">
        <f t="shared" si="3"/>
        <v>16</v>
      </c>
      <c r="L19" s="65">
        <f>VLOOKUP($A19,'Return Data'!$B$7:$R$2843,9,0)</f>
        <v>4.8578000000000001</v>
      </c>
      <c r="M19" s="66">
        <f t="shared" si="4"/>
        <v>8</v>
      </c>
      <c r="N19" s="65">
        <f>VLOOKUP($A19,'Return Data'!$B$7:$R$2843,10,0)</f>
        <v>3.8866000000000001</v>
      </c>
      <c r="O19" s="66">
        <f t="shared" si="5"/>
        <v>12</v>
      </c>
      <c r="P19" s="65">
        <f>VLOOKUP($A19,'Return Data'!$B$7:$R$2843,11,0)</f>
        <v>4.3033000000000001</v>
      </c>
      <c r="Q19" s="66">
        <f t="shared" si="6"/>
        <v>9</v>
      </c>
      <c r="R19" s="65">
        <f>VLOOKUP($A19,'Return Data'!$B$7:$R$2843,12,0)</f>
        <v>3.8241999999999998</v>
      </c>
      <c r="S19" s="66">
        <f t="shared" si="7"/>
        <v>14</v>
      </c>
      <c r="T19" s="65">
        <f>VLOOKUP($A19,'Return Data'!$B$7:$R$2843,13,0)</f>
        <v>4.1403999999999996</v>
      </c>
      <c r="U19" s="66">
        <f t="shared" si="8"/>
        <v>15</v>
      </c>
      <c r="V19" s="65">
        <f>VLOOKUP($A19,'Return Data'!$B$7:$R$2843,17,0)</f>
        <v>6.3952</v>
      </c>
      <c r="W19" s="66">
        <f t="shared" si="9"/>
        <v>11</v>
      </c>
      <c r="X19" s="65">
        <f>VLOOKUP($A19,'Return Data'!$B$7:$R$2843,14,0)</f>
        <v>7.1669999999999998</v>
      </c>
      <c r="Y19" s="66">
        <f t="shared" si="10"/>
        <v>4</v>
      </c>
      <c r="Z19" s="65">
        <f>VLOOKUP($A19,'Return Data'!$B$7:$R$2843,16,0)</f>
        <v>7.8655999999999997</v>
      </c>
      <c r="AA19" s="67">
        <f t="shared" si="11"/>
        <v>5</v>
      </c>
    </row>
    <row r="20" spans="1:27" x14ac:dyDescent="0.3">
      <c r="A20" s="63" t="s">
        <v>1040</v>
      </c>
      <c r="B20" s="64">
        <f>VLOOKUP($A20,'Return Data'!$B$7:$R$2843,3,0)</f>
        <v>44404</v>
      </c>
      <c r="C20" s="65">
        <f>VLOOKUP($A20,'Return Data'!$B$7:$R$2843,4,0)</f>
        <v>29.546299999999999</v>
      </c>
      <c r="D20" s="65">
        <f>VLOOKUP($A20,'Return Data'!$B$7:$R$2843,5,0)</f>
        <v>4.3242000000000003</v>
      </c>
      <c r="E20" s="66">
        <f t="shared" si="0"/>
        <v>21</v>
      </c>
      <c r="F20" s="65">
        <f>VLOOKUP($A20,'Return Data'!$B$7:$R$2843,6,0)</f>
        <v>2.8731</v>
      </c>
      <c r="G20" s="66">
        <f t="shared" si="1"/>
        <v>24</v>
      </c>
      <c r="H20" s="65">
        <f>VLOOKUP($A20,'Return Data'!$B$7:$R$2843,7,0)</f>
        <v>3.2846000000000002</v>
      </c>
      <c r="I20" s="66">
        <f t="shared" si="2"/>
        <v>21</v>
      </c>
      <c r="J20" s="65">
        <f>VLOOKUP($A20,'Return Data'!$B$7:$R$2843,8,0)</f>
        <v>5.1191000000000004</v>
      </c>
      <c r="K20" s="66">
        <f t="shared" si="3"/>
        <v>11</v>
      </c>
      <c r="L20" s="65">
        <f>VLOOKUP($A20,'Return Data'!$B$7:$R$2843,9,0)</f>
        <v>4.5735999999999999</v>
      </c>
      <c r="M20" s="66">
        <f t="shared" si="4"/>
        <v>16</v>
      </c>
      <c r="N20" s="65">
        <f>VLOOKUP($A20,'Return Data'!$B$7:$R$2843,10,0)</f>
        <v>3.6355</v>
      </c>
      <c r="O20" s="66">
        <f t="shared" si="5"/>
        <v>19</v>
      </c>
      <c r="P20" s="65">
        <f>VLOOKUP($A20,'Return Data'!$B$7:$R$2843,11,0)</f>
        <v>3.5568</v>
      </c>
      <c r="Q20" s="66">
        <f t="shared" si="6"/>
        <v>22</v>
      </c>
      <c r="R20" s="65">
        <f>VLOOKUP($A20,'Return Data'!$B$7:$R$2843,12,0)</f>
        <v>3.2843</v>
      </c>
      <c r="S20" s="66">
        <f t="shared" si="7"/>
        <v>24</v>
      </c>
      <c r="T20" s="65">
        <f>VLOOKUP($A20,'Return Data'!$B$7:$R$2843,13,0)</f>
        <v>3.5636999999999999</v>
      </c>
      <c r="U20" s="66">
        <f t="shared" si="8"/>
        <v>24</v>
      </c>
      <c r="V20" s="65">
        <f>VLOOKUP($A20,'Return Data'!$B$7:$R$2843,17,0)</f>
        <v>10.615</v>
      </c>
      <c r="W20" s="66">
        <f t="shared" si="9"/>
        <v>1</v>
      </c>
      <c r="X20" s="65">
        <f>VLOOKUP($A20,'Return Data'!$B$7:$R$2843,14,0)</f>
        <v>5.4153000000000002</v>
      </c>
      <c r="Y20" s="66">
        <f t="shared" si="10"/>
        <v>16</v>
      </c>
      <c r="Z20" s="65">
        <f>VLOOKUP($A20,'Return Data'!$B$7:$R$2843,16,0)</f>
        <v>7.5728999999999997</v>
      </c>
      <c r="AA20" s="67">
        <f t="shared" si="11"/>
        <v>11</v>
      </c>
    </row>
    <row r="21" spans="1:27" x14ac:dyDescent="0.3">
      <c r="A21" s="63" t="s">
        <v>1042</v>
      </c>
      <c r="B21" s="64">
        <f>VLOOKUP($A21,'Return Data'!$B$7:$R$2843,3,0)</f>
        <v>44404</v>
      </c>
      <c r="C21" s="65">
        <f>VLOOKUP($A21,'Return Data'!$B$7:$R$2843,4,0)</f>
        <v>2667.0286999999998</v>
      </c>
      <c r="D21" s="65">
        <f>VLOOKUP($A21,'Return Data'!$B$7:$R$2843,5,0)</f>
        <v>11.5749</v>
      </c>
      <c r="E21" s="66">
        <f t="shared" si="0"/>
        <v>4</v>
      </c>
      <c r="F21" s="65">
        <f>VLOOKUP($A21,'Return Data'!$B$7:$R$2843,6,0)</f>
        <v>7.7714999999999996</v>
      </c>
      <c r="G21" s="66">
        <f t="shared" si="1"/>
        <v>3</v>
      </c>
      <c r="H21" s="65">
        <f>VLOOKUP($A21,'Return Data'!$B$7:$R$2843,7,0)</f>
        <v>5.6473000000000004</v>
      </c>
      <c r="I21" s="66">
        <f t="shared" si="2"/>
        <v>3</v>
      </c>
      <c r="J21" s="65">
        <f>VLOOKUP($A21,'Return Data'!$B$7:$R$2843,8,0)</f>
        <v>6.3571</v>
      </c>
      <c r="K21" s="66">
        <f t="shared" si="3"/>
        <v>4</v>
      </c>
      <c r="L21" s="65">
        <f>VLOOKUP($A21,'Return Data'!$B$7:$R$2843,9,0)</f>
        <v>4.7034000000000002</v>
      </c>
      <c r="M21" s="66">
        <f t="shared" si="4"/>
        <v>11</v>
      </c>
      <c r="N21" s="65">
        <f>VLOOKUP($A21,'Return Data'!$B$7:$R$2843,10,0)</f>
        <v>4.4024000000000001</v>
      </c>
      <c r="O21" s="66">
        <f t="shared" si="5"/>
        <v>5</v>
      </c>
      <c r="P21" s="65">
        <f>VLOOKUP($A21,'Return Data'!$B$7:$R$2843,11,0)</f>
        <v>4.0285000000000002</v>
      </c>
      <c r="Q21" s="66">
        <f t="shared" si="6"/>
        <v>15</v>
      </c>
      <c r="R21" s="65">
        <f>VLOOKUP($A21,'Return Data'!$B$7:$R$2843,12,0)</f>
        <v>3.8344999999999998</v>
      </c>
      <c r="S21" s="66">
        <f t="shared" si="7"/>
        <v>13</v>
      </c>
      <c r="T21" s="65">
        <f>VLOOKUP($A21,'Return Data'!$B$7:$R$2843,13,0)</f>
        <v>4.5567000000000002</v>
      </c>
      <c r="U21" s="66">
        <f t="shared" si="8"/>
        <v>7</v>
      </c>
      <c r="V21" s="65">
        <f>VLOOKUP($A21,'Return Data'!$B$7:$R$2843,17,0)</f>
        <v>6.8634000000000004</v>
      </c>
      <c r="W21" s="66">
        <f t="shared" si="9"/>
        <v>3</v>
      </c>
      <c r="X21" s="65">
        <f>VLOOKUP($A21,'Return Data'!$B$7:$R$2843,14,0)</f>
        <v>7.1684999999999999</v>
      </c>
      <c r="Y21" s="66">
        <f t="shared" si="10"/>
        <v>3</v>
      </c>
      <c r="Z21" s="65">
        <f>VLOOKUP($A21,'Return Data'!$B$7:$R$2843,16,0)</f>
        <v>7.5952999999999999</v>
      </c>
      <c r="AA21" s="67">
        <f t="shared" si="11"/>
        <v>9</v>
      </c>
    </row>
    <row r="22" spans="1:27" x14ac:dyDescent="0.3">
      <c r="A22" s="63" t="s">
        <v>1045</v>
      </c>
      <c r="B22" s="64">
        <f>VLOOKUP($A22,'Return Data'!$B$7:$R$2843,3,0)</f>
        <v>44404</v>
      </c>
      <c r="C22" s="65">
        <f>VLOOKUP($A22,'Return Data'!$B$7:$R$2843,4,0)</f>
        <v>22.4617</v>
      </c>
      <c r="D22" s="65">
        <f>VLOOKUP($A22,'Return Data'!$B$7:$R$2843,5,0)</f>
        <v>5.0381999999999998</v>
      </c>
      <c r="E22" s="66">
        <f t="shared" si="0"/>
        <v>17</v>
      </c>
      <c r="F22" s="65">
        <f>VLOOKUP($A22,'Return Data'!$B$7:$R$2843,6,0)</f>
        <v>4.3083</v>
      </c>
      <c r="G22" s="66">
        <f t="shared" si="1"/>
        <v>10</v>
      </c>
      <c r="H22" s="65">
        <f>VLOOKUP($A22,'Return Data'!$B$7:$R$2843,7,0)</f>
        <v>3.6238999999999999</v>
      </c>
      <c r="I22" s="66">
        <f t="shared" si="2"/>
        <v>15</v>
      </c>
      <c r="J22" s="65">
        <f>VLOOKUP($A22,'Return Data'!$B$7:$R$2843,8,0)</f>
        <v>5.0122999999999998</v>
      </c>
      <c r="K22" s="66">
        <f t="shared" si="3"/>
        <v>14</v>
      </c>
      <c r="L22" s="65">
        <f>VLOOKUP($A22,'Return Data'!$B$7:$R$2843,9,0)</f>
        <v>4.7012999999999998</v>
      </c>
      <c r="M22" s="66">
        <f t="shared" si="4"/>
        <v>12</v>
      </c>
      <c r="N22" s="65">
        <f>VLOOKUP($A22,'Return Data'!$B$7:$R$2843,10,0)</f>
        <v>3.8144999999999998</v>
      </c>
      <c r="O22" s="66">
        <f t="shared" si="5"/>
        <v>14</v>
      </c>
      <c r="P22" s="65">
        <f>VLOOKUP($A22,'Return Data'!$B$7:$R$2843,11,0)</f>
        <v>4.1123000000000003</v>
      </c>
      <c r="Q22" s="66">
        <f t="shared" si="6"/>
        <v>13</v>
      </c>
      <c r="R22" s="65">
        <f>VLOOKUP($A22,'Return Data'!$B$7:$R$2843,12,0)</f>
        <v>3.7888999999999999</v>
      </c>
      <c r="S22" s="66">
        <f t="shared" si="7"/>
        <v>16</v>
      </c>
      <c r="T22" s="65">
        <f>VLOOKUP($A22,'Return Data'!$B$7:$R$2843,13,0)</f>
        <v>4.2920999999999996</v>
      </c>
      <c r="U22" s="66">
        <f t="shared" si="8"/>
        <v>12</v>
      </c>
      <c r="V22" s="65">
        <f>VLOOKUP($A22,'Return Data'!$B$7:$R$2843,17,0)</f>
        <v>5.8728999999999996</v>
      </c>
      <c r="W22" s="66">
        <f t="shared" si="9"/>
        <v>16</v>
      </c>
      <c r="X22" s="65">
        <f>VLOOKUP($A22,'Return Data'!$B$7:$R$2843,14,0)</f>
        <v>5.7568999999999999</v>
      </c>
      <c r="Y22" s="66">
        <f t="shared" si="10"/>
        <v>15</v>
      </c>
      <c r="Z22" s="65">
        <f>VLOOKUP($A22,'Return Data'!$B$7:$R$2843,16,0)</f>
        <v>7.8929</v>
      </c>
      <c r="AA22" s="67">
        <f t="shared" si="11"/>
        <v>3</v>
      </c>
    </row>
    <row r="23" spans="1:27" x14ac:dyDescent="0.3">
      <c r="A23" s="63" t="s">
        <v>1046</v>
      </c>
      <c r="B23" s="64">
        <f>VLOOKUP($A23,'Return Data'!$B$7:$R$2843,3,0)</f>
        <v>44404</v>
      </c>
      <c r="C23" s="65">
        <f>VLOOKUP($A23,'Return Data'!$B$7:$R$2843,4,0)</f>
        <v>31.738</v>
      </c>
      <c r="D23" s="65">
        <f>VLOOKUP($A23,'Return Data'!$B$7:$R$2843,5,0)</f>
        <v>5.0609000000000002</v>
      </c>
      <c r="E23" s="66">
        <f t="shared" si="0"/>
        <v>16</v>
      </c>
      <c r="F23" s="65">
        <f>VLOOKUP($A23,'Return Data'!$B$7:$R$2843,6,0)</f>
        <v>3.9981</v>
      </c>
      <c r="G23" s="66">
        <f t="shared" si="1"/>
        <v>17</v>
      </c>
      <c r="H23" s="65">
        <f>VLOOKUP($A23,'Return Data'!$B$7:$R$2843,7,0)</f>
        <v>3.6497999999999999</v>
      </c>
      <c r="I23" s="66">
        <f t="shared" si="2"/>
        <v>14</v>
      </c>
      <c r="J23" s="65">
        <f>VLOOKUP($A23,'Return Data'!$B$7:$R$2843,8,0)</f>
        <v>4.5011000000000001</v>
      </c>
      <c r="K23" s="66">
        <f t="shared" si="3"/>
        <v>22</v>
      </c>
      <c r="L23" s="65">
        <f>VLOOKUP($A23,'Return Data'!$B$7:$R$2843,9,0)</f>
        <v>4.3651999999999997</v>
      </c>
      <c r="M23" s="66">
        <f t="shared" si="4"/>
        <v>19</v>
      </c>
      <c r="N23" s="65">
        <f>VLOOKUP($A23,'Return Data'!$B$7:$R$2843,10,0)</f>
        <v>3.5983999999999998</v>
      </c>
      <c r="O23" s="66">
        <f t="shared" si="5"/>
        <v>21</v>
      </c>
      <c r="P23" s="65">
        <f>VLOOKUP($A23,'Return Data'!$B$7:$R$2843,11,0)</f>
        <v>3.5259999999999998</v>
      </c>
      <c r="Q23" s="66">
        <f t="shared" si="6"/>
        <v>24</v>
      </c>
      <c r="R23" s="65">
        <f>VLOOKUP($A23,'Return Data'!$B$7:$R$2843,12,0)</f>
        <v>4.2172999999999998</v>
      </c>
      <c r="S23" s="66">
        <f t="shared" si="7"/>
        <v>6</v>
      </c>
      <c r="T23" s="65">
        <f>VLOOKUP($A23,'Return Data'!$B$7:$R$2843,13,0)</f>
        <v>4.2736999999999998</v>
      </c>
      <c r="U23" s="66">
        <f t="shared" si="8"/>
        <v>13</v>
      </c>
      <c r="V23" s="65">
        <f>VLOOKUP($A23,'Return Data'!$B$7:$R$2843,17,0)</f>
        <v>6.3003999999999998</v>
      </c>
      <c r="W23" s="66">
        <f t="shared" si="9"/>
        <v>13</v>
      </c>
      <c r="X23" s="65">
        <f>VLOOKUP($A23,'Return Data'!$B$7:$R$2843,14,0)</f>
        <v>5.4008000000000003</v>
      </c>
      <c r="Y23" s="66">
        <f t="shared" si="10"/>
        <v>17</v>
      </c>
      <c r="Z23" s="65">
        <f>VLOOKUP($A23,'Return Data'!$B$7:$R$2843,16,0)</f>
        <v>6.5667</v>
      </c>
      <c r="AA23" s="67">
        <f t="shared" si="11"/>
        <v>19</v>
      </c>
    </row>
    <row r="24" spans="1:27" x14ac:dyDescent="0.3">
      <c r="A24" s="63" t="s">
        <v>1049</v>
      </c>
      <c r="B24" s="64">
        <f>VLOOKUP($A24,'Return Data'!$B$7:$R$2843,3,0)</f>
        <v>44404</v>
      </c>
      <c r="C24" s="65">
        <f>VLOOKUP($A24,'Return Data'!$B$7:$R$2843,4,0)</f>
        <v>1311.5237</v>
      </c>
      <c r="D24" s="65">
        <f>VLOOKUP($A24,'Return Data'!$B$7:$R$2843,5,0)</f>
        <v>5.1242999999999999</v>
      </c>
      <c r="E24" s="66">
        <f t="shared" si="0"/>
        <v>15</v>
      </c>
      <c r="F24" s="65">
        <f>VLOOKUP($A24,'Return Data'!$B$7:$R$2843,6,0)</f>
        <v>4.1067999999999998</v>
      </c>
      <c r="G24" s="66">
        <f t="shared" si="1"/>
        <v>15</v>
      </c>
      <c r="H24" s="65">
        <f>VLOOKUP($A24,'Return Data'!$B$7:$R$2843,7,0)</f>
        <v>3.1495000000000002</v>
      </c>
      <c r="I24" s="66">
        <f t="shared" si="2"/>
        <v>22</v>
      </c>
      <c r="J24" s="65">
        <f>VLOOKUP($A24,'Return Data'!$B$7:$R$2843,8,0)</f>
        <v>4.5401999999999996</v>
      </c>
      <c r="K24" s="66">
        <f t="shared" si="3"/>
        <v>21</v>
      </c>
      <c r="L24" s="65">
        <f>VLOOKUP($A24,'Return Data'!$B$7:$R$2843,9,0)</f>
        <v>4.1063999999999998</v>
      </c>
      <c r="M24" s="66">
        <f t="shared" si="4"/>
        <v>21</v>
      </c>
      <c r="N24" s="65">
        <f>VLOOKUP($A24,'Return Data'!$B$7:$R$2843,10,0)</f>
        <v>3.6928999999999998</v>
      </c>
      <c r="O24" s="66">
        <f t="shared" si="5"/>
        <v>17</v>
      </c>
      <c r="P24" s="65">
        <f>VLOOKUP($A24,'Return Data'!$B$7:$R$2843,11,0)</f>
        <v>3.7132999999999998</v>
      </c>
      <c r="Q24" s="66">
        <f t="shared" si="6"/>
        <v>19</v>
      </c>
      <c r="R24" s="65">
        <f>VLOOKUP($A24,'Return Data'!$B$7:$R$2843,12,0)</f>
        <v>3.3752</v>
      </c>
      <c r="S24" s="66">
        <f t="shared" si="7"/>
        <v>23</v>
      </c>
      <c r="T24" s="65">
        <f>VLOOKUP($A24,'Return Data'!$B$7:$R$2843,13,0)</f>
        <v>3.8144999999999998</v>
      </c>
      <c r="U24" s="66">
        <f t="shared" si="8"/>
        <v>20</v>
      </c>
      <c r="V24" s="65">
        <f>VLOOKUP($A24,'Return Data'!$B$7:$R$2843,17,0)</f>
        <v>5.6525999999999996</v>
      </c>
      <c r="W24" s="66">
        <f t="shared" si="9"/>
        <v>17</v>
      </c>
      <c r="X24" s="65">
        <f>VLOOKUP($A24,'Return Data'!$B$7:$R$2843,14,0)</f>
        <v>6.3777999999999997</v>
      </c>
      <c r="Y24" s="66">
        <f t="shared" si="10"/>
        <v>13</v>
      </c>
      <c r="Z24" s="65">
        <f>VLOOKUP($A24,'Return Data'!$B$7:$R$2843,16,0)</f>
        <v>6.2887000000000004</v>
      </c>
      <c r="AA24" s="67">
        <f t="shared" si="11"/>
        <v>20</v>
      </c>
    </row>
    <row r="25" spans="1:27" x14ac:dyDescent="0.3">
      <c r="A25" s="63" t="s">
        <v>1051</v>
      </c>
      <c r="B25" s="64">
        <f>VLOOKUP($A25,'Return Data'!$B$7:$R$2843,3,0)</f>
        <v>44404</v>
      </c>
      <c r="C25" s="65">
        <f>VLOOKUP($A25,'Return Data'!$B$7:$R$2843,4,0)</f>
        <v>1804.7327</v>
      </c>
      <c r="D25" s="65">
        <f>VLOOKUP($A25,'Return Data'!$B$7:$R$2843,5,0)</f>
        <v>4.8970000000000002</v>
      </c>
      <c r="E25" s="66">
        <f t="shared" si="0"/>
        <v>18</v>
      </c>
      <c r="F25" s="65">
        <f>VLOOKUP($A25,'Return Data'!$B$7:$R$2843,6,0)</f>
        <v>3.9860000000000002</v>
      </c>
      <c r="G25" s="66">
        <f t="shared" si="1"/>
        <v>18</v>
      </c>
      <c r="H25" s="65">
        <f>VLOOKUP($A25,'Return Data'!$B$7:$R$2843,7,0)</f>
        <v>3.3372000000000002</v>
      </c>
      <c r="I25" s="66">
        <f t="shared" si="2"/>
        <v>20</v>
      </c>
      <c r="J25" s="65">
        <f>VLOOKUP($A25,'Return Data'!$B$7:$R$2843,8,0)</f>
        <v>5.0956999999999999</v>
      </c>
      <c r="K25" s="66">
        <f t="shared" si="3"/>
        <v>13</v>
      </c>
      <c r="L25" s="65">
        <f>VLOOKUP($A25,'Return Data'!$B$7:$R$2843,9,0)</f>
        <v>4.5945999999999998</v>
      </c>
      <c r="M25" s="66">
        <f t="shared" si="4"/>
        <v>15</v>
      </c>
      <c r="N25" s="65">
        <f>VLOOKUP($A25,'Return Data'!$B$7:$R$2843,10,0)</f>
        <v>3.5884</v>
      </c>
      <c r="O25" s="66">
        <f t="shared" si="5"/>
        <v>22</v>
      </c>
      <c r="P25" s="65">
        <f>VLOOKUP($A25,'Return Data'!$B$7:$R$2843,11,0)</f>
        <v>3.6486000000000001</v>
      </c>
      <c r="Q25" s="66">
        <f t="shared" si="6"/>
        <v>20</v>
      </c>
      <c r="R25" s="65">
        <f>VLOOKUP($A25,'Return Data'!$B$7:$R$2843,12,0)</f>
        <v>3.4464999999999999</v>
      </c>
      <c r="S25" s="66">
        <f t="shared" si="7"/>
        <v>20</v>
      </c>
      <c r="T25" s="65">
        <f>VLOOKUP($A25,'Return Data'!$B$7:$R$2843,13,0)</f>
        <v>3.8420000000000001</v>
      </c>
      <c r="U25" s="66">
        <f t="shared" si="8"/>
        <v>19</v>
      </c>
      <c r="V25" s="65">
        <f>VLOOKUP($A25,'Return Data'!$B$7:$R$2843,17,0)</f>
        <v>5.4302999999999999</v>
      </c>
      <c r="W25" s="66">
        <f t="shared" si="9"/>
        <v>19</v>
      </c>
      <c r="X25" s="65">
        <f>VLOOKUP($A25,'Return Data'!$B$7:$R$2843,14,0)</f>
        <v>5.7644000000000002</v>
      </c>
      <c r="Y25" s="66">
        <f t="shared" si="10"/>
        <v>14</v>
      </c>
      <c r="Z25" s="65">
        <f>VLOOKUP($A25,'Return Data'!$B$7:$R$2843,16,0)</f>
        <v>4.5035999999999996</v>
      </c>
      <c r="AA25" s="67">
        <f t="shared" si="11"/>
        <v>23</v>
      </c>
    </row>
    <row r="26" spans="1:27" x14ac:dyDescent="0.3">
      <c r="A26" s="63" t="s">
        <v>1052</v>
      </c>
      <c r="B26" s="64">
        <f>VLOOKUP($A26,'Return Data'!$B$7:$R$2843,3,0)</f>
        <v>44404</v>
      </c>
      <c r="C26" s="65">
        <f>VLOOKUP($A26,'Return Data'!$B$7:$R$2843,4,0)</f>
        <v>2971.6905000000002</v>
      </c>
      <c r="D26" s="65">
        <f>VLOOKUP($A26,'Return Data'!$B$7:$R$2843,5,0)</f>
        <v>8.6882999999999999</v>
      </c>
      <c r="E26" s="66">
        <f t="shared" si="0"/>
        <v>6</v>
      </c>
      <c r="F26" s="65">
        <f>VLOOKUP($A26,'Return Data'!$B$7:$R$2843,6,0)</f>
        <v>4.9126000000000003</v>
      </c>
      <c r="G26" s="66">
        <f t="shared" si="1"/>
        <v>5</v>
      </c>
      <c r="H26" s="65">
        <f>VLOOKUP($A26,'Return Data'!$B$7:$R$2843,7,0)</f>
        <v>4.7693000000000003</v>
      </c>
      <c r="I26" s="66">
        <f t="shared" si="2"/>
        <v>6</v>
      </c>
      <c r="J26" s="65">
        <f>VLOOKUP($A26,'Return Data'!$B$7:$R$2843,8,0)</f>
        <v>6.4828999999999999</v>
      </c>
      <c r="K26" s="66">
        <f t="shared" si="3"/>
        <v>3</v>
      </c>
      <c r="L26" s="65">
        <f>VLOOKUP($A26,'Return Data'!$B$7:$R$2843,9,0)</f>
        <v>5.3733000000000004</v>
      </c>
      <c r="M26" s="66">
        <f t="shared" si="4"/>
        <v>1</v>
      </c>
      <c r="N26" s="65">
        <f>VLOOKUP($A26,'Return Data'!$B$7:$R$2843,10,0)</f>
        <v>4.8571999999999997</v>
      </c>
      <c r="O26" s="66">
        <f t="shared" si="5"/>
        <v>2</v>
      </c>
      <c r="P26" s="65">
        <f>VLOOKUP($A26,'Return Data'!$B$7:$R$2843,11,0)</f>
        <v>4.9805000000000001</v>
      </c>
      <c r="Q26" s="66">
        <f t="shared" si="6"/>
        <v>2</v>
      </c>
      <c r="R26" s="65">
        <f>VLOOKUP($A26,'Return Data'!$B$7:$R$2843,12,0)</f>
        <v>4.7237</v>
      </c>
      <c r="S26" s="66">
        <f t="shared" si="7"/>
        <v>4</v>
      </c>
      <c r="T26" s="65">
        <f>VLOOKUP($A26,'Return Data'!$B$7:$R$2843,13,0)</f>
        <v>5.1449999999999996</v>
      </c>
      <c r="U26" s="66">
        <f t="shared" si="8"/>
        <v>5</v>
      </c>
      <c r="V26" s="65">
        <f>VLOOKUP($A26,'Return Data'!$B$7:$R$2843,17,0)</f>
        <v>6.8311000000000002</v>
      </c>
      <c r="W26" s="66">
        <f t="shared" si="9"/>
        <v>4</v>
      </c>
      <c r="X26" s="65">
        <f>VLOOKUP($A26,'Return Data'!$B$7:$R$2843,14,0)</f>
        <v>6.7584</v>
      </c>
      <c r="Y26" s="66">
        <f t="shared" si="10"/>
        <v>9</v>
      </c>
      <c r="Z26" s="65">
        <f>VLOOKUP($A26,'Return Data'!$B$7:$R$2843,16,0)</f>
        <v>7.8769999999999998</v>
      </c>
      <c r="AA26" s="67">
        <f t="shared" si="11"/>
        <v>4</v>
      </c>
    </row>
    <row r="27" spans="1:27" x14ac:dyDescent="0.3">
      <c r="A27" s="63" t="s">
        <v>1054</v>
      </c>
      <c r="B27" s="64">
        <f>VLOOKUP($A27,'Return Data'!$B$7:$R$2843,3,0)</f>
        <v>44404</v>
      </c>
      <c r="C27" s="65">
        <f>VLOOKUP($A27,'Return Data'!$B$7:$R$2843,4,0)</f>
        <v>23.618099999999998</v>
      </c>
      <c r="D27" s="65">
        <f>VLOOKUP($A27,'Return Data'!$B$7:$R$2843,5,0)</f>
        <v>2.1637</v>
      </c>
      <c r="E27" s="66">
        <f t="shared" si="0"/>
        <v>25</v>
      </c>
      <c r="F27" s="65">
        <f>VLOOKUP($A27,'Return Data'!$B$7:$R$2843,6,0)</f>
        <v>3.2079</v>
      </c>
      <c r="G27" s="66">
        <f t="shared" si="1"/>
        <v>22</v>
      </c>
      <c r="H27" s="65">
        <f>VLOOKUP($A27,'Return Data'!$B$7:$R$2843,7,0)</f>
        <v>2.8938000000000001</v>
      </c>
      <c r="I27" s="66">
        <f t="shared" si="2"/>
        <v>23</v>
      </c>
      <c r="J27" s="65">
        <f>VLOOKUP($A27,'Return Data'!$B$7:$R$2843,8,0)</f>
        <v>4.1792999999999996</v>
      </c>
      <c r="K27" s="66">
        <f t="shared" si="3"/>
        <v>23</v>
      </c>
      <c r="L27" s="65">
        <f>VLOOKUP($A27,'Return Data'!$B$7:$R$2843,9,0)</f>
        <v>3.8816000000000002</v>
      </c>
      <c r="M27" s="66">
        <f t="shared" si="4"/>
        <v>23</v>
      </c>
      <c r="N27" s="65">
        <f>VLOOKUP($A27,'Return Data'!$B$7:$R$2843,10,0)</f>
        <v>3.6606000000000001</v>
      </c>
      <c r="O27" s="66">
        <f t="shared" si="5"/>
        <v>18</v>
      </c>
      <c r="P27" s="65">
        <f>VLOOKUP($A27,'Return Data'!$B$7:$R$2843,11,0)</f>
        <v>3.8786999999999998</v>
      </c>
      <c r="Q27" s="66">
        <f t="shared" si="6"/>
        <v>18</v>
      </c>
      <c r="R27" s="65">
        <f>VLOOKUP($A27,'Return Data'!$B$7:$R$2843,12,0)</f>
        <v>3.8346</v>
      </c>
      <c r="S27" s="66">
        <f t="shared" si="7"/>
        <v>12</v>
      </c>
      <c r="T27" s="65">
        <f>VLOOKUP($A27,'Return Data'!$B$7:$R$2843,13,0)</f>
        <v>4.4253999999999998</v>
      </c>
      <c r="U27" s="66">
        <f t="shared" si="8"/>
        <v>10</v>
      </c>
      <c r="V27" s="65">
        <f>VLOOKUP($A27,'Return Data'!$B$7:$R$2843,17,0)</f>
        <v>4.0876999999999999</v>
      </c>
      <c r="W27" s="66">
        <f t="shared" si="9"/>
        <v>21</v>
      </c>
      <c r="X27" s="65">
        <f>VLOOKUP($A27,'Return Data'!$B$7:$R$2843,14,0)</f>
        <v>-0.79310000000000003</v>
      </c>
      <c r="Y27" s="66">
        <f t="shared" si="10"/>
        <v>24</v>
      </c>
      <c r="Z27" s="65">
        <f>VLOOKUP($A27,'Return Data'!$B$7:$R$2843,16,0)</f>
        <v>6.2816999999999998</v>
      </c>
      <c r="AA27" s="67">
        <f t="shared" si="11"/>
        <v>21</v>
      </c>
    </row>
    <row r="28" spans="1:27" x14ac:dyDescent="0.3">
      <c r="A28" s="63" t="s">
        <v>1056</v>
      </c>
      <c r="B28" s="64">
        <f>VLOOKUP($A28,'Return Data'!$B$7:$R$2843,3,0)</f>
        <v>44404</v>
      </c>
      <c r="C28" s="65">
        <f>VLOOKUP($A28,'Return Data'!$B$7:$R$2843,4,0)</f>
        <v>2766.3822</v>
      </c>
      <c r="D28" s="65">
        <f>VLOOKUP($A28,'Return Data'!$B$7:$R$2843,5,0)</f>
        <v>6.2115</v>
      </c>
      <c r="E28" s="66">
        <f t="shared" si="0"/>
        <v>10</v>
      </c>
      <c r="F28" s="65">
        <f>VLOOKUP($A28,'Return Data'!$B$7:$R$2843,6,0)</f>
        <v>4.5614999999999997</v>
      </c>
      <c r="G28" s="66">
        <f t="shared" si="1"/>
        <v>8</v>
      </c>
      <c r="H28" s="65">
        <f>VLOOKUP($A28,'Return Data'!$B$7:$R$2843,7,0)</f>
        <v>4.5631000000000004</v>
      </c>
      <c r="I28" s="66">
        <f t="shared" si="2"/>
        <v>7</v>
      </c>
      <c r="J28" s="65">
        <f>VLOOKUP($A28,'Return Data'!$B$7:$R$2843,8,0)</f>
        <v>4.8289</v>
      </c>
      <c r="K28" s="66">
        <f t="shared" si="3"/>
        <v>17</v>
      </c>
      <c r="L28" s="65">
        <f>VLOOKUP($A28,'Return Data'!$B$7:$R$2843,9,0)</f>
        <v>4.6067</v>
      </c>
      <c r="M28" s="66">
        <f t="shared" si="4"/>
        <v>14</v>
      </c>
      <c r="N28" s="65">
        <f>VLOOKUP($A28,'Return Data'!$B$7:$R$2843,10,0)</f>
        <v>3.8081</v>
      </c>
      <c r="O28" s="66">
        <f t="shared" si="5"/>
        <v>15</v>
      </c>
      <c r="P28" s="65">
        <f>VLOOKUP($A28,'Return Data'!$B$7:$R$2843,11,0)</f>
        <v>4.0026000000000002</v>
      </c>
      <c r="Q28" s="66">
        <f t="shared" si="6"/>
        <v>16</v>
      </c>
      <c r="R28" s="65">
        <f>VLOOKUP($A28,'Return Data'!$B$7:$R$2843,12,0)</f>
        <v>3.6545000000000001</v>
      </c>
      <c r="S28" s="66">
        <f t="shared" si="7"/>
        <v>18</v>
      </c>
      <c r="T28" s="65">
        <f>VLOOKUP($A28,'Return Data'!$B$7:$R$2843,13,0)</f>
        <v>3.7322000000000002</v>
      </c>
      <c r="U28" s="66">
        <f t="shared" si="8"/>
        <v>22</v>
      </c>
      <c r="V28" s="65">
        <f>VLOOKUP($A28,'Return Data'!$B$7:$R$2843,17,0)</f>
        <v>4.9854000000000003</v>
      </c>
      <c r="W28" s="66">
        <f t="shared" si="9"/>
        <v>20</v>
      </c>
      <c r="X28" s="65">
        <f>VLOOKUP($A28,'Return Data'!$B$7:$R$2843,14,0)</f>
        <v>-0.68010000000000004</v>
      </c>
      <c r="Y28" s="66">
        <f t="shared" si="10"/>
        <v>23</v>
      </c>
      <c r="Z28" s="65">
        <f>VLOOKUP($A28,'Return Data'!$B$7:$R$2843,16,0)</f>
        <v>6.2146999999999997</v>
      </c>
      <c r="AA28" s="67">
        <f t="shared" si="11"/>
        <v>22</v>
      </c>
    </row>
    <row r="29" spans="1:27" x14ac:dyDescent="0.3">
      <c r="A29" s="63" t="s">
        <v>1058</v>
      </c>
      <c r="B29" s="64">
        <f>VLOOKUP($A29,'Return Data'!$B$7:$R$2843,3,0)</f>
        <v>44404</v>
      </c>
      <c r="C29" s="65">
        <f>VLOOKUP($A29,'Return Data'!$B$7:$R$2843,4,0)</f>
        <v>2784.6012000000001</v>
      </c>
      <c r="D29" s="65">
        <f>VLOOKUP($A29,'Return Data'!$B$7:$R$2843,5,0)</f>
        <v>5.6844000000000001</v>
      </c>
      <c r="E29" s="66">
        <f t="shared" si="0"/>
        <v>13</v>
      </c>
      <c r="F29" s="65">
        <f>VLOOKUP($A29,'Return Data'!$B$7:$R$2843,6,0)</f>
        <v>4.2236000000000002</v>
      </c>
      <c r="G29" s="66">
        <f t="shared" si="1"/>
        <v>12</v>
      </c>
      <c r="H29" s="65">
        <f>VLOOKUP($A29,'Return Data'!$B$7:$R$2843,7,0)</f>
        <v>4.1816000000000004</v>
      </c>
      <c r="I29" s="66">
        <f t="shared" si="2"/>
        <v>8</v>
      </c>
      <c r="J29" s="65">
        <f>VLOOKUP($A29,'Return Data'!$B$7:$R$2843,8,0)</f>
        <v>4.7618999999999998</v>
      </c>
      <c r="K29" s="66">
        <f t="shared" si="3"/>
        <v>18</v>
      </c>
      <c r="L29" s="65">
        <f>VLOOKUP($A29,'Return Data'!$B$7:$R$2843,9,0)</f>
        <v>4.2398999999999996</v>
      </c>
      <c r="M29" s="66">
        <f t="shared" si="4"/>
        <v>20</v>
      </c>
      <c r="N29" s="65">
        <f>VLOOKUP($A29,'Return Data'!$B$7:$R$2843,10,0)</f>
        <v>3.7111999999999998</v>
      </c>
      <c r="O29" s="66">
        <f t="shared" si="5"/>
        <v>16</v>
      </c>
      <c r="P29" s="65">
        <f>VLOOKUP($A29,'Return Data'!$B$7:$R$2843,11,0)</f>
        <v>3.5423</v>
      </c>
      <c r="Q29" s="66">
        <f t="shared" si="6"/>
        <v>23</v>
      </c>
      <c r="R29" s="65">
        <f>VLOOKUP($A29,'Return Data'!$B$7:$R$2843,12,0)</f>
        <v>3.4638</v>
      </c>
      <c r="S29" s="66">
        <f t="shared" si="7"/>
        <v>19</v>
      </c>
      <c r="T29" s="65">
        <f>VLOOKUP($A29,'Return Data'!$B$7:$R$2843,13,0)</f>
        <v>3.7612000000000001</v>
      </c>
      <c r="U29" s="66">
        <f t="shared" si="8"/>
        <v>21</v>
      </c>
      <c r="V29" s="65">
        <f>VLOOKUP($A29,'Return Data'!$B$7:$R$2843,17,0)</f>
        <v>5.9421999999999997</v>
      </c>
      <c r="W29" s="66">
        <f t="shared" si="9"/>
        <v>15</v>
      </c>
      <c r="X29" s="65">
        <f>VLOOKUP($A29,'Return Data'!$B$7:$R$2843,14,0)</f>
        <v>6.7449000000000003</v>
      </c>
      <c r="Y29" s="66">
        <f t="shared" si="10"/>
        <v>10</v>
      </c>
      <c r="Z29" s="65">
        <f>VLOOKUP($A29,'Return Data'!$B$7:$R$2843,16,0)</f>
        <v>7.5815000000000001</v>
      </c>
      <c r="AA29" s="67">
        <f t="shared" si="11"/>
        <v>10</v>
      </c>
    </row>
    <row r="30" spans="1:27" x14ac:dyDescent="0.3">
      <c r="A30" s="63" t="s">
        <v>1061</v>
      </c>
      <c r="B30" s="64">
        <f>VLOOKUP($A30,'Return Data'!$B$7:$R$2843,3,0)</f>
        <v>44404</v>
      </c>
      <c r="C30" s="65">
        <f>VLOOKUP($A30,'Return Data'!$B$7:$R$2843,4,0)</f>
        <v>26.257300000000001</v>
      </c>
      <c r="D30" s="65">
        <f>VLOOKUP($A30,'Return Data'!$B$7:$R$2843,5,0)</f>
        <v>3.8927</v>
      </c>
      <c r="E30" s="66">
        <f t="shared" si="0"/>
        <v>23</v>
      </c>
      <c r="F30" s="65">
        <f>VLOOKUP($A30,'Return Data'!$B$7:$R$2843,6,0)</f>
        <v>3.7896000000000001</v>
      </c>
      <c r="G30" s="66">
        <f t="shared" si="1"/>
        <v>19</v>
      </c>
      <c r="H30" s="65">
        <f>VLOOKUP($A30,'Return Data'!$B$7:$R$2843,7,0)</f>
        <v>3.577</v>
      </c>
      <c r="I30" s="66">
        <f t="shared" si="2"/>
        <v>16</v>
      </c>
      <c r="J30" s="65">
        <f>VLOOKUP($A30,'Return Data'!$B$7:$R$2843,8,0)</f>
        <v>4.1471</v>
      </c>
      <c r="K30" s="66">
        <f t="shared" si="3"/>
        <v>24</v>
      </c>
      <c r="L30" s="65">
        <f>VLOOKUP($A30,'Return Data'!$B$7:$R$2843,9,0)</f>
        <v>3.9973999999999998</v>
      </c>
      <c r="M30" s="66">
        <f t="shared" si="4"/>
        <v>22</v>
      </c>
      <c r="N30" s="65">
        <f>VLOOKUP($A30,'Return Data'!$B$7:$R$2843,10,0)</f>
        <v>3.2694999999999999</v>
      </c>
      <c r="O30" s="66">
        <f t="shared" si="5"/>
        <v>24</v>
      </c>
      <c r="P30" s="65">
        <f>VLOOKUP($A30,'Return Data'!$B$7:$R$2843,11,0)</f>
        <v>3.4169999999999998</v>
      </c>
      <c r="Q30" s="66">
        <f t="shared" si="6"/>
        <v>25</v>
      </c>
      <c r="R30" s="65">
        <f>VLOOKUP($A30,'Return Data'!$B$7:$R$2843,12,0)</f>
        <v>3.1997</v>
      </c>
      <c r="S30" s="66">
        <f t="shared" si="7"/>
        <v>25</v>
      </c>
      <c r="T30" s="65">
        <f>VLOOKUP($A30,'Return Data'!$B$7:$R$2843,13,0)</f>
        <v>3.4390999999999998</v>
      </c>
      <c r="U30" s="66">
        <f t="shared" si="8"/>
        <v>25</v>
      </c>
      <c r="V30" s="65">
        <f>VLOOKUP($A30,'Return Data'!$B$7:$R$2843,17,0)</f>
        <v>3.2654999999999998</v>
      </c>
      <c r="W30" s="66">
        <f t="shared" si="9"/>
        <v>24</v>
      </c>
      <c r="X30" s="65">
        <f>VLOOKUP($A30,'Return Data'!$B$7:$R$2843,14,0)</f>
        <v>2.7892999999999999</v>
      </c>
      <c r="Y30" s="66">
        <f t="shared" si="10"/>
        <v>20</v>
      </c>
      <c r="Z30" s="65">
        <f>VLOOKUP($A30,'Return Data'!$B$7:$R$2843,16,0)</f>
        <v>6.9984000000000002</v>
      </c>
      <c r="AA30" s="67">
        <f t="shared" si="11"/>
        <v>18</v>
      </c>
    </row>
    <row r="31" spans="1:27" x14ac:dyDescent="0.3">
      <c r="A31" s="63" t="s">
        <v>1062</v>
      </c>
      <c r="B31" s="64">
        <f>VLOOKUP($A31,'Return Data'!$B$7:$R$2843,3,0)</f>
        <v>44404</v>
      </c>
      <c r="C31" s="65">
        <f>VLOOKUP($A31,'Return Data'!$B$7:$R$2843,4,0)</f>
        <v>3119.3384000000001</v>
      </c>
      <c r="D31" s="65">
        <f>VLOOKUP($A31,'Return Data'!$B$7:$R$2843,5,0)</f>
        <v>6.1921999999999997</v>
      </c>
      <c r="E31" s="66">
        <f t="shared" si="0"/>
        <v>11</v>
      </c>
      <c r="F31" s="65">
        <f>VLOOKUP($A31,'Return Data'!$B$7:$R$2843,6,0)</f>
        <v>4.7607999999999997</v>
      </c>
      <c r="G31" s="66">
        <f t="shared" si="1"/>
        <v>6</v>
      </c>
      <c r="H31" s="65">
        <f>VLOOKUP($A31,'Return Data'!$B$7:$R$2843,7,0)</f>
        <v>5.0797999999999996</v>
      </c>
      <c r="I31" s="66">
        <f t="shared" si="2"/>
        <v>5</v>
      </c>
      <c r="J31" s="65">
        <f>VLOOKUP($A31,'Return Data'!$B$7:$R$2843,8,0)</f>
        <v>5.7206000000000001</v>
      </c>
      <c r="K31" s="66">
        <f t="shared" si="3"/>
        <v>6</v>
      </c>
      <c r="L31" s="65">
        <f>VLOOKUP($A31,'Return Data'!$B$7:$R$2843,9,0)</f>
        <v>5.3384</v>
      </c>
      <c r="M31" s="66">
        <f t="shared" si="4"/>
        <v>3</v>
      </c>
      <c r="N31" s="65">
        <f>VLOOKUP($A31,'Return Data'!$B$7:$R$2843,10,0)</f>
        <v>4.2649999999999997</v>
      </c>
      <c r="O31" s="66">
        <f t="shared" si="5"/>
        <v>7</v>
      </c>
      <c r="P31" s="65">
        <f>VLOOKUP($A31,'Return Data'!$B$7:$R$2843,11,0)</f>
        <v>4.3525</v>
      </c>
      <c r="Q31" s="66">
        <f t="shared" si="6"/>
        <v>6</v>
      </c>
      <c r="R31" s="65">
        <f>VLOOKUP($A31,'Return Data'!$B$7:$R$2843,12,0)</f>
        <v>3.9891000000000001</v>
      </c>
      <c r="S31" s="66">
        <f t="shared" si="7"/>
        <v>10</v>
      </c>
      <c r="T31" s="65">
        <f>VLOOKUP($A31,'Return Data'!$B$7:$R$2843,13,0)</f>
        <v>4.4999000000000002</v>
      </c>
      <c r="U31" s="66">
        <f t="shared" si="8"/>
        <v>8</v>
      </c>
      <c r="V31" s="65">
        <f>VLOOKUP($A31,'Return Data'!$B$7:$R$2843,17,0)</f>
        <v>6.4379</v>
      </c>
      <c r="W31" s="66">
        <f t="shared" si="9"/>
        <v>10</v>
      </c>
      <c r="X31" s="65">
        <f>VLOOKUP($A31,'Return Data'!$B$7:$R$2843,14,0)</f>
        <v>5.0381</v>
      </c>
      <c r="Y31" s="66">
        <f t="shared" si="10"/>
        <v>19</v>
      </c>
      <c r="Z31" s="65">
        <f>VLOOKUP($A31,'Return Data'!$B$7:$R$2843,16,0)</f>
        <v>7.4177</v>
      </c>
      <c r="AA31" s="67">
        <f t="shared" si="11"/>
        <v>13</v>
      </c>
    </row>
    <row r="32" spans="1:27" x14ac:dyDescent="0.3">
      <c r="A32" s="63" t="s">
        <v>1063</v>
      </c>
      <c r="B32" s="64">
        <f>VLOOKUP($A32,'Return Data'!$B$7:$R$2843,3,0)</f>
        <v>44404</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-3.8999999999999998E-3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-17.006799999999998</v>
      </c>
      <c r="AA32" s="67">
        <f t="shared" si="11"/>
        <v>26</v>
      </c>
    </row>
    <row r="33" spans="1:27" x14ac:dyDescent="0.3">
      <c r="A33" s="63" t="s">
        <v>1067</v>
      </c>
      <c r="B33" s="64">
        <f>VLOOKUP($A33,'Return Data'!$B$7:$R$2843,3,0)</f>
        <v>44404</v>
      </c>
      <c r="C33" s="65">
        <f>VLOOKUP($A33,'Return Data'!$B$7:$R$2843,4,0)</f>
        <v>2654.2764000000002</v>
      </c>
      <c r="D33" s="65">
        <f>VLOOKUP($A33,'Return Data'!$B$7:$R$2843,5,0)</f>
        <v>12.732699999999999</v>
      </c>
      <c r="E33" s="66">
        <f t="shared" si="0"/>
        <v>3</v>
      </c>
      <c r="F33" s="65">
        <f>VLOOKUP($A33,'Return Data'!$B$7:$R$2843,6,0)</f>
        <v>6.9721000000000002</v>
      </c>
      <c r="G33" s="66">
        <f t="shared" si="1"/>
        <v>4</v>
      </c>
      <c r="H33" s="65">
        <f>VLOOKUP($A33,'Return Data'!$B$7:$R$2843,7,0)</f>
        <v>5.0902000000000003</v>
      </c>
      <c r="I33" s="66">
        <f t="shared" si="2"/>
        <v>4</v>
      </c>
      <c r="J33" s="65">
        <f>VLOOKUP($A33,'Return Data'!$B$7:$R$2843,8,0)</f>
        <v>5.9206000000000003</v>
      </c>
      <c r="K33" s="66">
        <f t="shared" si="3"/>
        <v>5</v>
      </c>
      <c r="L33" s="65">
        <f>VLOOKUP($A33,'Return Data'!$B$7:$R$2843,9,0)</f>
        <v>4.9081999999999999</v>
      </c>
      <c r="M33" s="66">
        <f t="shared" si="4"/>
        <v>7</v>
      </c>
      <c r="N33" s="65">
        <f>VLOOKUP($A33,'Return Data'!$B$7:$R$2843,10,0)</f>
        <v>4.4511000000000003</v>
      </c>
      <c r="O33" s="66">
        <f t="shared" si="5"/>
        <v>4</v>
      </c>
      <c r="P33" s="65">
        <f>VLOOKUP($A33,'Return Data'!$B$7:$R$2843,11,0)</f>
        <v>4.5096999999999996</v>
      </c>
      <c r="Q33" s="66">
        <f t="shared" si="6"/>
        <v>4</v>
      </c>
      <c r="R33" s="65">
        <f>VLOOKUP($A33,'Return Data'!$B$7:$R$2843,12,0)</f>
        <v>4.024</v>
      </c>
      <c r="S33" s="66">
        <f t="shared" si="7"/>
        <v>8</v>
      </c>
      <c r="T33" s="65">
        <f>VLOOKUP($A33,'Return Data'!$B$7:$R$2843,13,0)</f>
        <v>4.3369999999999997</v>
      </c>
      <c r="U33" s="66">
        <f t="shared" si="8"/>
        <v>11</v>
      </c>
      <c r="V33" s="65">
        <f>VLOOKUP($A33,'Return Data'!$B$7:$R$2843,17,0)</f>
        <v>6.46</v>
      </c>
      <c r="W33" s="66">
        <f>RANK(V33,V$8:V$33,0)</f>
        <v>9</v>
      </c>
      <c r="X33" s="65">
        <f>VLOOKUP($A33,'Return Data'!$B$7:$R$2843,14,0)</f>
        <v>2.7694000000000001</v>
      </c>
      <c r="Y33" s="66">
        <f>RANK(X33,X$8:X$33,0)</f>
        <v>21</v>
      </c>
      <c r="Z33" s="65">
        <f>VLOOKUP($A33,'Return Data'!$B$7:$R$2843,16,0)</f>
        <v>7.0795000000000003</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6.6902000000000008</v>
      </c>
      <c r="E35" s="74"/>
      <c r="F35" s="75">
        <f>AVERAGE(F8:F33)</f>
        <v>4.4595538461538462</v>
      </c>
      <c r="G35" s="74"/>
      <c r="H35" s="75">
        <f>AVERAGE(H8:H33)</f>
        <v>4.0279000000000007</v>
      </c>
      <c r="I35" s="74"/>
      <c r="J35" s="75">
        <f>AVERAGE(J8:J33)</f>
        <v>5.1956192307692302</v>
      </c>
      <c r="K35" s="74"/>
      <c r="L35" s="75">
        <f>AVERAGE(L8:L33)</f>
        <v>4.1491653846153849</v>
      </c>
      <c r="M35" s="74"/>
      <c r="N35" s="75">
        <f>AVERAGE(N8:N33)</f>
        <v>3.8400576923076923</v>
      </c>
      <c r="O35" s="74"/>
      <c r="P35" s="75">
        <f>AVERAGE(P8:P33)</f>
        <v>4.0586307692307688</v>
      </c>
      <c r="Q35" s="74"/>
      <c r="R35" s="75">
        <f>AVERAGE(R8:R33)</f>
        <v>4.1438307692307692</v>
      </c>
      <c r="S35" s="74"/>
      <c r="T35" s="75">
        <f>AVERAGE(T8:T33)</f>
        <v>4.4954615384615391</v>
      </c>
      <c r="U35" s="74"/>
      <c r="V35" s="75">
        <f>AVERAGE(V8:V33)</f>
        <v>5.5140520000000013</v>
      </c>
      <c r="W35" s="74"/>
      <c r="X35" s="75">
        <f>AVERAGE(X8:X33)</f>
        <v>4.7910679999999992</v>
      </c>
      <c r="Y35" s="74"/>
      <c r="Z35" s="75">
        <f>AVERAGE(Z8:Z33)</f>
        <v>6.0267423076923077</v>
      </c>
      <c r="AA35" s="76"/>
    </row>
    <row r="36" spans="1:27" x14ac:dyDescent="0.3">
      <c r="A36" s="73" t="s">
        <v>28</v>
      </c>
      <c r="B36" s="74"/>
      <c r="C36" s="74"/>
      <c r="D36" s="75">
        <f>MIN(D8:D33)</f>
        <v>0</v>
      </c>
      <c r="E36" s="74"/>
      <c r="F36" s="75">
        <f>MIN(F8:F33)</f>
        <v>0</v>
      </c>
      <c r="G36" s="74"/>
      <c r="H36" s="75">
        <f>MIN(H8:H33)</f>
        <v>0</v>
      </c>
      <c r="I36" s="74"/>
      <c r="J36" s="75">
        <f>MIN(J8:J33)</f>
        <v>0</v>
      </c>
      <c r="K36" s="74"/>
      <c r="L36" s="75">
        <f>MIN(L8:L33)</f>
        <v>-2.468</v>
      </c>
      <c r="M36" s="74"/>
      <c r="N36" s="75">
        <f>MIN(N8:N33)</f>
        <v>-3.8999999999999998E-3</v>
      </c>
      <c r="O36" s="74"/>
      <c r="P36" s="75">
        <f>MIN(P8:P33)</f>
        <v>-1.9E-3</v>
      </c>
      <c r="Q36" s="74"/>
      <c r="R36" s="75">
        <f>MIN(R8:R33)</f>
        <v>-1.2999999999999999E-3</v>
      </c>
      <c r="S36" s="74"/>
      <c r="T36" s="75">
        <f>MIN(T8:T33)</f>
        <v>-0.1633</v>
      </c>
      <c r="U36" s="74"/>
      <c r="V36" s="75">
        <f>MIN(V8:V33)</f>
        <v>-6.6829000000000001</v>
      </c>
      <c r="W36" s="74"/>
      <c r="X36" s="75">
        <f>MIN(X8:X33)</f>
        <v>-8.8201999999999998</v>
      </c>
      <c r="Y36" s="74"/>
      <c r="Z36" s="75">
        <f>MIN(Z8:Z33)</f>
        <v>-17.006799999999998</v>
      </c>
      <c r="AA36" s="76"/>
    </row>
    <row r="37" spans="1:27" ht="15" thickBot="1" x14ac:dyDescent="0.35">
      <c r="A37" s="77" t="s">
        <v>29</v>
      </c>
      <c r="B37" s="78"/>
      <c r="C37" s="78"/>
      <c r="D37" s="79">
        <f>MAX(D8:D33)</f>
        <v>15.9251</v>
      </c>
      <c r="E37" s="78"/>
      <c r="F37" s="79">
        <f>MAX(F8:F33)</f>
        <v>10.079499999999999</v>
      </c>
      <c r="G37" s="78"/>
      <c r="H37" s="79">
        <f>MAX(H8:H33)</f>
        <v>9.7852999999999994</v>
      </c>
      <c r="I37" s="78"/>
      <c r="J37" s="79">
        <f>MAX(J8:J33)</f>
        <v>11.977499999999999</v>
      </c>
      <c r="K37" s="78"/>
      <c r="L37" s="79">
        <f>MAX(L8:L33)</f>
        <v>5.3733000000000004</v>
      </c>
      <c r="M37" s="78"/>
      <c r="N37" s="79">
        <f>MAX(N8:N33)</f>
        <v>5.7694000000000001</v>
      </c>
      <c r="O37" s="78"/>
      <c r="P37" s="79">
        <f>MAX(P8:P33)</f>
        <v>7.9725999999999999</v>
      </c>
      <c r="Q37" s="78"/>
      <c r="R37" s="79">
        <f>MAX(R8:R33)</f>
        <v>11.390499999999999</v>
      </c>
      <c r="S37" s="78"/>
      <c r="T37" s="79">
        <f>MAX(T8:T33)</f>
        <v>12.044499999999999</v>
      </c>
      <c r="U37" s="78"/>
      <c r="V37" s="79">
        <f>MAX(V8:V33)</f>
        <v>10.615</v>
      </c>
      <c r="W37" s="78"/>
      <c r="X37" s="79">
        <f>MAX(X8:X33)</f>
        <v>7.6258999999999997</v>
      </c>
      <c r="Y37" s="78"/>
      <c r="Z37" s="79">
        <f>MAX(Z8:Z33)</f>
        <v>8.1534999999999993</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44404</v>
      </c>
      <c r="C8" s="65">
        <f>VLOOKUP($A8,'Return Data'!$B$7:$R$2843,4,0)</f>
        <v>433.24220000000003</v>
      </c>
      <c r="D8" s="65">
        <f>VLOOKUP($A8,'Return Data'!$B$7:$R$2843,5,0)</f>
        <v>8.7386999999999997</v>
      </c>
      <c r="E8" s="66">
        <f t="shared" ref="E8:E34" si="0">RANK(D8,D$8:D$34,0)</f>
        <v>3</v>
      </c>
      <c r="F8" s="65">
        <f>VLOOKUP($A8,'Return Data'!$B$7:$R$2843,6,0)</f>
        <v>4.4989999999999997</v>
      </c>
      <c r="G8" s="66">
        <f t="shared" ref="G8:G34" si="1">RANK(F8,F$8:F$34,0)</f>
        <v>5</v>
      </c>
      <c r="H8" s="65">
        <f>VLOOKUP($A8,'Return Data'!$B$7:$R$2843,7,0)</f>
        <v>4.7523</v>
      </c>
      <c r="I8" s="66">
        <f t="shared" ref="I8:I34" si="2">RANK(H8,H$8:H$34,0)</f>
        <v>3</v>
      </c>
      <c r="J8" s="65">
        <f>VLOOKUP($A8,'Return Data'!$B$7:$R$2843,8,0)</f>
        <v>5.5330000000000004</v>
      </c>
      <c r="K8" s="66">
        <f t="shared" ref="K8:K34" si="3">RANK(J8,J$8:J$34,0)</f>
        <v>3</v>
      </c>
      <c r="L8" s="65">
        <f>VLOOKUP($A8,'Return Data'!$B$7:$R$2843,9,0)</f>
        <v>5.0331000000000001</v>
      </c>
      <c r="M8" s="66">
        <f t="shared" ref="M8:M34" si="4">RANK(L8,L$8:L$34,0)</f>
        <v>3</v>
      </c>
      <c r="N8" s="65">
        <f>VLOOKUP($A8,'Return Data'!$B$7:$R$2843,10,0)</f>
        <v>4.5267999999999997</v>
      </c>
      <c r="O8" s="66">
        <f t="shared" ref="O8:O34" si="5">RANK(N8,N$8:N$34,0)</f>
        <v>4</v>
      </c>
      <c r="P8" s="65">
        <f>VLOOKUP($A8,'Return Data'!$B$7:$R$2843,11,0)</f>
        <v>4.6341999999999999</v>
      </c>
      <c r="Q8" s="66">
        <f t="shared" ref="Q8:Q34" si="6">RANK(P8,P$8:P$34,0)</f>
        <v>4</v>
      </c>
      <c r="R8" s="65">
        <f>VLOOKUP($A8,'Return Data'!$B$7:$R$2843,12,0)</f>
        <v>4.3552999999999997</v>
      </c>
      <c r="S8" s="66">
        <f t="shared" ref="S8:S34" si="7">RANK(R8,R$8:R$34,0)</f>
        <v>4</v>
      </c>
      <c r="T8" s="65">
        <f>VLOOKUP($A8,'Return Data'!$B$7:$R$2843,13,0)</f>
        <v>4.8038999999999996</v>
      </c>
      <c r="U8" s="66">
        <f t="shared" ref="U8:U34" si="8">RANK(T8,T$8:T$34,0)</f>
        <v>4</v>
      </c>
      <c r="V8" s="65">
        <f>VLOOKUP($A8,'Return Data'!$B$7:$R$2843,17,0)</f>
        <v>6.4653</v>
      </c>
      <c r="W8" s="66">
        <f t="shared" ref="W8:W15" si="9">RANK(V8,V$8:V$34,0)</f>
        <v>5</v>
      </c>
      <c r="X8" s="65">
        <f>VLOOKUP($A8,'Return Data'!$B$7:$R$2843,14,0)</f>
        <v>7.2679</v>
      </c>
      <c r="Y8" s="66">
        <f>RANK(X8,X$8:X$34,0)</f>
        <v>4</v>
      </c>
      <c r="Z8" s="65">
        <f>VLOOKUP($A8,'Return Data'!$B$7:$R$2843,16,0)</f>
        <v>8.2746999999999993</v>
      </c>
      <c r="AA8" s="67">
        <f t="shared" ref="AA8:AA34" si="10">RANK(Z8,Z$8:Z$34,0)</f>
        <v>4</v>
      </c>
    </row>
    <row r="9" spans="1:27" x14ac:dyDescent="0.3">
      <c r="A9" s="63" t="s">
        <v>1496</v>
      </c>
      <c r="B9" s="64">
        <f>VLOOKUP($A9,'Return Data'!$B$7:$R$2843,3,0)</f>
        <v>44404</v>
      </c>
      <c r="C9" s="65">
        <f>VLOOKUP($A9,'Return Data'!$B$7:$R$2843,4,0)</f>
        <v>12.1335</v>
      </c>
      <c r="D9" s="65">
        <f>VLOOKUP($A9,'Return Data'!$B$7:$R$2843,5,0)</f>
        <v>4.2119999999999997</v>
      </c>
      <c r="E9" s="66">
        <f t="shared" si="0"/>
        <v>17</v>
      </c>
      <c r="F9" s="65">
        <f>VLOOKUP($A9,'Return Data'!$B$7:$R$2843,6,0)</f>
        <v>3.9123000000000001</v>
      </c>
      <c r="G9" s="66">
        <f t="shared" si="1"/>
        <v>14</v>
      </c>
      <c r="H9" s="65">
        <f>VLOOKUP($A9,'Return Data'!$B$7:$R$2843,7,0)</f>
        <v>4.0427</v>
      </c>
      <c r="I9" s="66">
        <f t="shared" si="2"/>
        <v>15</v>
      </c>
      <c r="J9" s="65">
        <f>VLOOKUP($A9,'Return Data'!$B$7:$R$2843,8,0)</f>
        <v>4.5632000000000001</v>
      </c>
      <c r="K9" s="66">
        <f t="shared" si="3"/>
        <v>9</v>
      </c>
      <c r="L9" s="65">
        <f>VLOOKUP($A9,'Return Data'!$B$7:$R$2843,9,0)</f>
        <v>4.5586000000000002</v>
      </c>
      <c r="M9" s="66">
        <f t="shared" si="4"/>
        <v>6</v>
      </c>
      <c r="N9" s="65">
        <f>VLOOKUP($A9,'Return Data'!$B$7:$R$2843,10,0)</f>
        <v>4.3136000000000001</v>
      </c>
      <c r="O9" s="66">
        <f t="shared" si="5"/>
        <v>5</v>
      </c>
      <c r="P9" s="65">
        <f>VLOOKUP($A9,'Return Data'!$B$7:$R$2843,11,0)</f>
        <v>4.4608999999999996</v>
      </c>
      <c r="Q9" s="66">
        <f t="shared" si="6"/>
        <v>6</v>
      </c>
      <c r="R9" s="65">
        <f>VLOOKUP($A9,'Return Data'!$B$7:$R$2843,12,0)</f>
        <v>4.3144</v>
      </c>
      <c r="S9" s="66">
        <f t="shared" si="7"/>
        <v>5</v>
      </c>
      <c r="T9" s="65">
        <f>VLOOKUP($A9,'Return Data'!$B$7:$R$2843,13,0)</f>
        <v>4.6334</v>
      </c>
      <c r="U9" s="66">
        <f t="shared" si="8"/>
        <v>5</v>
      </c>
      <c r="V9" s="65">
        <f>VLOOKUP($A9,'Return Data'!$B$7:$R$2843,17,0)</f>
        <v>6.0388000000000002</v>
      </c>
      <c r="W9" s="66">
        <f t="shared" si="9"/>
        <v>7</v>
      </c>
      <c r="X9" s="65"/>
      <c r="Y9" s="66"/>
      <c r="Z9" s="65">
        <f>VLOOKUP($A9,'Return Data'!$B$7:$R$2843,16,0)</f>
        <v>6.9466999999999999</v>
      </c>
      <c r="AA9" s="67">
        <f t="shared" si="10"/>
        <v>17</v>
      </c>
    </row>
    <row r="10" spans="1:27" x14ac:dyDescent="0.3">
      <c r="A10" s="63" t="s">
        <v>1499</v>
      </c>
      <c r="B10" s="64">
        <f>VLOOKUP($A10,'Return Data'!$B$7:$R$2843,3,0)</f>
        <v>44404</v>
      </c>
      <c r="C10" s="65">
        <f>VLOOKUP($A10,'Return Data'!$B$7:$R$2843,4,0)</f>
        <v>1217.923</v>
      </c>
      <c r="D10" s="65">
        <f>VLOOKUP($A10,'Return Data'!$B$7:$R$2843,5,0)</f>
        <v>4.9366000000000003</v>
      </c>
      <c r="E10" s="66">
        <f t="shared" si="0"/>
        <v>10</v>
      </c>
      <c r="F10" s="65">
        <f>VLOOKUP($A10,'Return Data'!$B$7:$R$2843,6,0)</f>
        <v>3.9470999999999998</v>
      </c>
      <c r="G10" s="66">
        <f t="shared" si="1"/>
        <v>13</v>
      </c>
      <c r="H10" s="65">
        <f>VLOOKUP($A10,'Return Data'!$B$7:$R$2843,7,0)</f>
        <v>3.5095999999999998</v>
      </c>
      <c r="I10" s="66">
        <f t="shared" si="2"/>
        <v>24</v>
      </c>
      <c r="J10" s="65">
        <f>VLOOKUP($A10,'Return Data'!$B$7:$R$2843,8,0)</f>
        <v>4.1718999999999999</v>
      </c>
      <c r="K10" s="66">
        <f t="shared" si="3"/>
        <v>16</v>
      </c>
      <c r="L10" s="65">
        <f>VLOOKUP($A10,'Return Data'!$B$7:$R$2843,9,0)</f>
        <v>4.5088999999999997</v>
      </c>
      <c r="M10" s="66">
        <f t="shared" si="4"/>
        <v>8</v>
      </c>
      <c r="N10" s="65">
        <f>VLOOKUP($A10,'Return Data'!$B$7:$R$2843,10,0)</f>
        <v>4.0030999999999999</v>
      </c>
      <c r="O10" s="66">
        <f t="shared" si="5"/>
        <v>7</v>
      </c>
      <c r="P10" s="65">
        <f>VLOOKUP($A10,'Return Data'!$B$7:$R$2843,11,0)</f>
        <v>4.2096</v>
      </c>
      <c r="Q10" s="66">
        <f t="shared" si="6"/>
        <v>8</v>
      </c>
      <c r="R10" s="65">
        <f>VLOOKUP($A10,'Return Data'!$B$7:$R$2843,12,0)</f>
        <v>3.8582999999999998</v>
      </c>
      <c r="S10" s="66">
        <f t="shared" si="7"/>
        <v>11</v>
      </c>
      <c r="T10" s="65">
        <f>VLOOKUP($A10,'Return Data'!$B$7:$R$2843,13,0)</f>
        <v>3.9529999999999998</v>
      </c>
      <c r="U10" s="66">
        <f t="shared" si="8"/>
        <v>14</v>
      </c>
      <c r="V10" s="65">
        <f>VLOOKUP($A10,'Return Data'!$B$7:$R$2843,17,0)</f>
        <v>5.2724000000000002</v>
      </c>
      <c r="W10" s="66">
        <f t="shared" si="9"/>
        <v>17</v>
      </c>
      <c r="X10" s="65"/>
      <c r="Y10" s="66"/>
      <c r="Z10" s="65">
        <f>VLOOKUP($A10,'Return Data'!$B$7:$R$2843,16,0)</f>
        <v>6.4455999999999998</v>
      </c>
      <c r="AA10" s="67">
        <f t="shared" si="10"/>
        <v>20</v>
      </c>
    </row>
    <row r="11" spans="1:27" x14ac:dyDescent="0.3">
      <c r="A11" s="63" t="s">
        <v>1500</v>
      </c>
      <c r="B11" s="64">
        <f>VLOOKUP($A11,'Return Data'!$B$7:$R$2843,3,0)</f>
        <v>44404</v>
      </c>
      <c r="C11" s="65">
        <f>VLOOKUP($A11,'Return Data'!$B$7:$R$2843,4,0)</f>
        <v>2598.2208000000001</v>
      </c>
      <c r="D11" s="65">
        <f>VLOOKUP($A11,'Return Data'!$B$7:$R$2843,5,0)</f>
        <v>3.4632000000000001</v>
      </c>
      <c r="E11" s="66">
        <f t="shared" si="0"/>
        <v>25</v>
      </c>
      <c r="F11" s="65">
        <f>VLOOKUP($A11,'Return Data'!$B$7:$R$2843,6,0)</f>
        <v>3.6802999999999999</v>
      </c>
      <c r="G11" s="66">
        <f t="shared" si="1"/>
        <v>20</v>
      </c>
      <c r="H11" s="65">
        <f>VLOOKUP($A11,'Return Data'!$B$7:$R$2843,7,0)</f>
        <v>3.7164000000000001</v>
      </c>
      <c r="I11" s="66">
        <f t="shared" si="2"/>
        <v>21</v>
      </c>
      <c r="J11" s="65">
        <f>VLOOKUP($A11,'Return Data'!$B$7:$R$2843,8,0)</f>
        <v>3.7728000000000002</v>
      </c>
      <c r="K11" s="66">
        <f t="shared" si="3"/>
        <v>24</v>
      </c>
      <c r="L11" s="65">
        <f>VLOOKUP($A11,'Return Data'!$B$7:$R$2843,9,0)</f>
        <v>3.8281000000000001</v>
      </c>
      <c r="M11" s="66">
        <f t="shared" si="4"/>
        <v>23</v>
      </c>
      <c r="N11" s="65">
        <f>VLOOKUP($A11,'Return Data'!$B$7:$R$2843,10,0)</f>
        <v>3.3933</v>
      </c>
      <c r="O11" s="66">
        <f t="shared" si="5"/>
        <v>23</v>
      </c>
      <c r="P11" s="65">
        <f>VLOOKUP($A11,'Return Data'!$B$7:$R$2843,11,0)</f>
        <v>3.5825999999999998</v>
      </c>
      <c r="Q11" s="66">
        <f t="shared" si="6"/>
        <v>23</v>
      </c>
      <c r="R11" s="65">
        <f>VLOOKUP($A11,'Return Data'!$B$7:$R$2843,12,0)</f>
        <v>3.3673000000000002</v>
      </c>
      <c r="S11" s="66">
        <f t="shared" si="7"/>
        <v>24</v>
      </c>
      <c r="T11" s="65">
        <f>VLOOKUP($A11,'Return Data'!$B$7:$R$2843,13,0)</f>
        <v>3.5602999999999998</v>
      </c>
      <c r="U11" s="66">
        <f t="shared" si="8"/>
        <v>23</v>
      </c>
      <c r="V11" s="65">
        <f>VLOOKUP($A11,'Return Data'!$B$7:$R$2843,17,0)</f>
        <v>5.0811000000000002</v>
      </c>
      <c r="W11" s="66">
        <f t="shared" si="9"/>
        <v>18</v>
      </c>
      <c r="X11" s="65">
        <f>VLOOKUP($A11,'Return Data'!$B$7:$R$2843,14,0)</f>
        <v>6.1025999999999998</v>
      </c>
      <c r="Y11" s="66">
        <f>RANK(X11,X$8:X$34,0)</f>
        <v>10</v>
      </c>
      <c r="Z11" s="65">
        <f>VLOOKUP($A11,'Return Data'!$B$7:$R$2843,16,0)</f>
        <v>7.9463999999999997</v>
      </c>
      <c r="AA11" s="67">
        <f t="shared" si="10"/>
        <v>5</v>
      </c>
    </row>
    <row r="12" spans="1:27" x14ac:dyDescent="0.3">
      <c r="A12" s="63" t="s">
        <v>1502</v>
      </c>
      <c r="B12" s="64">
        <f>VLOOKUP($A12,'Return Data'!$B$7:$R$2843,3,0)</f>
        <v>44404</v>
      </c>
      <c r="C12" s="65">
        <f>VLOOKUP($A12,'Return Data'!$B$7:$R$2843,4,0)</f>
        <v>3199.4643999999998</v>
      </c>
      <c r="D12" s="65">
        <f>VLOOKUP($A12,'Return Data'!$B$7:$R$2843,5,0)</f>
        <v>4.4131999999999998</v>
      </c>
      <c r="E12" s="66">
        <f t="shared" si="0"/>
        <v>15</v>
      </c>
      <c r="F12" s="65">
        <f>VLOOKUP($A12,'Return Data'!$B$7:$R$2843,6,0)</f>
        <v>3.4876999999999998</v>
      </c>
      <c r="G12" s="66">
        <f t="shared" si="1"/>
        <v>24</v>
      </c>
      <c r="H12" s="65">
        <f>VLOOKUP($A12,'Return Data'!$B$7:$R$2843,7,0)</f>
        <v>3.7456999999999998</v>
      </c>
      <c r="I12" s="66">
        <f t="shared" si="2"/>
        <v>20</v>
      </c>
      <c r="J12" s="65">
        <f>VLOOKUP($A12,'Return Data'!$B$7:$R$2843,8,0)</f>
        <v>3.7309000000000001</v>
      </c>
      <c r="K12" s="66">
        <f t="shared" si="3"/>
        <v>25</v>
      </c>
      <c r="L12" s="65">
        <f>VLOOKUP($A12,'Return Data'!$B$7:$R$2843,9,0)</f>
        <v>3.6726000000000001</v>
      </c>
      <c r="M12" s="66">
        <f t="shared" si="4"/>
        <v>26</v>
      </c>
      <c r="N12" s="65">
        <f>VLOOKUP($A12,'Return Data'!$B$7:$R$2843,10,0)</f>
        <v>3.2654999999999998</v>
      </c>
      <c r="O12" s="66">
        <f t="shared" si="5"/>
        <v>24</v>
      </c>
      <c r="P12" s="65">
        <f>VLOOKUP($A12,'Return Data'!$B$7:$R$2843,11,0)</f>
        <v>3.3936000000000002</v>
      </c>
      <c r="Q12" s="66">
        <f t="shared" si="6"/>
        <v>25</v>
      </c>
      <c r="R12" s="65">
        <f>VLOOKUP($A12,'Return Data'!$B$7:$R$2843,12,0)</f>
        <v>3.2507999999999999</v>
      </c>
      <c r="S12" s="66">
        <f t="shared" si="7"/>
        <v>25</v>
      </c>
      <c r="T12" s="65">
        <f>VLOOKUP($A12,'Return Data'!$B$7:$R$2843,13,0)</f>
        <v>3.3473000000000002</v>
      </c>
      <c r="U12" s="66">
        <f t="shared" si="8"/>
        <v>25</v>
      </c>
      <c r="V12" s="65">
        <f>VLOOKUP($A12,'Return Data'!$B$7:$R$2843,17,0)</f>
        <v>4.9353999999999996</v>
      </c>
      <c r="W12" s="66">
        <f t="shared" si="9"/>
        <v>19</v>
      </c>
      <c r="X12" s="65">
        <f>VLOOKUP($A12,'Return Data'!$B$7:$R$2843,14,0)</f>
        <v>5.6845999999999997</v>
      </c>
      <c r="Y12" s="66">
        <f>RANK(X12,X$8:X$34,0)</f>
        <v>13</v>
      </c>
      <c r="Z12" s="65">
        <f>VLOOKUP($A12,'Return Data'!$B$7:$R$2843,16,0)</f>
        <v>7.3197000000000001</v>
      </c>
      <c r="AA12" s="67">
        <f t="shared" si="10"/>
        <v>15</v>
      </c>
    </row>
    <row r="13" spans="1:27" x14ac:dyDescent="0.3">
      <c r="A13" s="63" t="s">
        <v>1504</v>
      </c>
      <c r="B13" s="64">
        <f>VLOOKUP($A13,'Return Data'!$B$7:$R$2843,3,0)</f>
        <v>44404</v>
      </c>
      <c r="C13" s="65">
        <f>VLOOKUP($A13,'Return Data'!$B$7:$R$2843,4,0)</f>
        <v>2888.8312999999998</v>
      </c>
      <c r="D13" s="65">
        <f>VLOOKUP($A13,'Return Data'!$B$7:$R$2843,5,0)</f>
        <v>5.0913000000000004</v>
      </c>
      <c r="E13" s="66">
        <f t="shared" si="0"/>
        <v>9</v>
      </c>
      <c r="F13" s="65">
        <f>VLOOKUP($A13,'Return Data'!$B$7:$R$2843,6,0)</f>
        <v>3.8603000000000001</v>
      </c>
      <c r="G13" s="66">
        <f t="shared" si="1"/>
        <v>16</v>
      </c>
      <c r="H13" s="65">
        <f>VLOOKUP($A13,'Return Data'!$B$7:$R$2843,7,0)</f>
        <v>4.1773999999999996</v>
      </c>
      <c r="I13" s="66">
        <f t="shared" si="2"/>
        <v>10</v>
      </c>
      <c r="J13" s="65">
        <f>VLOOKUP($A13,'Return Data'!$B$7:$R$2843,8,0)</f>
        <v>4.2586000000000004</v>
      </c>
      <c r="K13" s="66">
        <f t="shared" si="3"/>
        <v>15</v>
      </c>
      <c r="L13" s="65">
        <f>VLOOKUP($A13,'Return Data'!$B$7:$R$2843,9,0)</f>
        <v>4.3205</v>
      </c>
      <c r="M13" s="66">
        <f t="shared" si="4"/>
        <v>14</v>
      </c>
      <c r="N13" s="65">
        <f>VLOOKUP($A13,'Return Data'!$B$7:$R$2843,10,0)</f>
        <v>3.7166000000000001</v>
      </c>
      <c r="O13" s="66">
        <f t="shared" si="5"/>
        <v>16</v>
      </c>
      <c r="P13" s="65">
        <f>VLOOKUP($A13,'Return Data'!$B$7:$R$2843,11,0)</f>
        <v>3.9104999999999999</v>
      </c>
      <c r="Q13" s="66">
        <f t="shared" si="6"/>
        <v>17</v>
      </c>
      <c r="R13" s="65">
        <f>VLOOKUP($A13,'Return Data'!$B$7:$R$2843,12,0)</f>
        <v>3.6764999999999999</v>
      </c>
      <c r="S13" s="66">
        <f t="shared" si="7"/>
        <v>18</v>
      </c>
      <c r="T13" s="65">
        <f>VLOOKUP($A13,'Return Data'!$B$7:$R$2843,13,0)</f>
        <v>3.8258000000000001</v>
      </c>
      <c r="U13" s="66">
        <f t="shared" si="8"/>
        <v>19</v>
      </c>
      <c r="V13" s="65">
        <f>VLOOKUP($A13,'Return Data'!$B$7:$R$2843,17,0)</f>
        <v>5.3597000000000001</v>
      </c>
      <c r="W13" s="66">
        <f t="shared" si="9"/>
        <v>16</v>
      </c>
      <c r="X13" s="65">
        <f>VLOOKUP($A13,'Return Data'!$B$7:$R$2843,14,0)</f>
        <v>5.7156000000000002</v>
      </c>
      <c r="Y13" s="66">
        <f>RANK(X13,X$8:X$34,0)</f>
        <v>12</v>
      </c>
      <c r="Z13" s="65">
        <f>VLOOKUP($A13,'Return Data'!$B$7:$R$2843,16,0)</f>
        <v>7.4595000000000002</v>
      </c>
      <c r="AA13" s="67">
        <f t="shared" si="10"/>
        <v>12</v>
      </c>
    </row>
    <row r="14" spans="1:27" x14ac:dyDescent="0.3">
      <c r="A14" s="63" t="s">
        <v>1509</v>
      </c>
      <c r="B14" s="64">
        <f>VLOOKUP($A14,'Return Data'!$B$7:$R$2843,3,0)</f>
        <v>44404</v>
      </c>
      <c r="C14" s="65">
        <f>VLOOKUP($A14,'Return Data'!$B$7:$R$2843,4,0)</f>
        <v>30.817900000000002</v>
      </c>
      <c r="D14" s="65">
        <f>VLOOKUP($A14,'Return Data'!$B$7:$R$2843,5,0)</f>
        <v>11.255000000000001</v>
      </c>
      <c r="E14" s="66">
        <f t="shared" si="0"/>
        <v>2</v>
      </c>
      <c r="F14" s="65">
        <f>VLOOKUP($A14,'Return Data'!$B$7:$R$2843,6,0)</f>
        <v>10.137700000000001</v>
      </c>
      <c r="G14" s="66">
        <f t="shared" si="1"/>
        <v>1</v>
      </c>
      <c r="H14" s="65">
        <f>VLOOKUP($A14,'Return Data'!$B$7:$R$2843,7,0)</f>
        <v>11.3949</v>
      </c>
      <c r="I14" s="66">
        <f t="shared" si="2"/>
        <v>1</v>
      </c>
      <c r="J14" s="65">
        <f>VLOOKUP($A14,'Return Data'!$B$7:$R$2843,8,0)</f>
        <v>13.6235</v>
      </c>
      <c r="K14" s="66">
        <f t="shared" si="3"/>
        <v>1</v>
      </c>
      <c r="L14" s="65">
        <f>VLOOKUP($A14,'Return Data'!$B$7:$R$2843,9,0)</f>
        <v>10.9712</v>
      </c>
      <c r="M14" s="66">
        <f t="shared" si="4"/>
        <v>2</v>
      </c>
      <c r="N14" s="65">
        <f>VLOOKUP($A14,'Return Data'!$B$7:$R$2843,10,0)</f>
        <v>7.7313999999999998</v>
      </c>
      <c r="O14" s="66">
        <f t="shared" si="5"/>
        <v>2</v>
      </c>
      <c r="P14" s="65">
        <f>VLOOKUP($A14,'Return Data'!$B$7:$R$2843,11,0)</f>
        <v>9.0010999999999992</v>
      </c>
      <c r="Q14" s="66">
        <f t="shared" si="6"/>
        <v>2</v>
      </c>
      <c r="R14" s="65">
        <f>VLOOKUP($A14,'Return Data'!$B$7:$R$2843,12,0)</f>
        <v>8.1234000000000002</v>
      </c>
      <c r="S14" s="66">
        <f t="shared" si="7"/>
        <v>2</v>
      </c>
      <c r="T14" s="65">
        <f>VLOOKUP($A14,'Return Data'!$B$7:$R$2843,13,0)</f>
        <v>8.3703000000000003</v>
      </c>
      <c r="U14" s="66">
        <f t="shared" si="8"/>
        <v>2</v>
      </c>
      <c r="V14" s="65">
        <f>VLOOKUP($A14,'Return Data'!$B$7:$R$2843,17,0)</f>
        <v>6.4656000000000002</v>
      </c>
      <c r="W14" s="66">
        <f t="shared" si="9"/>
        <v>4</v>
      </c>
      <c r="X14" s="65">
        <f>VLOOKUP($A14,'Return Data'!$B$7:$R$2843,14,0)</f>
        <v>7.5892999999999997</v>
      </c>
      <c r="Y14" s="66">
        <f>RANK(X14,X$8:X$34,0)</f>
        <v>2</v>
      </c>
      <c r="Z14" s="65">
        <f>VLOOKUP($A14,'Return Data'!$B$7:$R$2843,16,0)</f>
        <v>8.7986000000000004</v>
      </c>
      <c r="AA14" s="67">
        <f t="shared" si="10"/>
        <v>1</v>
      </c>
    </row>
    <row r="15" spans="1:27" x14ac:dyDescent="0.3">
      <c r="A15" s="63" t="s">
        <v>1510</v>
      </c>
      <c r="B15" s="64">
        <f>VLOOKUP($A15,'Return Data'!$B$7:$R$2843,3,0)</f>
        <v>44404</v>
      </c>
      <c r="C15" s="65">
        <f>VLOOKUP($A15,'Return Data'!$B$7:$R$2843,4,0)</f>
        <v>12.101000000000001</v>
      </c>
      <c r="D15" s="65">
        <f>VLOOKUP($A15,'Return Data'!$B$7:$R$2843,5,0)</f>
        <v>5.7317999999999998</v>
      </c>
      <c r="E15" s="66">
        <f t="shared" si="0"/>
        <v>7</v>
      </c>
      <c r="F15" s="65">
        <f>VLOOKUP($A15,'Return Data'!$B$7:$R$2843,6,0)</f>
        <v>4.6021000000000001</v>
      </c>
      <c r="G15" s="66">
        <f t="shared" si="1"/>
        <v>4</v>
      </c>
      <c r="H15" s="65">
        <f>VLOOKUP($A15,'Return Data'!$B$7:$R$2843,7,0)</f>
        <v>4.2694000000000001</v>
      </c>
      <c r="I15" s="66">
        <f t="shared" si="2"/>
        <v>8</v>
      </c>
      <c r="J15" s="65">
        <f>VLOOKUP($A15,'Return Data'!$B$7:$R$2843,8,0)</f>
        <v>4.8133999999999997</v>
      </c>
      <c r="K15" s="66">
        <f t="shared" si="3"/>
        <v>5</v>
      </c>
      <c r="L15" s="65">
        <f>VLOOKUP($A15,'Return Data'!$B$7:$R$2843,9,0)</f>
        <v>4.7039999999999997</v>
      </c>
      <c r="M15" s="66">
        <f t="shared" si="4"/>
        <v>5</v>
      </c>
      <c r="N15" s="65">
        <f>VLOOKUP($A15,'Return Data'!$B$7:$R$2843,10,0)</f>
        <v>4.0613000000000001</v>
      </c>
      <c r="O15" s="66">
        <f t="shared" si="5"/>
        <v>6</v>
      </c>
      <c r="P15" s="65">
        <f>VLOOKUP($A15,'Return Data'!$B$7:$R$2843,11,0)</f>
        <v>4.3357000000000001</v>
      </c>
      <c r="Q15" s="66">
        <f t="shared" si="6"/>
        <v>7</v>
      </c>
      <c r="R15" s="65">
        <f>VLOOKUP($A15,'Return Data'!$B$7:$R$2843,12,0)</f>
        <v>4.0900999999999996</v>
      </c>
      <c r="S15" s="66">
        <f t="shared" si="7"/>
        <v>7</v>
      </c>
      <c r="T15" s="65">
        <f>VLOOKUP($A15,'Return Data'!$B$7:$R$2843,13,0)</f>
        <v>4.4027000000000003</v>
      </c>
      <c r="U15" s="66">
        <f t="shared" si="8"/>
        <v>6</v>
      </c>
      <c r="V15" s="65">
        <f>VLOOKUP($A15,'Return Data'!$B$7:$R$2843,17,0)</f>
        <v>6.0669000000000004</v>
      </c>
      <c r="W15" s="66">
        <f t="shared" si="9"/>
        <v>6</v>
      </c>
      <c r="X15" s="65"/>
      <c r="Y15" s="66"/>
      <c r="Z15" s="65">
        <f>VLOOKUP($A15,'Return Data'!$B$7:$R$2843,16,0)</f>
        <v>6.9427000000000003</v>
      </c>
      <c r="AA15" s="67">
        <f t="shared" si="10"/>
        <v>18</v>
      </c>
    </row>
    <row r="16" spans="1:27" x14ac:dyDescent="0.3">
      <c r="A16" s="63" t="s">
        <v>1512</v>
      </c>
      <c r="B16" s="64">
        <f>VLOOKUP($A16,'Return Data'!$B$7:$R$2843,3,0)</f>
        <v>44404</v>
      </c>
      <c r="C16" s="65">
        <f>VLOOKUP($A16,'Return Data'!$B$7:$R$2843,4,0)</f>
        <v>1074.2533000000001</v>
      </c>
      <c r="D16" s="65">
        <f>VLOOKUP($A16,'Return Data'!$B$7:$R$2843,5,0)</f>
        <v>4.6555</v>
      </c>
      <c r="E16" s="66">
        <f t="shared" si="0"/>
        <v>12</v>
      </c>
      <c r="F16" s="65">
        <f>VLOOKUP($A16,'Return Data'!$B$7:$R$2843,6,0)</f>
        <v>4.0663</v>
      </c>
      <c r="G16" s="66">
        <f t="shared" si="1"/>
        <v>10</v>
      </c>
      <c r="H16" s="65">
        <f>VLOOKUP($A16,'Return Data'!$B$7:$R$2843,7,0)</f>
        <v>4.3916000000000004</v>
      </c>
      <c r="I16" s="66">
        <f t="shared" si="2"/>
        <v>7</v>
      </c>
      <c r="J16" s="65">
        <f>VLOOKUP($A16,'Return Data'!$B$7:$R$2843,8,0)</f>
        <v>4.5728</v>
      </c>
      <c r="K16" s="66">
        <f t="shared" si="3"/>
        <v>8</v>
      </c>
      <c r="L16" s="65">
        <f>VLOOKUP($A16,'Return Data'!$B$7:$R$2843,9,0)</f>
        <v>4.5141999999999998</v>
      </c>
      <c r="M16" s="66">
        <f t="shared" si="4"/>
        <v>7</v>
      </c>
      <c r="N16" s="65">
        <f>VLOOKUP($A16,'Return Data'!$B$7:$R$2843,10,0)</f>
        <v>3.7841</v>
      </c>
      <c r="O16" s="66">
        <f t="shared" si="5"/>
        <v>14</v>
      </c>
      <c r="P16" s="65">
        <f>VLOOKUP($A16,'Return Data'!$B$7:$R$2843,11,0)</f>
        <v>3.9849000000000001</v>
      </c>
      <c r="Q16" s="66">
        <f t="shared" si="6"/>
        <v>14</v>
      </c>
      <c r="R16" s="65">
        <f>VLOOKUP($A16,'Return Data'!$B$7:$R$2843,12,0)</f>
        <v>3.7462</v>
      </c>
      <c r="S16" s="66">
        <f t="shared" si="7"/>
        <v>17</v>
      </c>
      <c r="T16" s="65">
        <f>VLOOKUP($A16,'Return Data'!$B$7:$R$2843,13,0)</f>
        <v>3.9182999999999999</v>
      </c>
      <c r="U16" s="66">
        <f t="shared" si="8"/>
        <v>16</v>
      </c>
      <c r="V16" s="65"/>
      <c r="W16" s="66"/>
      <c r="X16" s="65"/>
      <c r="Y16" s="66"/>
      <c r="Z16" s="65">
        <f>VLOOKUP($A16,'Return Data'!$B$7:$R$2843,16,0)</f>
        <v>4.9138999999999999</v>
      </c>
      <c r="AA16" s="67">
        <f t="shared" si="10"/>
        <v>24</v>
      </c>
    </row>
    <row r="17" spans="1:27" x14ac:dyDescent="0.3">
      <c r="A17" s="63" t="s">
        <v>1515</v>
      </c>
      <c r="B17" s="64">
        <f>VLOOKUP($A17,'Return Data'!$B$7:$R$2843,3,0)</f>
        <v>44404</v>
      </c>
      <c r="C17" s="65">
        <f>VLOOKUP($A17,'Return Data'!$B$7:$R$2843,4,0)</f>
        <v>23.2394</v>
      </c>
      <c r="D17" s="65">
        <f>VLOOKUP($A17,'Return Data'!$B$7:$R$2843,5,0)</f>
        <v>6.4405999999999999</v>
      </c>
      <c r="E17" s="66">
        <f t="shared" si="0"/>
        <v>5</v>
      </c>
      <c r="F17" s="65">
        <f>VLOOKUP($A17,'Return Data'!$B$7:$R$2843,6,0)</f>
        <v>4.7535999999999996</v>
      </c>
      <c r="G17" s="66">
        <f t="shared" si="1"/>
        <v>3</v>
      </c>
      <c r="H17" s="65">
        <f>VLOOKUP($A17,'Return Data'!$B$7:$R$2843,7,0)</f>
        <v>4.5587</v>
      </c>
      <c r="I17" s="66">
        <f t="shared" si="2"/>
        <v>4</v>
      </c>
      <c r="J17" s="65">
        <f>VLOOKUP($A17,'Return Data'!$B$7:$R$2843,8,0)</f>
        <v>5.1595000000000004</v>
      </c>
      <c r="K17" s="66">
        <f t="shared" si="3"/>
        <v>4</v>
      </c>
      <c r="L17" s="65">
        <f>VLOOKUP($A17,'Return Data'!$B$7:$R$2843,9,0)</f>
        <v>4.9145000000000003</v>
      </c>
      <c r="M17" s="66">
        <f t="shared" si="4"/>
        <v>4</v>
      </c>
      <c r="N17" s="65">
        <f>VLOOKUP($A17,'Return Data'!$B$7:$R$2843,10,0)</f>
        <v>4.7854999999999999</v>
      </c>
      <c r="O17" s="66">
        <f t="shared" si="5"/>
        <v>3</v>
      </c>
      <c r="P17" s="65">
        <f>VLOOKUP($A17,'Return Data'!$B$7:$R$2843,11,0)</f>
        <v>5.0723000000000003</v>
      </c>
      <c r="Q17" s="66">
        <f t="shared" si="6"/>
        <v>3</v>
      </c>
      <c r="R17" s="65">
        <f>VLOOKUP($A17,'Return Data'!$B$7:$R$2843,12,0)</f>
        <v>4.8444000000000003</v>
      </c>
      <c r="S17" s="66">
        <f t="shared" si="7"/>
        <v>3</v>
      </c>
      <c r="T17" s="65">
        <f>VLOOKUP($A17,'Return Data'!$B$7:$R$2843,13,0)</f>
        <v>5.3788</v>
      </c>
      <c r="U17" s="66">
        <f t="shared" si="8"/>
        <v>3</v>
      </c>
      <c r="V17" s="65">
        <f>VLOOKUP($A17,'Return Data'!$B$7:$R$2843,17,0)</f>
        <v>6.8437999999999999</v>
      </c>
      <c r="W17" s="66">
        <f t="shared" ref="W17:W22" si="11">RANK(V17,V$8:V$34,0)</f>
        <v>3</v>
      </c>
      <c r="X17" s="65">
        <f>VLOOKUP($A17,'Return Data'!$B$7:$R$2843,14,0)</f>
        <v>7.5567000000000002</v>
      </c>
      <c r="Y17" s="66">
        <f>RANK(X17,X$8:X$34,0)</f>
        <v>3</v>
      </c>
      <c r="Z17" s="65">
        <f>VLOOKUP($A17,'Return Data'!$B$7:$R$2843,16,0)</f>
        <v>8.6780000000000008</v>
      </c>
      <c r="AA17" s="67">
        <f t="shared" si="10"/>
        <v>3</v>
      </c>
    </row>
    <row r="18" spans="1:27" x14ac:dyDescent="0.3">
      <c r="A18" s="63" t="s">
        <v>1517</v>
      </c>
      <c r="B18" s="64">
        <f>VLOOKUP($A18,'Return Data'!$B$7:$R$2843,3,0)</f>
        <v>44404</v>
      </c>
      <c r="C18" s="65">
        <f>VLOOKUP($A18,'Return Data'!$B$7:$R$2843,4,0)</f>
        <v>2294.4209000000001</v>
      </c>
      <c r="D18" s="65">
        <f>VLOOKUP($A18,'Return Data'!$B$7:$R$2843,5,0)</f>
        <v>3.7865000000000002</v>
      </c>
      <c r="E18" s="66">
        <f t="shared" si="0"/>
        <v>24</v>
      </c>
      <c r="F18" s="65">
        <f>VLOOKUP($A18,'Return Data'!$B$7:$R$2843,6,0)</f>
        <v>2.7605</v>
      </c>
      <c r="G18" s="66">
        <f t="shared" si="1"/>
        <v>27</v>
      </c>
      <c r="H18" s="65">
        <f>VLOOKUP($A18,'Return Data'!$B$7:$R$2843,7,0)</f>
        <v>3.2393000000000001</v>
      </c>
      <c r="I18" s="66">
        <f t="shared" si="2"/>
        <v>25</v>
      </c>
      <c r="J18" s="65">
        <f>VLOOKUP($A18,'Return Data'!$B$7:$R$2843,8,0)</f>
        <v>3.7774999999999999</v>
      </c>
      <c r="K18" s="66">
        <f t="shared" si="3"/>
        <v>22</v>
      </c>
      <c r="L18" s="65">
        <f>VLOOKUP($A18,'Return Data'!$B$7:$R$2843,9,0)</f>
        <v>4.1467000000000001</v>
      </c>
      <c r="M18" s="66">
        <f t="shared" si="4"/>
        <v>18</v>
      </c>
      <c r="N18" s="65">
        <f>VLOOKUP($A18,'Return Data'!$B$7:$R$2843,10,0)</f>
        <v>3.6623000000000001</v>
      </c>
      <c r="O18" s="66">
        <f t="shared" si="5"/>
        <v>17</v>
      </c>
      <c r="P18" s="65">
        <f>VLOOKUP($A18,'Return Data'!$B$7:$R$2843,11,0)</f>
        <v>3.6151</v>
      </c>
      <c r="Q18" s="66">
        <f t="shared" si="6"/>
        <v>22</v>
      </c>
      <c r="R18" s="65">
        <f>VLOOKUP($A18,'Return Data'!$B$7:$R$2843,12,0)</f>
        <v>4.0853999999999999</v>
      </c>
      <c r="S18" s="66">
        <f t="shared" si="7"/>
        <v>8</v>
      </c>
      <c r="T18" s="65">
        <f>VLOOKUP($A18,'Return Data'!$B$7:$R$2843,13,0)</f>
        <v>4.3319999999999999</v>
      </c>
      <c r="U18" s="66">
        <f t="shared" si="8"/>
        <v>9</v>
      </c>
      <c r="V18" s="65">
        <f>VLOOKUP($A18,'Return Data'!$B$7:$R$2843,17,0)</f>
        <v>7.6875999999999998</v>
      </c>
      <c r="W18" s="66">
        <f t="shared" si="11"/>
        <v>1</v>
      </c>
      <c r="X18" s="65">
        <f>VLOOKUP($A18,'Return Data'!$B$7:$R$2843,14,0)</f>
        <v>6.1452</v>
      </c>
      <c r="Y18" s="66">
        <f>RANK(X18,X$8:X$34,0)</f>
        <v>9</v>
      </c>
      <c r="Z18" s="65">
        <f>VLOOKUP($A18,'Return Data'!$B$7:$R$2843,16,0)</f>
        <v>7.5804</v>
      </c>
      <c r="AA18" s="67">
        <f t="shared" si="10"/>
        <v>11</v>
      </c>
    </row>
    <row r="19" spans="1:27" x14ac:dyDescent="0.3">
      <c r="A19" s="63" t="s">
        <v>1518</v>
      </c>
      <c r="B19" s="64">
        <f>VLOOKUP($A19,'Return Data'!$B$7:$R$2843,3,0)</f>
        <v>44404</v>
      </c>
      <c r="C19" s="65">
        <f>VLOOKUP($A19,'Return Data'!$B$7:$R$2843,4,0)</f>
        <v>12.110900000000001</v>
      </c>
      <c r="D19" s="65">
        <f>VLOOKUP($A19,'Return Data'!$B$7:$R$2843,5,0)</f>
        <v>4.5213000000000001</v>
      </c>
      <c r="E19" s="66">
        <f t="shared" si="0"/>
        <v>14</v>
      </c>
      <c r="F19" s="65">
        <f>VLOOKUP($A19,'Return Data'!$B$7:$R$2843,6,0)</f>
        <v>3.6179999999999999</v>
      </c>
      <c r="G19" s="66">
        <f t="shared" si="1"/>
        <v>21</v>
      </c>
      <c r="H19" s="65">
        <f>VLOOKUP($A19,'Return Data'!$B$7:$R$2843,7,0)</f>
        <v>3.6191</v>
      </c>
      <c r="I19" s="66">
        <f t="shared" si="2"/>
        <v>22</v>
      </c>
      <c r="J19" s="65">
        <f>VLOOKUP($A19,'Return Data'!$B$7:$R$2843,8,0)</f>
        <v>3.9239000000000002</v>
      </c>
      <c r="K19" s="66">
        <f t="shared" si="3"/>
        <v>20</v>
      </c>
      <c r="L19" s="65">
        <f>VLOOKUP($A19,'Return Data'!$B$7:$R$2843,9,0)</f>
        <v>3.903</v>
      </c>
      <c r="M19" s="66">
        <f t="shared" si="4"/>
        <v>22</v>
      </c>
      <c r="N19" s="65">
        <f>VLOOKUP($A19,'Return Data'!$B$7:$R$2843,10,0)</f>
        <v>3.5179999999999998</v>
      </c>
      <c r="O19" s="66">
        <f t="shared" si="5"/>
        <v>21</v>
      </c>
      <c r="P19" s="65">
        <f>VLOOKUP($A19,'Return Data'!$B$7:$R$2843,11,0)</f>
        <v>3.6722999999999999</v>
      </c>
      <c r="Q19" s="66">
        <f t="shared" si="6"/>
        <v>21</v>
      </c>
      <c r="R19" s="65">
        <f>VLOOKUP($A19,'Return Data'!$B$7:$R$2843,12,0)</f>
        <v>3.4622000000000002</v>
      </c>
      <c r="S19" s="66">
        <f t="shared" si="7"/>
        <v>22</v>
      </c>
      <c r="T19" s="65">
        <f>VLOOKUP($A19,'Return Data'!$B$7:$R$2843,13,0)</f>
        <v>3.5943000000000001</v>
      </c>
      <c r="U19" s="66">
        <f t="shared" si="8"/>
        <v>22</v>
      </c>
      <c r="V19" s="65">
        <f>VLOOKUP($A19,'Return Data'!$B$7:$R$2843,17,0)</f>
        <v>5.4626999999999999</v>
      </c>
      <c r="W19" s="66">
        <f t="shared" si="11"/>
        <v>14</v>
      </c>
      <c r="X19" s="65"/>
      <c r="Y19" s="66"/>
      <c r="Z19" s="65">
        <f>VLOOKUP($A19,'Return Data'!$B$7:$R$2843,16,0)</f>
        <v>6.5305999999999997</v>
      </c>
      <c r="AA19" s="67">
        <f t="shared" si="10"/>
        <v>19</v>
      </c>
    </row>
    <row r="20" spans="1:27" x14ac:dyDescent="0.3">
      <c r="A20" s="63" t="s">
        <v>1523</v>
      </c>
      <c r="B20" s="64">
        <f>VLOOKUP($A20,'Return Data'!$B$7:$R$2843,3,0)</f>
        <v>44404</v>
      </c>
      <c r="C20" s="65">
        <f>VLOOKUP($A20,'Return Data'!$B$7:$R$2843,4,0)</f>
        <v>2250.1134000000002</v>
      </c>
      <c r="D20" s="65">
        <f>VLOOKUP($A20,'Return Data'!$B$7:$R$2843,5,0)</f>
        <v>4.7275</v>
      </c>
      <c r="E20" s="66">
        <f t="shared" si="0"/>
        <v>11</v>
      </c>
      <c r="F20" s="65">
        <f>VLOOKUP($A20,'Return Data'!$B$7:$R$2843,6,0)</f>
        <v>4.0263</v>
      </c>
      <c r="G20" s="66">
        <f t="shared" si="1"/>
        <v>11</v>
      </c>
      <c r="H20" s="65">
        <f>VLOOKUP($A20,'Return Data'!$B$7:$R$2843,7,0)</f>
        <v>4.1718000000000002</v>
      </c>
      <c r="I20" s="66">
        <f t="shared" si="2"/>
        <v>11</v>
      </c>
      <c r="J20" s="65">
        <f>VLOOKUP($A20,'Return Data'!$B$7:$R$2843,8,0)</f>
        <v>4.4375</v>
      </c>
      <c r="K20" s="66">
        <f t="shared" si="3"/>
        <v>11</v>
      </c>
      <c r="L20" s="65">
        <f>VLOOKUP($A20,'Return Data'!$B$7:$R$2843,9,0)</f>
        <v>4.3655999999999997</v>
      </c>
      <c r="M20" s="66">
        <f t="shared" si="4"/>
        <v>13</v>
      </c>
      <c r="N20" s="65">
        <f>VLOOKUP($A20,'Return Data'!$B$7:$R$2843,10,0)</f>
        <v>3.7551999999999999</v>
      </c>
      <c r="O20" s="66">
        <f t="shared" si="5"/>
        <v>15</v>
      </c>
      <c r="P20" s="65">
        <f>VLOOKUP($A20,'Return Data'!$B$7:$R$2843,11,0)</f>
        <v>3.9826999999999999</v>
      </c>
      <c r="Q20" s="66">
        <f t="shared" si="6"/>
        <v>15</v>
      </c>
      <c r="R20" s="65">
        <f>VLOOKUP($A20,'Return Data'!$B$7:$R$2843,12,0)</f>
        <v>3.7587000000000002</v>
      </c>
      <c r="S20" s="66">
        <f t="shared" si="7"/>
        <v>16</v>
      </c>
      <c r="T20" s="65">
        <f>VLOOKUP($A20,'Return Data'!$B$7:$R$2843,13,0)</f>
        <v>3.8451</v>
      </c>
      <c r="U20" s="66">
        <f t="shared" si="8"/>
        <v>18</v>
      </c>
      <c r="V20" s="65">
        <f>VLOOKUP($A20,'Return Data'!$B$7:$R$2843,17,0)</f>
        <v>5.5063000000000004</v>
      </c>
      <c r="W20" s="66">
        <f t="shared" si="11"/>
        <v>12</v>
      </c>
      <c r="X20" s="65">
        <f>VLOOKUP($A20,'Return Data'!$B$7:$R$2843,14,0)</f>
        <v>6.5233999999999996</v>
      </c>
      <c r="Y20" s="66">
        <f>RANK(X20,X$8:X$34,0)</f>
        <v>7</v>
      </c>
      <c r="Z20" s="65">
        <f>VLOOKUP($A20,'Return Data'!$B$7:$R$2843,16,0)</f>
        <v>7.8300999999999998</v>
      </c>
      <c r="AA20" s="67">
        <f t="shared" si="10"/>
        <v>8</v>
      </c>
    </row>
    <row r="21" spans="1:27" x14ac:dyDescent="0.3">
      <c r="A21" s="63" t="s">
        <v>1527</v>
      </c>
      <c r="B21" s="64">
        <f>VLOOKUP($A21,'Return Data'!$B$7:$R$2843,3,0)</f>
        <v>44404</v>
      </c>
      <c r="C21" s="65">
        <f>VLOOKUP($A21,'Return Data'!$B$7:$R$2843,4,0)</f>
        <v>35.1175</v>
      </c>
      <c r="D21" s="65">
        <f>VLOOKUP($A21,'Return Data'!$B$7:$R$2843,5,0)</f>
        <v>5.1976000000000004</v>
      </c>
      <c r="E21" s="66">
        <f t="shared" si="0"/>
        <v>8</v>
      </c>
      <c r="F21" s="65">
        <f>VLOOKUP($A21,'Return Data'!$B$7:$R$2843,6,0)</f>
        <v>3.7692999999999999</v>
      </c>
      <c r="G21" s="66">
        <f t="shared" si="1"/>
        <v>18</v>
      </c>
      <c r="H21" s="65">
        <f>VLOOKUP($A21,'Return Data'!$B$7:$R$2843,7,0)</f>
        <v>4.2351000000000001</v>
      </c>
      <c r="I21" s="66">
        <f t="shared" si="2"/>
        <v>9</v>
      </c>
      <c r="J21" s="65">
        <f>VLOOKUP($A21,'Return Data'!$B$7:$R$2843,8,0)</f>
        <v>4.5812999999999997</v>
      </c>
      <c r="K21" s="66">
        <f t="shared" si="3"/>
        <v>7</v>
      </c>
      <c r="L21" s="65">
        <f>VLOOKUP($A21,'Return Data'!$B$7:$R$2843,9,0)</f>
        <v>4.4869000000000003</v>
      </c>
      <c r="M21" s="66">
        <f t="shared" si="4"/>
        <v>9</v>
      </c>
      <c r="N21" s="65">
        <f>VLOOKUP($A21,'Return Data'!$B$7:$R$2843,10,0)</f>
        <v>3.8700999999999999</v>
      </c>
      <c r="O21" s="66">
        <f t="shared" si="5"/>
        <v>11</v>
      </c>
      <c r="P21" s="65">
        <f>VLOOKUP($A21,'Return Data'!$B$7:$R$2843,11,0)</f>
        <v>4.0022000000000002</v>
      </c>
      <c r="Q21" s="66">
        <f t="shared" si="6"/>
        <v>13</v>
      </c>
      <c r="R21" s="65">
        <f>VLOOKUP($A21,'Return Data'!$B$7:$R$2843,12,0)</f>
        <v>3.8148</v>
      </c>
      <c r="S21" s="66">
        <f t="shared" si="7"/>
        <v>13</v>
      </c>
      <c r="T21" s="65">
        <f>VLOOKUP($A21,'Return Data'!$B$7:$R$2843,13,0)</f>
        <v>4.0315000000000003</v>
      </c>
      <c r="U21" s="66">
        <f t="shared" si="8"/>
        <v>12</v>
      </c>
      <c r="V21" s="65">
        <f>VLOOKUP($A21,'Return Data'!$B$7:$R$2843,17,0)</f>
        <v>5.8265000000000002</v>
      </c>
      <c r="W21" s="66">
        <f t="shared" si="11"/>
        <v>8</v>
      </c>
      <c r="X21" s="65">
        <f>VLOOKUP($A21,'Return Data'!$B$7:$R$2843,14,0)</f>
        <v>6.7365000000000004</v>
      </c>
      <c r="Y21" s="66">
        <f>RANK(X21,X$8:X$34,0)</f>
        <v>5</v>
      </c>
      <c r="Z21" s="65">
        <f>VLOOKUP($A21,'Return Data'!$B$7:$R$2843,16,0)</f>
        <v>7.9108999999999998</v>
      </c>
      <c r="AA21" s="67">
        <f t="shared" si="10"/>
        <v>6</v>
      </c>
    </row>
    <row r="22" spans="1:27" x14ac:dyDescent="0.3">
      <c r="A22" s="63" t="s">
        <v>1529</v>
      </c>
      <c r="B22" s="64">
        <f>VLOOKUP($A22,'Return Data'!$B$7:$R$2843,3,0)</f>
        <v>44404</v>
      </c>
      <c r="C22" s="65">
        <f>VLOOKUP($A22,'Return Data'!$B$7:$R$2843,4,0)</f>
        <v>35.501899999999999</v>
      </c>
      <c r="D22" s="65">
        <f>VLOOKUP($A22,'Return Data'!$B$7:$R$2843,5,0)</f>
        <v>4.5243000000000002</v>
      </c>
      <c r="E22" s="66">
        <f t="shared" si="0"/>
        <v>13</v>
      </c>
      <c r="F22" s="65">
        <f>VLOOKUP($A22,'Return Data'!$B$7:$R$2843,6,0)</f>
        <v>3.7284000000000002</v>
      </c>
      <c r="G22" s="66">
        <f t="shared" si="1"/>
        <v>19</v>
      </c>
      <c r="H22" s="65">
        <f>VLOOKUP($A22,'Return Data'!$B$7:$R$2843,7,0)</f>
        <v>3.9245000000000001</v>
      </c>
      <c r="I22" s="66">
        <f t="shared" si="2"/>
        <v>16</v>
      </c>
      <c r="J22" s="65">
        <f>VLOOKUP($A22,'Return Data'!$B$7:$R$2843,8,0)</f>
        <v>4.0232000000000001</v>
      </c>
      <c r="K22" s="66">
        <f t="shared" si="3"/>
        <v>18</v>
      </c>
      <c r="L22" s="65">
        <f>VLOOKUP($A22,'Return Data'!$B$7:$R$2843,9,0)</f>
        <v>4.1500000000000004</v>
      </c>
      <c r="M22" s="66">
        <f t="shared" si="4"/>
        <v>16</v>
      </c>
      <c r="N22" s="65">
        <f>VLOOKUP($A22,'Return Data'!$B$7:$R$2843,10,0)</f>
        <v>3.5550999999999999</v>
      </c>
      <c r="O22" s="66">
        <f t="shared" si="5"/>
        <v>20</v>
      </c>
      <c r="P22" s="65">
        <f>VLOOKUP($A22,'Return Data'!$B$7:$R$2843,11,0)</f>
        <v>3.7362000000000002</v>
      </c>
      <c r="Q22" s="66">
        <f t="shared" si="6"/>
        <v>20</v>
      </c>
      <c r="R22" s="65">
        <f>VLOOKUP($A22,'Return Data'!$B$7:$R$2843,12,0)</f>
        <v>3.5278999999999998</v>
      </c>
      <c r="S22" s="66">
        <f t="shared" si="7"/>
        <v>21</v>
      </c>
      <c r="T22" s="65">
        <f>VLOOKUP($A22,'Return Data'!$B$7:$R$2843,13,0)</f>
        <v>3.5979999999999999</v>
      </c>
      <c r="U22" s="66">
        <f t="shared" si="8"/>
        <v>21</v>
      </c>
      <c r="V22" s="65">
        <f>VLOOKUP($A22,'Return Data'!$B$7:$R$2843,17,0)</f>
        <v>5.4236000000000004</v>
      </c>
      <c r="W22" s="66">
        <f t="shared" si="11"/>
        <v>15</v>
      </c>
      <c r="X22" s="65">
        <f>VLOOKUP($A22,'Return Data'!$B$7:$R$2843,14,0)</f>
        <v>6.4184999999999999</v>
      </c>
      <c r="Y22" s="66">
        <f>RANK(X22,X$8:X$34,0)</f>
        <v>8</v>
      </c>
      <c r="Z22" s="65">
        <f>VLOOKUP($A22,'Return Data'!$B$7:$R$2843,16,0)</f>
        <v>7.8471000000000002</v>
      </c>
      <c r="AA22" s="67">
        <f t="shared" si="10"/>
        <v>7</v>
      </c>
    </row>
    <row r="23" spans="1:27" x14ac:dyDescent="0.3">
      <c r="A23" s="63" t="s">
        <v>1530</v>
      </c>
      <c r="B23" s="64">
        <f>VLOOKUP($A23,'Return Data'!$B$7:$R$2843,3,0)</f>
        <v>44404</v>
      </c>
      <c r="C23" s="65">
        <f>VLOOKUP($A23,'Return Data'!$B$7:$R$2843,4,0)</f>
        <v>1071.3145999999999</v>
      </c>
      <c r="D23" s="65">
        <f>VLOOKUP($A23,'Return Data'!$B$7:$R$2843,5,0)</f>
        <v>4.1264000000000003</v>
      </c>
      <c r="E23" s="66">
        <f t="shared" si="0"/>
        <v>18</v>
      </c>
      <c r="F23" s="65">
        <f>VLOOKUP($A23,'Return Data'!$B$7:$R$2843,6,0)</f>
        <v>3.8395999999999999</v>
      </c>
      <c r="G23" s="66">
        <f t="shared" si="1"/>
        <v>17</v>
      </c>
      <c r="H23" s="65">
        <f>VLOOKUP($A23,'Return Data'!$B$7:$R$2843,7,0)</f>
        <v>4.0609000000000002</v>
      </c>
      <c r="I23" s="66">
        <f t="shared" si="2"/>
        <v>14</v>
      </c>
      <c r="J23" s="65">
        <f>VLOOKUP($A23,'Return Data'!$B$7:$R$2843,8,0)</f>
        <v>3.6621000000000001</v>
      </c>
      <c r="K23" s="66">
        <f t="shared" si="3"/>
        <v>26</v>
      </c>
      <c r="L23" s="65">
        <f>VLOOKUP($A23,'Return Data'!$B$7:$R$2843,9,0)</f>
        <v>3.7351999999999999</v>
      </c>
      <c r="M23" s="66">
        <f t="shared" si="4"/>
        <v>25</v>
      </c>
      <c r="N23" s="65">
        <f>VLOOKUP($A23,'Return Data'!$B$7:$R$2843,10,0)</f>
        <v>3.4535999999999998</v>
      </c>
      <c r="O23" s="66">
        <f t="shared" si="5"/>
        <v>22</v>
      </c>
      <c r="P23" s="65">
        <f>VLOOKUP($A23,'Return Data'!$B$7:$R$2843,11,0)</f>
        <v>3.468</v>
      </c>
      <c r="Q23" s="66">
        <f t="shared" si="6"/>
        <v>24</v>
      </c>
      <c r="R23" s="65">
        <f>VLOOKUP($A23,'Return Data'!$B$7:$R$2843,12,0)</f>
        <v>3.4319000000000002</v>
      </c>
      <c r="S23" s="66">
        <f t="shared" si="7"/>
        <v>23</v>
      </c>
      <c r="T23" s="65">
        <f>VLOOKUP($A23,'Return Data'!$B$7:$R$2843,13,0)</f>
        <v>3.5308000000000002</v>
      </c>
      <c r="U23" s="66">
        <f t="shared" si="8"/>
        <v>24</v>
      </c>
      <c r="V23" s="65"/>
      <c r="W23" s="66"/>
      <c r="X23" s="65"/>
      <c r="Y23" s="66"/>
      <c r="Z23" s="65">
        <f>VLOOKUP($A23,'Return Data'!$B$7:$R$2843,16,0)</f>
        <v>4.2222</v>
      </c>
      <c r="AA23" s="67">
        <f t="shared" si="10"/>
        <v>27</v>
      </c>
    </row>
    <row r="24" spans="1:27" x14ac:dyDescent="0.3">
      <c r="A24" s="63" t="s">
        <v>1532</v>
      </c>
      <c r="B24" s="64">
        <f>VLOOKUP($A24,'Return Data'!$B$7:$R$2843,3,0)</f>
        <v>44404</v>
      </c>
      <c r="C24" s="65">
        <f>VLOOKUP($A24,'Return Data'!$B$7:$R$2843,4,0)</f>
        <v>1101.4292</v>
      </c>
      <c r="D24" s="65">
        <f>VLOOKUP($A24,'Return Data'!$B$7:$R$2843,5,0)</f>
        <v>3.2776999999999998</v>
      </c>
      <c r="E24" s="66">
        <f t="shared" si="0"/>
        <v>26</v>
      </c>
      <c r="F24" s="65">
        <f>VLOOKUP($A24,'Return Data'!$B$7:$R$2843,6,0)</f>
        <v>3.9693000000000001</v>
      </c>
      <c r="G24" s="66">
        <f t="shared" si="1"/>
        <v>12</v>
      </c>
      <c r="H24" s="65">
        <f>VLOOKUP($A24,'Return Data'!$B$7:$R$2843,7,0)</f>
        <v>3.7862</v>
      </c>
      <c r="I24" s="66">
        <f t="shared" si="2"/>
        <v>19</v>
      </c>
      <c r="J24" s="65">
        <f>VLOOKUP($A24,'Return Data'!$B$7:$R$2843,8,0)</f>
        <v>4.2816999999999998</v>
      </c>
      <c r="K24" s="66">
        <f t="shared" si="3"/>
        <v>13</v>
      </c>
      <c r="L24" s="65">
        <f>VLOOKUP($A24,'Return Data'!$B$7:$R$2843,9,0)</f>
        <v>4.4543999999999997</v>
      </c>
      <c r="M24" s="66">
        <f t="shared" si="4"/>
        <v>10</v>
      </c>
      <c r="N24" s="65">
        <f>VLOOKUP($A24,'Return Data'!$B$7:$R$2843,10,0)</f>
        <v>3.9834999999999998</v>
      </c>
      <c r="O24" s="66">
        <f t="shared" si="5"/>
        <v>8</v>
      </c>
      <c r="P24" s="65">
        <f>VLOOKUP($A24,'Return Data'!$B$7:$R$2843,11,0)</f>
        <v>4.0103999999999997</v>
      </c>
      <c r="Q24" s="66">
        <f t="shared" si="6"/>
        <v>12</v>
      </c>
      <c r="R24" s="65">
        <f>VLOOKUP($A24,'Return Data'!$B$7:$R$2843,12,0)</f>
        <v>3.7722000000000002</v>
      </c>
      <c r="S24" s="66">
        <f t="shared" si="7"/>
        <v>15</v>
      </c>
      <c r="T24" s="65">
        <f>VLOOKUP($A24,'Return Data'!$B$7:$R$2843,13,0)</f>
        <v>4.0224000000000002</v>
      </c>
      <c r="U24" s="66">
        <f t="shared" si="8"/>
        <v>13</v>
      </c>
      <c r="V24" s="65"/>
      <c r="W24" s="66"/>
      <c r="X24" s="65"/>
      <c r="Y24" s="66"/>
      <c r="Z24" s="65">
        <f>VLOOKUP($A24,'Return Data'!$B$7:$R$2843,16,0)</f>
        <v>5.5835999999999997</v>
      </c>
      <c r="AA24" s="67">
        <f t="shared" si="10"/>
        <v>23</v>
      </c>
    </row>
    <row r="25" spans="1:27" x14ac:dyDescent="0.3">
      <c r="A25" s="63" t="s">
        <v>1534</v>
      </c>
      <c r="B25" s="64">
        <f>VLOOKUP($A25,'Return Data'!$B$7:$R$2843,3,0)</f>
        <v>44404</v>
      </c>
      <c r="C25" s="65">
        <f>VLOOKUP($A25,'Return Data'!$B$7:$R$2843,4,0)</f>
        <v>14.095800000000001</v>
      </c>
      <c r="D25" s="65">
        <f>VLOOKUP($A25,'Return Data'!$B$7:$R$2843,5,0)</f>
        <v>6.2157</v>
      </c>
      <c r="E25" s="66">
        <f t="shared" si="0"/>
        <v>6</v>
      </c>
      <c r="F25" s="65">
        <f>VLOOKUP($A25,'Return Data'!$B$7:$R$2843,6,0)</f>
        <v>4.0801999999999996</v>
      </c>
      <c r="G25" s="66">
        <f t="shared" si="1"/>
        <v>9</v>
      </c>
      <c r="H25" s="65">
        <f>VLOOKUP($A25,'Return Data'!$B$7:$R$2843,7,0)</f>
        <v>3.8129</v>
      </c>
      <c r="I25" s="66">
        <f t="shared" si="2"/>
        <v>18</v>
      </c>
      <c r="J25" s="65">
        <f>VLOOKUP($A25,'Return Data'!$B$7:$R$2843,8,0)</f>
        <v>3.8157000000000001</v>
      </c>
      <c r="K25" s="66">
        <f t="shared" si="3"/>
        <v>21</v>
      </c>
      <c r="L25" s="65">
        <f>VLOOKUP($A25,'Return Data'!$B$7:$R$2843,9,0)</f>
        <v>4.1500000000000004</v>
      </c>
      <c r="M25" s="66">
        <f t="shared" si="4"/>
        <v>16</v>
      </c>
      <c r="N25" s="65">
        <f>VLOOKUP($A25,'Return Data'!$B$7:$R$2843,10,0)</f>
        <v>3.2414000000000001</v>
      </c>
      <c r="O25" s="66">
        <f t="shared" si="5"/>
        <v>25</v>
      </c>
      <c r="P25" s="65">
        <f>VLOOKUP($A25,'Return Data'!$B$7:$R$2843,11,0)</f>
        <v>3.2948</v>
      </c>
      <c r="Q25" s="66">
        <f t="shared" si="6"/>
        <v>26</v>
      </c>
      <c r="R25" s="65">
        <f>VLOOKUP($A25,'Return Data'!$B$7:$R$2843,12,0)</f>
        <v>3.2040999999999999</v>
      </c>
      <c r="S25" s="66">
        <f t="shared" si="7"/>
        <v>26</v>
      </c>
      <c r="T25" s="65">
        <f>VLOOKUP($A25,'Return Data'!$B$7:$R$2843,13,0)</f>
        <v>3.2734999999999999</v>
      </c>
      <c r="U25" s="66">
        <f t="shared" si="8"/>
        <v>26</v>
      </c>
      <c r="V25" s="65">
        <f>VLOOKUP($A25,'Return Data'!$B$7:$R$2843,17,0)</f>
        <v>4.298</v>
      </c>
      <c r="W25" s="66">
        <f t="shared" ref="W25:W30" si="12">RANK(V25,V$8:V$34,0)</f>
        <v>22</v>
      </c>
      <c r="X25" s="65">
        <f>VLOOKUP($A25,'Return Data'!$B$7:$R$2843,14,0)</f>
        <v>8.4000000000000005E-2</v>
      </c>
      <c r="Y25" s="66">
        <f t="shared" ref="Y25:Y30" si="13">RANK(X25,X$8:X$34,0)</f>
        <v>17</v>
      </c>
      <c r="Z25" s="65">
        <f>VLOOKUP($A25,'Return Data'!$B$7:$R$2843,16,0)</f>
        <v>4.4451999999999998</v>
      </c>
      <c r="AA25" s="67">
        <f t="shared" si="10"/>
        <v>26</v>
      </c>
    </row>
    <row r="26" spans="1:27" x14ac:dyDescent="0.3">
      <c r="A26" s="63" t="s">
        <v>2025</v>
      </c>
      <c r="B26" s="64">
        <f>VLOOKUP($A26,'Return Data'!$B$7:$R$2843,3,0)</f>
        <v>44404</v>
      </c>
      <c r="C26" s="65">
        <f>VLOOKUP($A26,'Return Data'!$B$7:$R$2843,4,0)</f>
        <v>2334.0929999999998</v>
      </c>
      <c r="D26" s="65">
        <f>VLOOKUP($A26,'Return Data'!$B$7:$R$2843,5,0)</f>
        <v>4.0709999999999997</v>
      </c>
      <c r="E26" s="66">
        <f t="shared" si="0"/>
        <v>20</v>
      </c>
      <c r="F26" s="65">
        <f>VLOOKUP($A26,'Return Data'!$B$7:$R$2843,6,0)</f>
        <v>3.2025999999999999</v>
      </c>
      <c r="G26" s="66">
        <f t="shared" si="1"/>
        <v>25</v>
      </c>
      <c r="H26" s="65">
        <f>VLOOKUP($A26,'Return Data'!$B$7:$R$2843,7,0)</f>
        <v>2.8675000000000002</v>
      </c>
      <c r="I26" s="66">
        <f t="shared" si="2"/>
        <v>26</v>
      </c>
      <c r="J26" s="65">
        <f>VLOOKUP($A26,'Return Data'!$B$7:$R$2843,8,0)</f>
        <v>3.7747999999999999</v>
      </c>
      <c r="K26" s="66">
        <f t="shared" si="3"/>
        <v>23</v>
      </c>
      <c r="L26" s="65">
        <f>VLOOKUP($A26,'Return Data'!$B$7:$R$2843,9,0)</f>
        <v>3.7833000000000001</v>
      </c>
      <c r="M26" s="66">
        <f t="shared" si="4"/>
        <v>24</v>
      </c>
      <c r="N26" s="65">
        <f>VLOOKUP($A26,'Return Data'!$B$7:$R$2843,10,0)</f>
        <v>2.9556</v>
      </c>
      <c r="O26" s="66">
        <f t="shared" si="5"/>
        <v>26</v>
      </c>
      <c r="P26" s="65">
        <f>VLOOKUP($A26,'Return Data'!$B$7:$R$2843,11,0)</f>
        <v>2.9245999999999999</v>
      </c>
      <c r="Q26" s="66">
        <f t="shared" si="6"/>
        <v>27</v>
      </c>
      <c r="R26" s="65">
        <f>VLOOKUP($A26,'Return Data'!$B$7:$R$2843,12,0)</f>
        <v>2.8231000000000002</v>
      </c>
      <c r="S26" s="66">
        <f t="shared" si="7"/>
        <v>27</v>
      </c>
      <c r="T26" s="65">
        <f>VLOOKUP($A26,'Return Data'!$B$7:$R$2843,13,0)</f>
        <v>2.9424999999999999</v>
      </c>
      <c r="U26" s="66">
        <f t="shared" si="8"/>
        <v>27</v>
      </c>
      <c r="V26" s="65">
        <f>VLOOKUP($A26,'Return Data'!$B$7:$R$2843,17,0)</f>
        <v>4.4158999999999997</v>
      </c>
      <c r="W26" s="66">
        <f t="shared" si="12"/>
        <v>21</v>
      </c>
      <c r="X26" s="65">
        <f>VLOOKUP($A26,'Return Data'!$B$7:$R$2843,14,0)</f>
        <v>5.45</v>
      </c>
      <c r="Y26" s="66">
        <f t="shared" si="13"/>
        <v>14</v>
      </c>
      <c r="Z26" s="65">
        <f>VLOOKUP($A26,'Return Data'!$B$7:$R$2843,16,0)</f>
        <v>7.3849999999999998</v>
      </c>
      <c r="AA26" s="67">
        <f t="shared" si="10"/>
        <v>14</v>
      </c>
    </row>
    <row r="27" spans="1:27" x14ac:dyDescent="0.3">
      <c r="A27" s="63" t="s">
        <v>1537</v>
      </c>
      <c r="B27" s="64">
        <f>VLOOKUP($A27,'Return Data'!$B$7:$R$2843,3,0)</f>
        <v>44404</v>
      </c>
      <c r="C27" s="65">
        <f>VLOOKUP($A27,'Return Data'!$B$7:$R$2843,4,0)</f>
        <v>3419.3278</v>
      </c>
      <c r="D27" s="65">
        <f>VLOOKUP($A27,'Return Data'!$B$7:$R$2843,5,0)</f>
        <v>13.143000000000001</v>
      </c>
      <c r="E27" s="66">
        <f t="shared" si="0"/>
        <v>1</v>
      </c>
      <c r="F27" s="65">
        <f>VLOOKUP($A27,'Return Data'!$B$7:$R$2843,6,0)</f>
        <v>6.7432999999999996</v>
      </c>
      <c r="G27" s="66">
        <f t="shared" si="1"/>
        <v>2</v>
      </c>
      <c r="H27" s="65">
        <f>VLOOKUP($A27,'Return Data'!$B$7:$R$2843,7,0)</f>
        <v>5.8681999999999999</v>
      </c>
      <c r="I27" s="66">
        <f t="shared" si="2"/>
        <v>2</v>
      </c>
      <c r="J27" s="65">
        <f>VLOOKUP($A27,'Return Data'!$B$7:$R$2843,8,0)</f>
        <v>6.6677</v>
      </c>
      <c r="K27" s="66">
        <f t="shared" si="3"/>
        <v>2</v>
      </c>
      <c r="L27" s="65">
        <f>VLOOKUP($A27,'Return Data'!$B$7:$R$2843,9,0)</f>
        <v>33.2789</v>
      </c>
      <c r="M27" s="66">
        <f t="shared" si="4"/>
        <v>1</v>
      </c>
      <c r="N27" s="65">
        <f>VLOOKUP($A27,'Return Data'!$B$7:$R$2843,10,0)</f>
        <v>19.380600000000001</v>
      </c>
      <c r="O27" s="66">
        <f t="shared" si="5"/>
        <v>1</v>
      </c>
      <c r="P27" s="65">
        <f>VLOOKUP($A27,'Return Data'!$B$7:$R$2843,11,0)</f>
        <v>12.806900000000001</v>
      </c>
      <c r="Q27" s="66">
        <f t="shared" si="6"/>
        <v>1</v>
      </c>
      <c r="R27" s="65">
        <f>VLOOKUP($A27,'Return Data'!$B$7:$R$2843,12,0)</f>
        <v>10.4025</v>
      </c>
      <c r="S27" s="66">
        <f t="shared" si="7"/>
        <v>1</v>
      </c>
      <c r="T27" s="65">
        <f>VLOOKUP($A27,'Return Data'!$B$7:$R$2843,13,0)</f>
        <v>10.3553</v>
      </c>
      <c r="U27" s="66">
        <f t="shared" si="8"/>
        <v>1</v>
      </c>
      <c r="V27" s="65">
        <f>VLOOKUP($A27,'Return Data'!$B$7:$R$2843,17,0)</f>
        <v>5.5960000000000001</v>
      </c>
      <c r="W27" s="66">
        <f t="shared" si="12"/>
        <v>11</v>
      </c>
      <c r="X27" s="65">
        <f>VLOOKUP($A27,'Return Data'!$B$7:$R$2843,14,0)</f>
        <v>5.8977000000000004</v>
      </c>
      <c r="Y27" s="66">
        <f t="shared" si="13"/>
        <v>11</v>
      </c>
      <c r="Z27" s="65">
        <f>VLOOKUP($A27,'Return Data'!$B$7:$R$2843,16,0)</f>
        <v>7.3982999999999999</v>
      </c>
      <c r="AA27" s="67">
        <f t="shared" si="10"/>
        <v>13</v>
      </c>
    </row>
    <row r="28" spans="1:27" x14ac:dyDescent="0.3">
      <c r="A28" s="63" t="s">
        <v>1541</v>
      </c>
      <c r="B28" s="64">
        <f>VLOOKUP($A28,'Return Data'!$B$7:$R$2843,3,0)</f>
        <v>44404</v>
      </c>
      <c r="C28" s="65">
        <f>VLOOKUP($A28,'Return Data'!$B$7:$R$2843,4,0)</f>
        <v>27.928899999999999</v>
      </c>
      <c r="D28" s="65">
        <f>VLOOKUP($A28,'Return Data'!$B$7:$R$2843,5,0)</f>
        <v>3.9211</v>
      </c>
      <c r="E28" s="66">
        <f t="shared" si="0"/>
        <v>22</v>
      </c>
      <c r="F28" s="65">
        <f>VLOOKUP($A28,'Return Data'!$B$7:$R$2843,6,0)</f>
        <v>4.1840000000000002</v>
      </c>
      <c r="G28" s="66">
        <f t="shared" si="1"/>
        <v>6</v>
      </c>
      <c r="H28" s="65">
        <f>VLOOKUP($A28,'Return Data'!$B$7:$R$2843,7,0)</f>
        <v>4.4659000000000004</v>
      </c>
      <c r="I28" s="66">
        <f t="shared" si="2"/>
        <v>5</v>
      </c>
      <c r="J28" s="65">
        <f>VLOOKUP($A28,'Return Data'!$B$7:$R$2843,8,0)</f>
        <v>4.7789000000000001</v>
      </c>
      <c r="K28" s="66">
        <f t="shared" si="3"/>
        <v>6</v>
      </c>
      <c r="L28" s="65">
        <f>VLOOKUP($A28,'Return Data'!$B$7:$R$2843,9,0)</f>
        <v>4.4360999999999997</v>
      </c>
      <c r="M28" s="66">
        <f t="shared" si="4"/>
        <v>11</v>
      </c>
      <c r="N28" s="65">
        <f>VLOOKUP($A28,'Return Data'!$B$7:$R$2843,10,0)</f>
        <v>3.952</v>
      </c>
      <c r="O28" s="66">
        <f t="shared" si="5"/>
        <v>9</v>
      </c>
      <c r="P28" s="65">
        <f>VLOOKUP($A28,'Return Data'!$B$7:$R$2843,11,0)</f>
        <v>4.0637999999999996</v>
      </c>
      <c r="Q28" s="66">
        <f t="shared" si="6"/>
        <v>10</v>
      </c>
      <c r="R28" s="65">
        <f>VLOOKUP($A28,'Return Data'!$B$7:$R$2843,12,0)</f>
        <v>3.8437999999999999</v>
      </c>
      <c r="S28" s="66">
        <f t="shared" si="7"/>
        <v>12</v>
      </c>
      <c r="T28" s="65">
        <f>VLOOKUP($A28,'Return Data'!$B$7:$R$2843,13,0)</f>
        <v>4.0880000000000001</v>
      </c>
      <c r="U28" s="66">
        <f t="shared" si="8"/>
        <v>10</v>
      </c>
      <c r="V28" s="65">
        <f>VLOOKUP($A28,'Return Data'!$B$7:$R$2843,17,0)</f>
        <v>7.1445999999999996</v>
      </c>
      <c r="W28" s="66">
        <f t="shared" si="12"/>
        <v>2</v>
      </c>
      <c r="X28" s="65">
        <f>VLOOKUP($A28,'Return Data'!$B$7:$R$2843,14,0)</f>
        <v>8.5856999999999992</v>
      </c>
      <c r="Y28" s="66">
        <f t="shared" si="13"/>
        <v>1</v>
      </c>
      <c r="Z28" s="65">
        <f>VLOOKUP($A28,'Return Data'!$B$7:$R$2843,16,0)</f>
        <v>8.7327999999999992</v>
      </c>
      <c r="AA28" s="67">
        <f t="shared" si="10"/>
        <v>2</v>
      </c>
    </row>
    <row r="29" spans="1:27" x14ac:dyDescent="0.3">
      <c r="A29" s="63" t="s">
        <v>1543</v>
      </c>
      <c r="B29" s="64">
        <f>VLOOKUP($A29,'Return Data'!$B$7:$R$2843,3,0)</f>
        <v>44404</v>
      </c>
      <c r="C29" s="65">
        <f>VLOOKUP($A29,'Return Data'!$B$7:$R$2843,4,0)</f>
        <v>2287.3145</v>
      </c>
      <c r="D29" s="65">
        <f>VLOOKUP($A29,'Return Data'!$B$7:$R$2843,5,0)</f>
        <v>3.9483000000000001</v>
      </c>
      <c r="E29" s="66">
        <f t="shared" si="0"/>
        <v>21</v>
      </c>
      <c r="F29" s="65">
        <f>VLOOKUP($A29,'Return Data'!$B$7:$R$2843,6,0)</f>
        <v>3.5375999999999999</v>
      </c>
      <c r="G29" s="66">
        <f t="shared" si="1"/>
        <v>23</v>
      </c>
      <c r="H29" s="65">
        <f>VLOOKUP($A29,'Return Data'!$B$7:$R$2843,7,0)</f>
        <v>3.8475000000000001</v>
      </c>
      <c r="I29" s="66">
        <f t="shared" si="2"/>
        <v>17</v>
      </c>
      <c r="J29" s="65">
        <f>VLOOKUP($A29,'Return Data'!$B$7:$R$2843,8,0)</f>
        <v>3.9826999999999999</v>
      </c>
      <c r="K29" s="66">
        <f t="shared" si="3"/>
        <v>19</v>
      </c>
      <c r="L29" s="65">
        <f>VLOOKUP($A29,'Return Data'!$B$7:$R$2843,9,0)</f>
        <v>3.9569000000000001</v>
      </c>
      <c r="M29" s="66">
        <f t="shared" si="4"/>
        <v>21</v>
      </c>
      <c r="N29" s="65">
        <f>VLOOKUP($A29,'Return Data'!$B$7:$R$2843,10,0)</f>
        <v>3.6019000000000001</v>
      </c>
      <c r="O29" s="66">
        <f t="shared" si="5"/>
        <v>19</v>
      </c>
      <c r="P29" s="65">
        <f>VLOOKUP($A29,'Return Data'!$B$7:$R$2843,11,0)</f>
        <v>3.7803</v>
      </c>
      <c r="Q29" s="66">
        <f t="shared" si="6"/>
        <v>19</v>
      </c>
      <c r="R29" s="65">
        <f>VLOOKUP($A29,'Return Data'!$B$7:$R$2843,12,0)</f>
        <v>3.5627</v>
      </c>
      <c r="S29" s="66">
        <f t="shared" si="7"/>
        <v>20</v>
      </c>
      <c r="T29" s="65">
        <f>VLOOKUP($A29,'Return Data'!$B$7:$R$2843,13,0)</f>
        <v>3.6334</v>
      </c>
      <c r="U29" s="66">
        <f t="shared" si="8"/>
        <v>20</v>
      </c>
      <c r="V29" s="65">
        <f>VLOOKUP($A29,'Return Data'!$B$7:$R$2843,17,0)</f>
        <v>4.8639000000000001</v>
      </c>
      <c r="W29" s="66">
        <f t="shared" si="12"/>
        <v>20</v>
      </c>
      <c r="X29" s="65">
        <f>VLOOKUP($A29,'Return Data'!$B$7:$R$2843,14,0)</f>
        <v>3.9504999999999999</v>
      </c>
      <c r="Y29" s="66">
        <f t="shared" si="13"/>
        <v>16</v>
      </c>
      <c r="Z29" s="65">
        <f>VLOOKUP($A29,'Return Data'!$B$7:$R$2843,16,0)</f>
        <v>6.9480000000000004</v>
      </c>
      <c r="AA29" s="67">
        <f t="shared" si="10"/>
        <v>16</v>
      </c>
    </row>
    <row r="30" spans="1:27" x14ac:dyDescent="0.3">
      <c r="A30" s="63" t="s">
        <v>1544</v>
      </c>
      <c r="B30" s="64">
        <f>VLOOKUP($A30,'Return Data'!$B$7:$R$2843,3,0)</f>
        <v>44404</v>
      </c>
      <c r="C30" s="65">
        <f>VLOOKUP($A30,'Return Data'!$B$7:$R$2843,4,0)</f>
        <v>4774.9193999999998</v>
      </c>
      <c r="D30" s="65">
        <f>VLOOKUP($A30,'Return Data'!$B$7:$R$2843,5,0)</f>
        <v>4.3392999999999997</v>
      </c>
      <c r="E30" s="66">
        <f t="shared" si="0"/>
        <v>16</v>
      </c>
      <c r="F30" s="65">
        <f>VLOOKUP($A30,'Return Data'!$B$7:$R$2843,6,0)</f>
        <v>3.8767999999999998</v>
      </c>
      <c r="G30" s="66">
        <f t="shared" si="1"/>
        <v>15</v>
      </c>
      <c r="H30" s="65">
        <f>VLOOKUP($A30,'Return Data'!$B$7:$R$2843,7,0)</f>
        <v>4.1477000000000004</v>
      </c>
      <c r="I30" s="66">
        <f t="shared" si="2"/>
        <v>12</v>
      </c>
      <c r="J30" s="65">
        <f>VLOOKUP($A30,'Return Data'!$B$7:$R$2843,8,0)</f>
        <v>4.2629999999999999</v>
      </c>
      <c r="K30" s="66">
        <f t="shared" si="3"/>
        <v>14</v>
      </c>
      <c r="L30" s="65">
        <f>VLOOKUP($A30,'Return Data'!$B$7:$R$2843,9,0)</f>
        <v>4.1687000000000003</v>
      </c>
      <c r="M30" s="66">
        <f t="shared" si="4"/>
        <v>15</v>
      </c>
      <c r="N30" s="65">
        <f>VLOOKUP($A30,'Return Data'!$B$7:$R$2843,10,0)</f>
        <v>3.6244999999999998</v>
      </c>
      <c r="O30" s="66">
        <f t="shared" si="5"/>
        <v>18</v>
      </c>
      <c r="P30" s="65">
        <f>VLOOKUP($A30,'Return Data'!$B$7:$R$2843,11,0)</f>
        <v>3.8409</v>
      </c>
      <c r="Q30" s="66">
        <f t="shared" si="6"/>
        <v>18</v>
      </c>
      <c r="R30" s="65">
        <f>VLOOKUP($A30,'Return Data'!$B$7:$R$2843,12,0)</f>
        <v>3.6215999999999999</v>
      </c>
      <c r="S30" s="66">
        <f t="shared" si="7"/>
        <v>19</v>
      </c>
      <c r="T30" s="65">
        <f>VLOOKUP($A30,'Return Data'!$B$7:$R$2843,13,0)</f>
        <v>3.8715000000000002</v>
      </c>
      <c r="U30" s="66">
        <f t="shared" si="8"/>
        <v>17</v>
      </c>
      <c r="V30" s="65">
        <f>VLOOKUP($A30,'Return Data'!$B$7:$R$2843,17,0)</f>
        <v>5.6599000000000004</v>
      </c>
      <c r="W30" s="66">
        <f t="shared" si="12"/>
        <v>10</v>
      </c>
      <c r="X30" s="65">
        <f>VLOOKUP($A30,'Return Data'!$B$7:$R$2843,14,0)</f>
        <v>6.6163999999999996</v>
      </c>
      <c r="Y30" s="66">
        <f t="shared" si="13"/>
        <v>6</v>
      </c>
      <c r="Z30" s="65">
        <f>VLOOKUP($A30,'Return Data'!$B$7:$R$2843,16,0)</f>
        <v>7.6445999999999996</v>
      </c>
      <c r="AA30" s="67">
        <f t="shared" si="10"/>
        <v>9</v>
      </c>
    </row>
    <row r="31" spans="1:27" x14ac:dyDescent="0.3">
      <c r="A31" s="63" t="s">
        <v>1546</v>
      </c>
      <c r="B31" s="64">
        <f>VLOOKUP($A31,'Return Data'!$B$7:$R$2843,3,0)</f>
        <v>44404</v>
      </c>
      <c r="C31" s="65">
        <f>VLOOKUP($A31,'Return Data'!$B$7:$R$2843,4,0)</f>
        <v>11.209300000000001</v>
      </c>
      <c r="D31" s="65">
        <f>VLOOKUP($A31,'Return Data'!$B$7:$R$2843,5,0)</f>
        <v>3.9079000000000002</v>
      </c>
      <c r="E31" s="66">
        <f t="shared" si="0"/>
        <v>23</v>
      </c>
      <c r="F31" s="65">
        <f>VLOOKUP($A31,'Return Data'!$B$7:$R$2843,6,0)</f>
        <v>4.1536</v>
      </c>
      <c r="G31" s="66">
        <f t="shared" si="1"/>
        <v>7</v>
      </c>
      <c r="H31" s="65">
        <f>VLOOKUP($A31,'Return Data'!$B$7:$R$2843,7,0)</f>
        <v>4.0968</v>
      </c>
      <c r="I31" s="66">
        <f t="shared" si="2"/>
        <v>13</v>
      </c>
      <c r="J31" s="65">
        <f>VLOOKUP($A31,'Return Data'!$B$7:$R$2843,8,0)</f>
        <v>4.3099999999999996</v>
      </c>
      <c r="K31" s="66">
        <f t="shared" si="3"/>
        <v>12</v>
      </c>
      <c r="L31" s="65">
        <f>VLOOKUP($A31,'Return Data'!$B$7:$R$2843,9,0)</f>
        <v>4.1463999999999999</v>
      </c>
      <c r="M31" s="66">
        <f t="shared" si="4"/>
        <v>19</v>
      </c>
      <c r="N31" s="65">
        <f>VLOOKUP($A31,'Return Data'!$B$7:$R$2843,10,0)</f>
        <v>3.8511000000000002</v>
      </c>
      <c r="O31" s="66">
        <f t="shared" si="5"/>
        <v>12</v>
      </c>
      <c r="P31" s="65">
        <f>VLOOKUP($A31,'Return Data'!$B$7:$R$2843,11,0)</f>
        <v>3.9342000000000001</v>
      </c>
      <c r="Q31" s="66">
        <f t="shared" si="6"/>
        <v>16</v>
      </c>
      <c r="R31" s="65">
        <f>VLOOKUP($A31,'Return Data'!$B$7:$R$2843,12,0)</f>
        <v>3.78</v>
      </c>
      <c r="S31" s="66">
        <f t="shared" si="7"/>
        <v>14</v>
      </c>
      <c r="T31" s="65">
        <f>VLOOKUP($A31,'Return Data'!$B$7:$R$2843,13,0)</f>
        <v>3.9485999999999999</v>
      </c>
      <c r="U31" s="66">
        <f t="shared" si="8"/>
        <v>15</v>
      </c>
      <c r="V31" s="65"/>
      <c r="W31" s="66"/>
      <c r="X31" s="65"/>
      <c r="Y31" s="66"/>
      <c r="Z31" s="65">
        <f>VLOOKUP($A31,'Return Data'!$B$7:$R$2843,16,0)</f>
        <v>5.6054000000000004</v>
      </c>
      <c r="AA31" s="67">
        <f t="shared" si="10"/>
        <v>22</v>
      </c>
    </row>
    <row r="32" spans="1:27" x14ac:dyDescent="0.3">
      <c r="A32" s="63" t="s">
        <v>1548</v>
      </c>
      <c r="B32" s="64">
        <f>VLOOKUP($A32,'Return Data'!$B$7:$R$2843,3,0)</f>
        <v>44404</v>
      </c>
      <c r="C32" s="65">
        <f>VLOOKUP($A32,'Return Data'!$B$7:$R$2843,4,0)</f>
        <v>11.586600000000001</v>
      </c>
      <c r="D32" s="65">
        <f>VLOOKUP($A32,'Return Data'!$B$7:$R$2843,5,0)</f>
        <v>4.0956999999999999</v>
      </c>
      <c r="E32" s="66">
        <f t="shared" si="0"/>
        <v>19</v>
      </c>
      <c r="F32" s="65">
        <f>VLOOKUP($A32,'Return Data'!$B$7:$R$2843,6,0)</f>
        <v>4.0971000000000002</v>
      </c>
      <c r="G32" s="66">
        <f t="shared" si="1"/>
        <v>8</v>
      </c>
      <c r="H32" s="65">
        <f>VLOOKUP($A32,'Return Data'!$B$7:$R$2843,7,0)</f>
        <v>4.4591000000000003</v>
      </c>
      <c r="I32" s="66">
        <f t="shared" si="2"/>
        <v>6</v>
      </c>
      <c r="J32" s="65">
        <f>VLOOKUP($A32,'Return Data'!$B$7:$R$2843,8,0)</f>
        <v>4.5532000000000004</v>
      </c>
      <c r="K32" s="66">
        <f t="shared" si="3"/>
        <v>10</v>
      </c>
      <c r="L32" s="65">
        <f>VLOOKUP($A32,'Return Data'!$B$7:$R$2843,9,0)</f>
        <v>4.3876999999999997</v>
      </c>
      <c r="M32" s="66">
        <f t="shared" si="4"/>
        <v>12</v>
      </c>
      <c r="N32" s="65">
        <f>VLOOKUP($A32,'Return Data'!$B$7:$R$2843,10,0)</f>
        <v>3.9009</v>
      </c>
      <c r="O32" s="66">
        <f t="shared" si="5"/>
        <v>10</v>
      </c>
      <c r="P32" s="65">
        <f>VLOOKUP($A32,'Return Data'!$B$7:$R$2843,11,0)</f>
        <v>4.1220999999999997</v>
      </c>
      <c r="Q32" s="66">
        <f t="shared" si="6"/>
        <v>9</v>
      </c>
      <c r="R32" s="65">
        <f>VLOOKUP($A32,'Return Data'!$B$7:$R$2843,12,0)</f>
        <v>3.9538000000000002</v>
      </c>
      <c r="S32" s="66">
        <f t="shared" si="7"/>
        <v>10</v>
      </c>
      <c r="T32" s="65">
        <f>VLOOKUP($A32,'Return Data'!$B$7:$R$2843,13,0)</f>
        <v>4.0518999999999998</v>
      </c>
      <c r="U32" s="66">
        <f t="shared" si="8"/>
        <v>11</v>
      </c>
      <c r="V32" s="65">
        <f>VLOOKUP($A32,'Return Data'!$B$7:$R$2843,17,0)</f>
        <v>5.4942000000000002</v>
      </c>
      <c r="W32" s="66">
        <f>RANK(V32,V$8:V$34,0)</f>
        <v>13</v>
      </c>
      <c r="X32" s="65"/>
      <c r="Y32" s="66"/>
      <c r="Z32" s="65">
        <f>VLOOKUP($A32,'Return Data'!$B$7:$R$2843,16,0)</f>
        <v>6.0369000000000002</v>
      </c>
      <c r="AA32" s="67">
        <f t="shared" si="10"/>
        <v>21</v>
      </c>
    </row>
    <row r="33" spans="1:27" x14ac:dyDescent="0.3">
      <c r="A33" s="63" t="s">
        <v>1550</v>
      </c>
      <c r="B33" s="64">
        <f>VLOOKUP($A33,'Return Data'!$B$7:$R$2843,3,0)</f>
        <v>44404</v>
      </c>
      <c r="C33" s="65">
        <f>VLOOKUP($A33,'Return Data'!$B$7:$R$2843,4,0)</f>
        <v>3457.7471999999998</v>
      </c>
      <c r="D33" s="65">
        <f>VLOOKUP($A33,'Return Data'!$B$7:$R$2843,5,0)</f>
        <v>6.8574000000000002</v>
      </c>
      <c r="E33" s="66">
        <f t="shared" si="0"/>
        <v>4</v>
      </c>
      <c r="F33" s="65">
        <f>VLOOKUP($A33,'Return Data'!$B$7:$R$2843,6,0)</f>
        <v>3.5941999999999998</v>
      </c>
      <c r="G33" s="66">
        <f t="shared" si="1"/>
        <v>22</v>
      </c>
      <c r="H33" s="65">
        <f>VLOOKUP($A33,'Return Data'!$B$7:$R$2843,7,0)</f>
        <v>3.5171999999999999</v>
      </c>
      <c r="I33" s="66">
        <f t="shared" si="2"/>
        <v>23</v>
      </c>
      <c r="J33" s="65">
        <f>VLOOKUP($A33,'Return Data'!$B$7:$R$2843,8,0)</f>
        <v>4.0807000000000002</v>
      </c>
      <c r="K33" s="66">
        <f t="shared" si="3"/>
        <v>17</v>
      </c>
      <c r="L33" s="65">
        <f>VLOOKUP($A33,'Return Data'!$B$7:$R$2843,9,0)</f>
        <v>4.1365999999999996</v>
      </c>
      <c r="M33" s="66">
        <f t="shared" si="4"/>
        <v>20</v>
      </c>
      <c r="N33" s="65">
        <f>VLOOKUP($A33,'Return Data'!$B$7:$R$2843,10,0)</f>
        <v>3.8241999999999998</v>
      </c>
      <c r="O33" s="66">
        <f t="shared" si="5"/>
        <v>13</v>
      </c>
      <c r="P33" s="65">
        <f>VLOOKUP($A33,'Return Data'!$B$7:$R$2843,11,0)</f>
        <v>4.0290999999999997</v>
      </c>
      <c r="Q33" s="66">
        <f t="shared" si="6"/>
        <v>11</v>
      </c>
      <c r="R33" s="65">
        <f>VLOOKUP($A33,'Return Data'!$B$7:$R$2843,12,0)</f>
        <v>4.1071999999999997</v>
      </c>
      <c r="S33" s="66">
        <f t="shared" si="7"/>
        <v>6</v>
      </c>
      <c r="T33" s="65">
        <f>VLOOKUP($A33,'Return Data'!$B$7:$R$2843,13,0)</f>
        <v>4.3498999999999999</v>
      </c>
      <c r="U33" s="66">
        <f t="shared" si="8"/>
        <v>8</v>
      </c>
      <c r="V33" s="65">
        <f>VLOOKUP($A33,'Return Data'!$B$7:$R$2843,17,0)</f>
        <v>5.6646000000000001</v>
      </c>
      <c r="W33" s="66">
        <f>RANK(V33,V$8:V$34,0)</f>
        <v>9</v>
      </c>
      <c r="X33" s="65">
        <f>VLOOKUP($A33,'Return Data'!$B$7:$R$2843,14,0)</f>
        <v>5.1066000000000003</v>
      </c>
      <c r="Y33" s="66">
        <f>RANK(X33,X$8:X$34,0)</f>
        <v>15</v>
      </c>
      <c r="Z33" s="65">
        <f>VLOOKUP($A33,'Return Data'!$B$7:$R$2843,16,0)</f>
        <v>7.5846</v>
      </c>
      <c r="AA33" s="67">
        <f t="shared" si="10"/>
        <v>10</v>
      </c>
    </row>
    <row r="34" spans="1:27" x14ac:dyDescent="0.3">
      <c r="A34" s="63" t="s">
        <v>1552</v>
      </c>
      <c r="B34" s="64">
        <f>VLOOKUP($A34,'Return Data'!$B$7:$R$2843,3,0)</f>
        <v>44404</v>
      </c>
      <c r="C34" s="65">
        <f>VLOOKUP($A34,'Return Data'!$B$7:$R$2843,4,0)</f>
        <v>1106.4290000000001</v>
      </c>
      <c r="D34" s="65">
        <f>VLOOKUP($A34,'Return Data'!$B$7:$R$2843,5,0)</f>
        <v>2.7877999999999998</v>
      </c>
      <c r="E34" s="66">
        <f t="shared" si="0"/>
        <v>27</v>
      </c>
      <c r="F34" s="65">
        <f>VLOOKUP($A34,'Return Data'!$B$7:$R$2843,6,0)</f>
        <v>2.8132000000000001</v>
      </c>
      <c r="G34" s="66">
        <f t="shared" si="1"/>
        <v>26</v>
      </c>
      <c r="H34" s="65">
        <f>VLOOKUP($A34,'Return Data'!$B$7:$R$2843,7,0)</f>
        <v>2.8140999999999998</v>
      </c>
      <c r="I34" s="66">
        <f t="shared" si="2"/>
        <v>27</v>
      </c>
      <c r="J34" s="65">
        <f>VLOOKUP($A34,'Return Data'!$B$7:$R$2843,8,0)</f>
        <v>2.9762</v>
      </c>
      <c r="K34" s="66">
        <f t="shared" si="3"/>
        <v>27</v>
      </c>
      <c r="L34" s="65">
        <f>VLOOKUP($A34,'Return Data'!$B$7:$R$2843,9,0)</f>
        <v>3.0383</v>
      </c>
      <c r="M34" s="66">
        <f t="shared" si="4"/>
        <v>27</v>
      </c>
      <c r="N34" s="65">
        <f>VLOOKUP($A34,'Return Data'!$B$7:$R$2843,10,0)</f>
        <v>2.9479000000000002</v>
      </c>
      <c r="O34" s="66">
        <f t="shared" si="5"/>
        <v>27</v>
      </c>
      <c r="P34" s="65">
        <f>VLOOKUP($A34,'Return Data'!$B$7:$R$2843,11,0)</f>
        <v>4.4981999999999998</v>
      </c>
      <c r="Q34" s="66">
        <f t="shared" si="6"/>
        <v>5</v>
      </c>
      <c r="R34" s="65">
        <f>VLOOKUP($A34,'Return Data'!$B$7:$R$2843,12,0)</f>
        <v>3.9746000000000001</v>
      </c>
      <c r="S34" s="66">
        <f t="shared" si="7"/>
        <v>9</v>
      </c>
      <c r="T34" s="65">
        <f>VLOOKUP($A34,'Return Data'!$B$7:$R$2843,13,0)</f>
        <v>4.3921000000000001</v>
      </c>
      <c r="U34" s="66">
        <f t="shared" si="8"/>
        <v>7</v>
      </c>
      <c r="V34" s="65"/>
      <c r="W34" s="66"/>
      <c r="X34" s="65"/>
      <c r="Y34" s="66"/>
      <c r="Z34" s="65">
        <f>VLOOKUP($A34,'Return Data'!$B$7:$R$2843,16,0)</f>
        <v>4.8338000000000001</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5.2735703703703711</v>
      </c>
      <c r="E36" s="74"/>
      <c r="F36" s="75">
        <f>AVERAGE(F8:F34)</f>
        <v>4.1829777777777783</v>
      </c>
      <c r="G36" s="74"/>
      <c r="H36" s="75">
        <f>AVERAGE(H8:H34)</f>
        <v>4.2775000000000007</v>
      </c>
      <c r="I36" s="74"/>
      <c r="J36" s="75">
        <f>AVERAGE(J8:J34)</f>
        <v>4.6699888888888896</v>
      </c>
      <c r="K36" s="74"/>
      <c r="L36" s="75">
        <f>AVERAGE(L8:L34)</f>
        <v>5.5463111111111107</v>
      </c>
      <c r="M36" s="74"/>
      <c r="N36" s="75">
        <f>AVERAGE(N8:N34)</f>
        <v>4.4688555555555567</v>
      </c>
      <c r="O36" s="74"/>
      <c r="P36" s="75">
        <f>AVERAGE(P8:P34)</f>
        <v>4.4580444444444449</v>
      </c>
      <c r="Q36" s="74"/>
      <c r="R36" s="75">
        <f>AVERAGE(R8:R34)</f>
        <v>4.1760444444444449</v>
      </c>
      <c r="S36" s="74"/>
      <c r="T36" s="75">
        <f>AVERAGE(T8:T34)</f>
        <v>4.3723925925925924</v>
      </c>
      <c r="U36" s="74"/>
      <c r="V36" s="75">
        <f>AVERAGE(V8:V34)</f>
        <v>5.7078545454545457</v>
      </c>
      <c r="W36" s="74"/>
      <c r="X36" s="75">
        <f>AVERAGE(X8:X34)</f>
        <v>5.9665411764705896</v>
      </c>
      <c r="Y36" s="74"/>
      <c r="Z36" s="75">
        <f>AVERAGE(Z8:Z34)</f>
        <v>6.9572333333333329</v>
      </c>
      <c r="AA36" s="76"/>
    </row>
    <row r="37" spans="1:27" x14ac:dyDescent="0.3">
      <c r="A37" s="73" t="s">
        <v>28</v>
      </c>
      <c r="B37" s="74"/>
      <c r="C37" s="74"/>
      <c r="D37" s="75">
        <f>MIN(D8:D34)</f>
        <v>2.7877999999999998</v>
      </c>
      <c r="E37" s="74"/>
      <c r="F37" s="75">
        <f>MIN(F8:F34)</f>
        <v>2.7605</v>
      </c>
      <c r="G37" s="74"/>
      <c r="H37" s="75">
        <f>MIN(H8:H34)</f>
        <v>2.8140999999999998</v>
      </c>
      <c r="I37" s="74"/>
      <c r="J37" s="75">
        <f>MIN(J8:J34)</f>
        <v>2.9762</v>
      </c>
      <c r="K37" s="74"/>
      <c r="L37" s="75">
        <f>MIN(L8:L34)</f>
        <v>3.0383</v>
      </c>
      <c r="M37" s="74"/>
      <c r="N37" s="75">
        <f>MIN(N8:N34)</f>
        <v>2.9479000000000002</v>
      </c>
      <c r="O37" s="74"/>
      <c r="P37" s="75">
        <f>MIN(P8:P34)</f>
        <v>2.9245999999999999</v>
      </c>
      <c r="Q37" s="74"/>
      <c r="R37" s="75">
        <f>MIN(R8:R34)</f>
        <v>2.8231000000000002</v>
      </c>
      <c r="S37" s="74"/>
      <c r="T37" s="75">
        <f>MIN(T8:T34)</f>
        <v>2.9424999999999999</v>
      </c>
      <c r="U37" s="74"/>
      <c r="V37" s="75">
        <f>MIN(V8:V34)</f>
        <v>4.298</v>
      </c>
      <c r="W37" s="74"/>
      <c r="X37" s="75">
        <f>MIN(X8:X34)</f>
        <v>8.4000000000000005E-2</v>
      </c>
      <c r="Y37" s="74"/>
      <c r="Z37" s="75">
        <f>MIN(Z8:Z34)</f>
        <v>4.2222</v>
      </c>
      <c r="AA37" s="76"/>
    </row>
    <row r="38" spans="1:27" ht="15" thickBot="1" x14ac:dyDescent="0.35">
      <c r="A38" s="77" t="s">
        <v>29</v>
      </c>
      <c r="B38" s="78"/>
      <c r="C38" s="78"/>
      <c r="D38" s="79">
        <f>MAX(D8:D34)</f>
        <v>13.143000000000001</v>
      </c>
      <c r="E38" s="78"/>
      <c r="F38" s="79">
        <f>MAX(F8:F34)</f>
        <v>10.137700000000001</v>
      </c>
      <c r="G38" s="78"/>
      <c r="H38" s="79">
        <f>MAX(H8:H34)</f>
        <v>11.3949</v>
      </c>
      <c r="I38" s="78"/>
      <c r="J38" s="79">
        <f>MAX(J8:J34)</f>
        <v>13.6235</v>
      </c>
      <c r="K38" s="78"/>
      <c r="L38" s="79">
        <f>MAX(L8:L34)</f>
        <v>33.2789</v>
      </c>
      <c r="M38" s="78"/>
      <c r="N38" s="79">
        <f>MAX(N8:N34)</f>
        <v>19.380600000000001</v>
      </c>
      <c r="O38" s="78"/>
      <c r="P38" s="79">
        <f>MAX(P8:P34)</f>
        <v>12.806900000000001</v>
      </c>
      <c r="Q38" s="78"/>
      <c r="R38" s="79">
        <f>MAX(R8:R34)</f>
        <v>10.4025</v>
      </c>
      <c r="S38" s="78"/>
      <c r="T38" s="79">
        <f>MAX(T8:T34)</f>
        <v>10.3553</v>
      </c>
      <c r="U38" s="78"/>
      <c r="V38" s="79">
        <f>MAX(V8:V34)</f>
        <v>7.6875999999999998</v>
      </c>
      <c r="W38" s="78"/>
      <c r="X38" s="79">
        <f>MAX(X8:X34)</f>
        <v>8.5856999999999992</v>
      </c>
      <c r="Y38" s="78"/>
      <c r="Z38" s="79">
        <f>MAX(Z8:Z34)</f>
        <v>8.7986000000000004</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44404</v>
      </c>
      <c r="C8" s="65">
        <f>VLOOKUP($A8,'Return Data'!$B$7:$R$2843,4,0)</f>
        <v>428.81330000000003</v>
      </c>
      <c r="D8" s="65">
        <f>VLOOKUP($A8,'Return Data'!$B$7:$R$2843,5,0)</f>
        <v>8.5648999999999997</v>
      </c>
      <c r="E8" s="66">
        <f t="shared" ref="E8:E34" si="0">RANK(D8,D$8:D$34,0)</f>
        <v>3</v>
      </c>
      <c r="F8" s="65">
        <f>VLOOKUP($A8,'Return Data'!$B$7:$R$2843,6,0)</f>
        <v>4.3303000000000003</v>
      </c>
      <c r="G8" s="66">
        <f t="shared" ref="G8:G34" si="1">RANK(F8,F$8:F$34,0)</f>
        <v>3</v>
      </c>
      <c r="H8" s="65">
        <f>VLOOKUP($A8,'Return Data'!$B$7:$R$2843,7,0)</f>
        <v>4.5822000000000003</v>
      </c>
      <c r="I8" s="66">
        <f t="shared" ref="I8:I34" si="2">RANK(H8,H$8:H$34,0)</f>
        <v>3</v>
      </c>
      <c r="J8" s="65">
        <f>VLOOKUP($A8,'Return Data'!$B$7:$R$2843,8,0)</f>
        <v>5.3624999999999998</v>
      </c>
      <c r="K8" s="66">
        <f t="shared" ref="K8:K34" si="3">RANK(J8,J$8:J$34,0)</f>
        <v>3</v>
      </c>
      <c r="L8" s="65">
        <f>VLOOKUP($A8,'Return Data'!$B$7:$R$2843,9,0)</f>
        <v>4.8620000000000001</v>
      </c>
      <c r="M8" s="66">
        <f t="shared" ref="M8:M34" si="4">RANK(L8,L$8:L$34,0)</f>
        <v>3</v>
      </c>
      <c r="N8" s="65">
        <f>VLOOKUP($A8,'Return Data'!$B$7:$R$2843,10,0)</f>
        <v>4.3537999999999997</v>
      </c>
      <c r="O8" s="66">
        <f t="shared" ref="O8:O34" si="5">RANK(N8,N$8:N$34,0)</f>
        <v>3</v>
      </c>
      <c r="P8" s="65">
        <f>VLOOKUP($A8,'Return Data'!$B$7:$R$2843,11,0)</f>
        <v>4.4614000000000003</v>
      </c>
      <c r="Q8" s="66">
        <f t="shared" ref="Q8:Q34" si="6">RANK(P8,P$8:P$34,0)</f>
        <v>4</v>
      </c>
      <c r="R8" s="65">
        <f>VLOOKUP($A8,'Return Data'!$B$7:$R$2843,12,0)</f>
        <v>4.1896000000000004</v>
      </c>
      <c r="S8" s="66">
        <f>RANK(R8,R$8:R$34,0)</f>
        <v>4</v>
      </c>
      <c r="T8" s="65">
        <f>VLOOKUP($A8,'Return Data'!$B$7:$R$2843,13,0)</f>
        <v>4.6424000000000003</v>
      </c>
      <c r="U8" s="66">
        <f>RANK(T8,T$8:T$34,0)</f>
        <v>4</v>
      </c>
      <c r="V8" s="65">
        <f>VLOOKUP($A8,'Return Data'!$B$7:$R$2843,17,0)</f>
        <v>6.3163</v>
      </c>
      <c r="W8" s="66">
        <f>RANK(V8,V$8:V$34,0)</f>
        <v>4</v>
      </c>
      <c r="X8" s="65">
        <f>VLOOKUP($A8,'Return Data'!$B$7:$R$2843,14,0)</f>
        <v>7.125</v>
      </c>
      <c r="Y8" s="66">
        <f>RANK(X8,X$8:X$34,0)</f>
        <v>3</v>
      </c>
      <c r="Z8" s="65">
        <f>VLOOKUP($A8,'Return Data'!$B$7:$R$2843,16,0)</f>
        <v>7.6395</v>
      </c>
      <c r="AA8" s="67">
        <f>RANK(Z8,Z$8:Z$34,0)</f>
        <v>4</v>
      </c>
    </row>
    <row r="9" spans="1:27" x14ac:dyDescent="0.3">
      <c r="A9" s="63" t="s">
        <v>1497</v>
      </c>
      <c r="B9" s="64">
        <f>VLOOKUP($A9,'Return Data'!$B$7:$R$2843,3,0)</f>
        <v>44404</v>
      </c>
      <c r="C9" s="65">
        <f>VLOOKUP($A9,'Return Data'!$B$7:$R$2843,4,0)</f>
        <v>11.8268</v>
      </c>
      <c r="D9" s="65">
        <f>VLOOKUP($A9,'Return Data'!$B$7:$R$2843,5,0)</f>
        <v>3.3950999999999998</v>
      </c>
      <c r="E9" s="66">
        <f t="shared" si="0"/>
        <v>21</v>
      </c>
      <c r="F9" s="65">
        <f>VLOOKUP($A9,'Return Data'!$B$7:$R$2843,6,0)</f>
        <v>3.0872999999999999</v>
      </c>
      <c r="G9" s="66">
        <f t="shared" si="1"/>
        <v>20</v>
      </c>
      <c r="H9" s="65">
        <f>VLOOKUP($A9,'Return Data'!$B$7:$R$2843,7,0)</f>
        <v>3.2204999999999999</v>
      </c>
      <c r="I9" s="66">
        <f t="shared" si="2"/>
        <v>19</v>
      </c>
      <c r="J9" s="65">
        <f>VLOOKUP($A9,'Return Data'!$B$7:$R$2843,8,0)</f>
        <v>3.6865999999999999</v>
      </c>
      <c r="K9" s="66">
        <f t="shared" si="3"/>
        <v>16</v>
      </c>
      <c r="L9" s="65">
        <f>VLOOKUP($A9,'Return Data'!$B$7:$R$2843,9,0)</f>
        <v>3.6863999999999999</v>
      </c>
      <c r="M9" s="66">
        <f t="shared" si="4"/>
        <v>16</v>
      </c>
      <c r="N9" s="65">
        <f>VLOOKUP($A9,'Return Data'!$B$7:$R$2843,10,0)</f>
        <v>3.4238</v>
      </c>
      <c r="O9" s="66">
        <f t="shared" si="5"/>
        <v>12</v>
      </c>
      <c r="P9" s="65">
        <f>VLOOKUP($A9,'Return Data'!$B$7:$R$2843,11,0)</f>
        <v>3.5589</v>
      </c>
      <c r="Q9" s="66">
        <f t="shared" si="6"/>
        <v>13</v>
      </c>
      <c r="R9" s="65">
        <f>VLOOKUP($A9,'Return Data'!$B$7:$R$2843,12,0)</f>
        <v>3.4024000000000001</v>
      </c>
      <c r="S9" s="66">
        <f t="shared" ref="S9:S34" si="7">RANK(R9,R$8:R$34,0)</f>
        <v>12</v>
      </c>
      <c r="T9" s="65">
        <f>VLOOKUP($A9,'Return Data'!$B$7:$R$2843,13,0)</f>
        <v>3.7075</v>
      </c>
      <c r="U9" s="66">
        <f t="shared" ref="U9:U34" si="8">RANK(T9,T$8:T$34,0)</f>
        <v>10</v>
      </c>
      <c r="V9" s="65">
        <f>VLOOKUP($A9,'Return Data'!$B$7:$R$2843,17,0)</f>
        <v>5.0903999999999998</v>
      </c>
      <c r="W9" s="66">
        <f t="shared" ref="W9:W33" si="9">RANK(V9,V$8:V$34,0)</f>
        <v>11</v>
      </c>
      <c r="X9" s="65"/>
      <c r="Y9" s="66"/>
      <c r="Z9" s="65">
        <f>VLOOKUP($A9,'Return Data'!$B$7:$R$2843,16,0)</f>
        <v>6</v>
      </c>
      <c r="AA9" s="67">
        <f t="shared" ref="AA9:AA34" si="10">RANK(Z9,Z$8:Z$34,0)</f>
        <v>18</v>
      </c>
    </row>
    <row r="10" spans="1:27" x14ac:dyDescent="0.3">
      <c r="A10" s="63" t="s">
        <v>1498</v>
      </c>
      <c r="B10" s="64">
        <f>VLOOKUP($A10,'Return Data'!$B$7:$R$2843,3,0)</f>
        <v>44404</v>
      </c>
      <c r="C10" s="65">
        <f>VLOOKUP($A10,'Return Data'!$B$7:$R$2843,4,0)</f>
        <v>1210.6646000000001</v>
      </c>
      <c r="D10" s="65">
        <f>VLOOKUP($A10,'Return Data'!$B$7:$R$2843,5,0)</f>
        <v>4.6978</v>
      </c>
      <c r="E10" s="66">
        <f t="shared" si="0"/>
        <v>9</v>
      </c>
      <c r="F10" s="65">
        <f>VLOOKUP($A10,'Return Data'!$B$7:$R$2843,6,0)</f>
        <v>3.7067999999999999</v>
      </c>
      <c r="G10" s="66">
        <f t="shared" si="1"/>
        <v>7</v>
      </c>
      <c r="H10" s="65">
        <f>VLOOKUP($A10,'Return Data'!$B$7:$R$2843,7,0)</f>
        <v>3.2696999999999998</v>
      </c>
      <c r="I10" s="66">
        <f t="shared" si="2"/>
        <v>18</v>
      </c>
      <c r="J10" s="65">
        <f>VLOOKUP($A10,'Return Data'!$B$7:$R$2843,8,0)</f>
        <v>3.9317000000000002</v>
      </c>
      <c r="K10" s="66">
        <f t="shared" si="3"/>
        <v>10</v>
      </c>
      <c r="L10" s="65">
        <f>VLOOKUP($A10,'Return Data'!$B$7:$R$2843,9,0)</f>
        <v>4.2680999999999996</v>
      </c>
      <c r="M10" s="66">
        <f t="shared" si="4"/>
        <v>6</v>
      </c>
      <c r="N10" s="65">
        <f>VLOOKUP($A10,'Return Data'!$B$7:$R$2843,10,0)</f>
        <v>3.7822</v>
      </c>
      <c r="O10" s="66">
        <f t="shared" si="5"/>
        <v>5</v>
      </c>
      <c r="P10" s="65">
        <f>VLOOKUP($A10,'Return Data'!$B$7:$R$2843,11,0)</f>
        <v>4.0010000000000003</v>
      </c>
      <c r="Q10" s="66">
        <f t="shared" si="6"/>
        <v>5</v>
      </c>
      <c r="R10" s="65">
        <f>VLOOKUP($A10,'Return Data'!$B$7:$R$2843,12,0)</f>
        <v>3.6526999999999998</v>
      </c>
      <c r="S10" s="66">
        <f t="shared" si="7"/>
        <v>7</v>
      </c>
      <c r="T10" s="65">
        <f>VLOOKUP($A10,'Return Data'!$B$7:$R$2843,13,0)</f>
        <v>3.7505000000000002</v>
      </c>
      <c r="U10" s="66">
        <f t="shared" si="8"/>
        <v>9</v>
      </c>
      <c r="V10" s="65">
        <f>VLOOKUP($A10,'Return Data'!$B$7:$R$2843,17,0)</f>
        <v>5.0753000000000004</v>
      </c>
      <c r="W10" s="66">
        <f t="shared" si="9"/>
        <v>13</v>
      </c>
      <c r="X10" s="65"/>
      <c r="Y10" s="66"/>
      <c r="Z10" s="65">
        <f>VLOOKUP($A10,'Return Data'!$B$7:$R$2843,16,0)</f>
        <v>6.2442000000000002</v>
      </c>
      <c r="AA10" s="67">
        <f t="shared" si="10"/>
        <v>16</v>
      </c>
    </row>
    <row r="11" spans="1:27" x14ac:dyDescent="0.3">
      <c r="A11" s="63" t="s">
        <v>1501</v>
      </c>
      <c r="B11" s="64">
        <f>VLOOKUP($A11,'Return Data'!$B$7:$R$2843,3,0)</f>
        <v>44404</v>
      </c>
      <c r="C11" s="65">
        <f>VLOOKUP($A11,'Return Data'!$B$7:$R$2843,4,0)</f>
        <v>2547.6428999999998</v>
      </c>
      <c r="D11" s="65">
        <f>VLOOKUP($A11,'Return Data'!$B$7:$R$2843,5,0)</f>
        <v>3.2524999999999999</v>
      </c>
      <c r="E11" s="66">
        <f t="shared" si="0"/>
        <v>22</v>
      </c>
      <c r="F11" s="65">
        <f>VLOOKUP($A11,'Return Data'!$B$7:$R$2843,6,0)</f>
        <v>3.4691999999999998</v>
      </c>
      <c r="G11" s="66">
        <f t="shared" si="1"/>
        <v>13</v>
      </c>
      <c r="H11" s="65">
        <f>VLOOKUP($A11,'Return Data'!$B$7:$R$2843,7,0)</f>
        <v>3.5051000000000001</v>
      </c>
      <c r="I11" s="66">
        <f t="shared" si="2"/>
        <v>13</v>
      </c>
      <c r="J11" s="65">
        <f>VLOOKUP($A11,'Return Data'!$B$7:$R$2843,8,0)</f>
        <v>3.5617000000000001</v>
      </c>
      <c r="K11" s="66">
        <f t="shared" si="3"/>
        <v>17</v>
      </c>
      <c r="L11" s="65">
        <f>VLOOKUP($A11,'Return Data'!$B$7:$R$2843,9,0)</f>
        <v>3.6168999999999998</v>
      </c>
      <c r="M11" s="66">
        <f t="shared" si="4"/>
        <v>20</v>
      </c>
      <c r="N11" s="65">
        <f>VLOOKUP($A11,'Return Data'!$B$7:$R$2843,10,0)</f>
        <v>3.1787999999999998</v>
      </c>
      <c r="O11" s="66">
        <f t="shared" si="5"/>
        <v>18</v>
      </c>
      <c r="P11" s="65">
        <f>VLOOKUP($A11,'Return Data'!$B$7:$R$2843,11,0)</f>
        <v>3.3502999999999998</v>
      </c>
      <c r="Q11" s="66">
        <f t="shared" si="6"/>
        <v>17</v>
      </c>
      <c r="R11" s="65">
        <f>VLOOKUP($A11,'Return Data'!$B$7:$R$2843,12,0)</f>
        <v>3.1297999999999999</v>
      </c>
      <c r="S11" s="66">
        <f t="shared" si="7"/>
        <v>19</v>
      </c>
      <c r="T11" s="65">
        <f>VLOOKUP($A11,'Return Data'!$B$7:$R$2843,13,0)</f>
        <v>3.319</v>
      </c>
      <c r="U11" s="66">
        <f t="shared" si="8"/>
        <v>19</v>
      </c>
      <c r="V11" s="65">
        <f>VLOOKUP($A11,'Return Data'!$B$7:$R$2843,17,0)</f>
        <v>4.8342000000000001</v>
      </c>
      <c r="W11" s="66">
        <f t="shared" si="9"/>
        <v>15</v>
      </c>
      <c r="X11" s="65">
        <f>VLOOKUP($A11,'Return Data'!$B$7:$R$2843,14,0)</f>
        <v>5.8555000000000001</v>
      </c>
      <c r="Y11" s="66">
        <f t="shared" ref="Y11:Y33" si="11">RANK(X11,X$8:X$34,0)</f>
        <v>9</v>
      </c>
      <c r="Z11" s="65">
        <f>VLOOKUP($A11,'Return Data'!$B$7:$R$2843,16,0)</f>
        <v>7.4359000000000002</v>
      </c>
      <c r="AA11" s="67">
        <f t="shared" si="10"/>
        <v>8</v>
      </c>
    </row>
    <row r="12" spans="1:27" x14ac:dyDescent="0.3">
      <c r="A12" s="63" t="s">
        <v>1503</v>
      </c>
      <c r="B12" s="64">
        <f>VLOOKUP($A12,'Return Data'!$B$7:$R$2843,3,0)</f>
        <v>44404</v>
      </c>
      <c r="C12" s="65">
        <f>VLOOKUP($A12,'Return Data'!$B$7:$R$2843,4,0)</f>
        <v>3073.5558999999998</v>
      </c>
      <c r="D12" s="65">
        <f>VLOOKUP($A12,'Return Data'!$B$7:$R$2843,5,0)</f>
        <v>3.8778000000000001</v>
      </c>
      <c r="E12" s="66">
        <f t="shared" si="0"/>
        <v>17</v>
      </c>
      <c r="F12" s="65">
        <f>VLOOKUP($A12,'Return Data'!$B$7:$R$2843,6,0)</f>
        <v>2.9580000000000002</v>
      </c>
      <c r="G12" s="66">
        <f t="shared" si="1"/>
        <v>22</v>
      </c>
      <c r="H12" s="65">
        <f>VLOOKUP($A12,'Return Data'!$B$7:$R$2843,7,0)</f>
        <v>3.2168000000000001</v>
      </c>
      <c r="I12" s="66">
        <f t="shared" si="2"/>
        <v>20</v>
      </c>
      <c r="J12" s="65">
        <f>VLOOKUP($A12,'Return Data'!$B$7:$R$2843,8,0)</f>
        <v>3.1993999999999998</v>
      </c>
      <c r="K12" s="66">
        <f t="shared" si="3"/>
        <v>22</v>
      </c>
      <c r="L12" s="65">
        <f>VLOOKUP($A12,'Return Data'!$B$7:$R$2843,9,0)</f>
        <v>3.1497000000000002</v>
      </c>
      <c r="M12" s="66">
        <f t="shared" si="4"/>
        <v>24</v>
      </c>
      <c r="N12" s="65">
        <f>VLOOKUP($A12,'Return Data'!$B$7:$R$2843,10,0)</f>
        <v>2.7370000000000001</v>
      </c>
      <c r="O12" s="66">
        <f t="shared" si="5"/>
        <v>23</v>
      </c>
      <c r="P12" s="65">
        <f>VLOOKUP($A12,'Return Data'!$B$7:$R$2843,11,0)</f>
        <v>2.8502000000000001</v>
      </c>
      <c r="Q12" s="66">
        <f t="shared" si="6"/>
        <v>24</v>
      </c>
      <c r="R12" s="65">
        <f>VLOOKUP($A12,'Return Data'!$B$7:$R$2843,12,0)</f>
        <v>2.6779000000000002</v>
      </c>
      <c r="S12" s="66">
        <f t="shared" si="7"/>
        <v>24</v>
      </c>
      <c r="T12" s="65">
        <f>VLOOKUP($A12,'Return Data'!$B$7:$R$2843,13,0)</f>
        <v>2.7650999999999999</v>
      </c>
      <c r="U12" s="66">
        <f t="shared" si="8"/>
        <v>25</v>
      </c>
      <c r="V12" s="65">
        <f>VLOOKUP($A12,'Return Data'!$B$7:$R$2843,17,0)</f>
        <v>4.3357999999999999</v>
      </c>
      <c r="W12" s="66">
        <f t="shared" si="9"/>
        <v>19</v>
      </c>
      <c r="X12" s="65">
        <f>VLOOKUP($A12,'Return Data'!$B$7:$R$2843,14,0)</f>
        <v>5.1257000000000001</v>
      </c>
      <c r="Y12" s="66">
        <f t="shared" si="11"/>
        <v>11</v>
      </c>
      <c r="Z12" s="65">
        <f>VLOOKUP($A12,'Return Data'!$B$7:$R$2843,16,0)</f>
        <v>7.1974999999999998</v>
      </c>
      <c r="AA12" s="67">
        <f t="shared" si="10"/>
        <v>10</v>
      </c>
    </row>
    <row r="13" spans="1:27" x14ac:dyDescent="0.3">
      <c r="A13" s="63" t="s">
        <v>1505</v>
      </c>
      <c r="B13" s="64">
        <f>VLOOKUP($A13,'Return Data'!$B$7:$R$2843,3,0)</f>
        <v>44404</v>
      </c>
      <c r="C13" s="65">
        <f>VLOOKUP($A13,'Return Data'!$B$7:$R$2843,4,0)</f>
        <v>2732.7714000000001</v>
      </c>
      <c r="D13" s="65">
        <f>VLOOKUP($A13,'Return Data'!$B$7:$R$2843,5,0)</f>
        <v>4.3935000000000004</v>
      </c>
      <c r="E13" s="66">
        <f t="shared" si="0"/>
        <v>12</v>
      </c>
      <c r="F13" s="65">
        <f>VLOOKUP($A13,'Return Data'!$B$7:$R$2843,6,0)</f>
        <v>3.1602000000000001</v>
      </c>
      <c r="G13" s="66">
        <f t="shared" si="1"/>
        <v>19</v>
      </c>
      <c r="H13" s="65">
        <f>VLOOKUP($A13,'Return Data'!$B$7:$R$2843,7,0)</f>
        <v>3.4765000000000001</v>
      </c>
      <c r="I13" s="66">
        <f t="shared" si="2"/>
        <v>15</v>
      </c>
      <c r="J13" s="65">
        <f>VLOOKUP($A13,'Return Data'!$B$7:$R$2843,8,0)</f>
        <v>3.5571999999999999</v>
      </c>
      <c r="K13" s="66">
        <f t="shared" si="3"/>
        <v>19</v>
      </c>
      <c r="L13" s="65">
        <f>VLOOKUP($A13,'Return Data'!$B$7:$R$2843,9,0)</f>
        <v>3.6177999999999999</v>
      </c>
      <c r="M13" s="66">
        <f t="shared" si="4"/>
        <v>19</v>
      </c>
      <c r="N13" s="65">
        <f>VLOOKUP($A13,'Return Data'!$B$7:$R$2843,10,0)</f>
        <v>3.0105</v>
      </c>
      <c r="O13" s="66">
        <f t="shared" si="5"/>
        <v>21</v>
      </c>
      <c r="P13" s="65">
        <f>VLOOKUP($A13,'Return Data'!$B$7:$R$2843,11,0)</f>
        <v>3.1983000000000001</v>
      </c>
      <c r="Q13" s="66">
        <f t="shared" si="6"/>
        <v>22</v>
      </c>
      <c r="R13" s="65">
        <f>VLOOKUP($A13,'Return Data'!$B$7:$R$2843,12,0)</f>
        <v>2.9512</v>
      </c>
      <c r="S13" s="66">
        <f t="shared" si="7"/>
        <v>22</v>
      </c>
      <c r="T13" s="65">
        <f>VLOOKUP($A13,'Return Data'!$B$7:$R$2843,13,0)</f>
        <v>3.0983999999999998</v>
      </c>
      <c r="U13" s="66">
        <f t="shared" si="8"/>
        <v>22</v>
      </c>
      <c r="V13" s="65">
        <f>VLOOKUP($A13,'Return Data'!$B$7:$R$2843,17,0)</f>
        <v>4.617</v>
      </c>
      <c r="W13" s="66">
        <f t="shared" si="9"/>
        <v>18</v>
      </c>
      <c r="X13" s="65">
        <f>VLOOKUP($A13,'Return Data'!$B$7:$R$2843,14,0)</f>
        <v>4.9522000000000004</v>
      </c>
      <c r="Y13" s="66">
        <f t="shared" si="11"/>
        <v>13</v>
      </c>
      <c r="Z13" s="65">
        <f>VLOOKUP($A13,'Return Data'!$B$7:$R$2843,16,0)</f>
        <v>6.9318</v>
      </c>
      <c r="AA13" s="67">
        <f t="shared" si="10"/>
        <v>12</v>
      </c>
    </row>
    <row r="14" spans="1:27" x14ac:dyDescent="0.3">
      <c r="A14" s="63" t="s">
        <v>1508</v>
      </c>
      <c r="B14" s="64">
        <f>VLOOKUP($A14,'Return Data'!$B$7:$R$2843,3,0)</f>
        <v>44404</v>
      </c>
      <c r="C14" s="65">
        <f>VLOOKUP($A14,'Return Data'!$B$7:$R$2843,4,0)</f>
        <v>30.627800000000001</v>
      </c>
      <c r="D14" s="65">
        <f>VLOOKUP($A14,'Return Data'!$B$7:$R$2843,5,0)</f>
        <v>11.2057</v>
      </c>
      <c r="E14" s="66">
        <f t="shared" si="0"/>
        <v>2</v>
      </c>
      <c r="F14" s="65">
        <f>VLOOKUP($A14,'Return Data'!$B$7:$R$2843,6,0)</f>
        <v>10.1409</v>
      </c>
      <c r="G14" s="66">
        <f t="shared" si="1"/>
        <v>1</v>
      </c>
      <c r="H14" s="65">
        <f>VLOOKUP($A14,'Return Data'!$B$7:$R$2843,7,0)</f>
        <v>11.3973</v>
      </c>
      <c r="I14" s="66">
        <f t="shared" si="2"/>
        <v>1</v>
      </c>
      <c r="J14" s="65">
        <f>VLOOKUP($A14,'Return Data'!$B$7:$R$2843,8,0)</f>
        <v>13.6225</v>
      </c>
      <c r="K14" s="66">
        <f t="shared" si="3"/>
        <v>1</v>
      </c>
      <c r="L14" s="65">
        <f>VLOOKUP($A14,'Return Data'!$B$7:$R$2843,9,0)</f>
        <v>10.9716</v>
      </c>
      <c r="M14" s="66">
        <f t="shared" si="4"/>
        <v>2</v>
      </c>
      <c r="N14" s="65">
        <f>VLOOKUP($A14,'Return Data'!$B$7:$R$2843,10,0)</f>
        <v>7.7327000000000004</v>
      </c>
      <c r="O14" s="66">
        <f t="shared" si="5"/>
        <v>2</v>
      </c>
      <c r="P14" s="65">
        <f>VLOOKUP($A14,'Return Data'!$B$7:$R$2843,11,0)</f>
        <v>8.9847000000000001</v>
      </c>
      <c r="Q14" s="66">
        <f t="shared" si="6"/>
        <v>2</v>
      </c>
      <c r="R14" s="65">
        <f>VLOOKUP($A14,'Return Data'!$B$7:$R$2843,12,0)</f>
        <v>8.0795999999999992</v>
      </c>
      <c r="S14" s="66">
        <f t="shared" si="7"/>
        <v>2</v>
      </c>
      <c r="T14" s="65">
        <f>VLOOKUP($A14,'Return Data'!$B$7:$R$2843,13,0)</f>
        <v>8.3123000000000005</v>
      </c>
      <c r="U14" s="66">
        <f t="shared" si="8"/>
        <v>2</v>
      </c>
      <c r="V14" s="65">
        <f>VLOOKUP($A14,'Return Data'!$B$7:$R$2843,17,0)</f>
        <v>6.3837000000000002</v>
      </c>
      <c r="W14" s="66">
        <f t="shared" si="9"/>
        <v>3</v>
      </c>
      <c r="X14" s="65">
        <f>VLOOKUP($A14,'Return Data'!$B$7:$R$2843,14,0)</f>
        <v>7.5061999999999998</v>
      </c>
      <c r="Y14" s="66">
        <f t="shared" si="11"/>
        <v>2</v>
      </c>
      <c r="Z14" s="65">
        <f>VLOOKUP($A14,'Return Data'!$B$7:$R$2843,16,0)</f>
        <v>8.5677000000000003</v>
      </c>
      <c r="AA14" s="67">
        <f t="shared" si="10"/>
        <v>1</v>
      </c>
    </row>
    <row r="15" spans="1:27" x14ac:dyDescent="0.3">
      <c r="A15" s="63" t="s">
        <v>1511</v>
      </c>
      <c r="B15" s="64">
        <f>VLOOKUP($A15,'Return Data'!$B$7:$R$2843,3,0)</f>
        <v>44404</v>
      </c>
      <c r="C15" s="65">
        <f>VLOOKUP($A15,'Return Data'!$B$7:$R$2843,4,0)</f>
        <v>11.993499999999999</v>
      </c>
      <c r="D15" s="65">
        <f>VLOOKUP($A15,'Return Data'!$B$7:$R$2843,5,0)</f>
        <v>5.1744000000000003</v>
      </c>
      <c r="E15" s="66">
        <f t="shared" si="0"/>
        <v>7</v>
      </c>
      <c r="F15" s="65">
        <f>VLOOKUP($A15,'Return Data'!$B$7:$R$2843,6,0)</f>
        <v>4.2625999999999999</v>
      </c>
      <c r="G15" s="66">
        <f t="shared" si="1"/>
        <v>4</v>
      </c>
      <c r="H15" s="65">
        <f>VLOOKUP($A15,'Return Data'!$B$7:$R$2843,7,0)</f>
        <v>3.9592999999999998</v>
      </c>
      <c r="I15" s="66">
        <f t="shared" si="2"/>
        <v>8</v>
      </c>
      <c r="J15" s="65">
        <f>VLOOKUP($A15,'Return Data'!$B$7:$R$2843,8,0)</f>
        <v>4.5075000000000003</v>
      </c>
      <c r="K15" s="66">
        <f t="shared" si="3"/>
        <v>5</v>
      </c>
      <c r="L15" s="65">
        <f>VLOOKUP($A15,'Return Data'!$B$7:$R$2843,9,0)</f>
        <v>4.4012000000000002</v>
      </c>
      <c r="M15" s="66">
        <f t="shared" si="4"/>
        <v>4</v>
      </c>
      <c r="N15" s="65">
        <f>VLOOKUP($A15,'Return Data'!$B$7:$R$2843,10,0)</f>
        <v>3.74</v>
      </c>
      <c r="O15" s="66">
        <f t="shared" si="5"/>
        <v>6</v>
      </c>
      <c r="P15" s="65">
        <f>VLOOKUP($A15,'Return Data'!$B$7:$R$2843,11,0)</f>
        <v>3.9864999999999999</v>
      </c>
      <c r="Q15" s="66">
        <f t="shared" si="6"/>
        <v>7</v>
      </c>
      <c r="R15" s="65">
        <f>VLOOKUP($A15,'Return Data'!$B$7:$R$2843,12,0)</f>
        <v>3.7534000000000001</v>
      </c>
      <c r="S15" s="66">
        <f t="shared" si="7"/>
        <v>6</v>
      </c>
      <c r="T15" s="65">
        <f>VLOOKUP($A15,'Return Data'!$B$7:$R$2843,13,0)</f>
        <v>4.0686999999999998</v>
      </c>
      <c r="U15" s="66">
        <f t="shared" si="8"/>
        <v>5</v>
      </c>
      <c r="V15" s="65">
        <f>VLOOKUP($A15,'Return Data'!$B$7:$R$2843,17,0)</f>
        <v>5.7347999999999999</v>
      </c>
      <c r="W15" s="66">
        <f t="shared" si="9"/>
        <v>6</v>
      </c>
      <c r="X15" s="65"/>
      <c r="Y15" s="66"/>
      <c r="Z15" s="65">
        <f>VLOOKUP($A15,'Return Data'!$B$7:$R$2843,16,0)</f>
        <v>6.6073000000000004</v>
      </c>
      <c r="AA15" s="67">
        <f t="shared" si="10"/>
        <v>14</v>
      </c>
    </row>
    <row r="16" spans="1:27" x14ac:dyDescent="0.3">
      <c r="A16" s="63" t="s">
        <v>1513</v>
      </c>
      <c r="B16" s="64">
        <f>VLOOKUP($A16,'Return Data'!$B$7:$R$2843,3,0)</f>
        <v>44404</v>
      </c>
      <c r="C16" s="65">
        <f>VLOOKUP($A16,'Return Data'!$B$7:$R$2843,4,0)</f>
        <v>1070.0899999999999</v>
      </c>
      <c r="D16" s="65">
        <f>VLOOKUP($A16,'Return Data'!$B$7:$R$2843,5,0)</f>
        <v>4.3937999999999997</v>
      </c>
      <c r="E16" s="66">
        <f t="shared" si="0"/>
        <v>11</v>
      </c>
      <c r="F16" s="65">
        <f>VLOOKUP($A16,'Return Data'!$B$7:$R$2843,6,0)</f>
        <v>3.8065000000000002</v>
      </c>
      <c r="G16" s="66">
        <f t="shared" si="1"/>
        <v>6</v>
      </c>
      <c r="H16" s="65">
        <f>VLOOKUP($A16,'Return Data'!$B$7:$R$2843,7,0)</f>
        <v>4.1323999999999996</v>
      </c>
      <c r="I16" s="66">
        <f t="shared" si="2"/>
        <v>4</v>
      </c>
      <c r="J16" s="65">
        <f>VLOOKUP($A16,'Return Data'!$B$7:$R$2843,8,0)</f>
        <v>4.3132000000000001</v>
      </c>
      <c r="K16" s="66">
        <f t="shared" si="3"/>
        <v>7</v>
      </c>
      <c r="L16" s="65">
        <f>VLOOKUP($A16,'Return Data'!$B$7:$R$2843,9,0)</f>
        <v>4.2542</v>
      </c>
      <c r="M16" s="66">
        <f t="shared" si="4"/>
        <v>7</v>
      </c>
      <c r="N16" s="65">
        <f>VLOOKUP($A16,'Return Data'!$B$7:$R$2843,10,0)</f>
        <v>3.5226000000000002</v>
      </c>
      <c r="O16" s="66">
        <f t="shared" si="5"/>
        <v>8</v>
      </c>
      <c r="P16" s="65">
        <f>VLOOKUP($A16,'Return Data'!$B$7:$R$2843,11,0)</f>
        <v>3.7168999999999999</v>
      </c>
      <c r="Q16" s="66">
        <f t="shared" si="6"/>
        <v>8</v>
      </c>
      <c r="R16" s="65">
        <f>VLOOKUP($A16,'Return Data'!$B$7:$R$2843,12,0)</f>
        <v>3.4742000000000002</v>
      </c>
      <c r="S16" s="66">
        <f t="shared" si="7"/>
        <v>9</v>
      </c>
      <c r="T16" s="65">
        <f>VLOOKUP($A16,'Return Data'!$B$7:$R$2843,13,0)</f>
        <v>3.6444999999999999</v>
      </c>
      <c r="U16" s="66">
        <f t="shared" si="8"/>
        <v>12</v>
      </c>
      <c r="V16" s="65"/>
      <c r="W16" s="66"/>
      <c r="X16" s="65"/>
      <c r="Y16" s="66"/>
      <c r="Z16" s="65">
        <f>VLOOKUP($A16,'Return Data'!$B$7:$R$2843,16,0)</f>
        <v>4.6414</v>
      </c>
      <c r="AA16" s="67">
        <f t="shared" si="10"/>
        <v>22</v>
      </c>
    </row>
    <row r="17" spans="1:27" x14ac:dyDescent="0.3">
      <c r="A17" s="63" t="s">
        <v>1514</v>
      </c>
      <c r="B17" s="64">
        <f>VLOOKUP($A17,'Return Data'!$B$7:$R$2843,3,0)</f>
        <v>44404</v>
      </c>
      <c r="C17" s="65">
        <f>VLOOKUP($A17,'Return Data'!$B$7:$R$2843,4,0)</f>
        <v>21.867100000000001</v>
      </c>
      <c r="D17" s="65">
        <f>VLOOKUP($A17,'Return Data'!$B$7:$R$2843,5,0)</f>
        <v>6.01</v>
      </c>
      <c r="E17" s="66">
        <f t="shared" si="0"/>
        <v>5</v>
      </c>
      <c r="F17" s="65">
        <f>VLOOKUP($A17,'Return Data'!$B$7:$R$2843,6,0)</f>
        <v>4.2165999999999997</v>
      </c>
      <c r="G17" s="66">
        <f t="shared" si="1"/>
        <v>5</v>
      </c>
      <c r="H17" s="65">
        <f>VLOOKUP($A17,'Return Data'!$B$7:$R$2843,7,0)</f>
        <v>4.0330000000000004</v>
      </c>
      <c r="I17" s="66">
        <f t="shared" si="2"/>
        <v>5</v>
      </c>
      <c r="J17" s="65">
        <f>VLOOKUP($A17,'Return Data'!$B$7:$R$2843,8,0)</f>
        <v>4.6341999999999999</v>
      </c>
      <c r="K17" s="66">
        <f t="shared" si="3"/>
        <v>4</v>
      </c>
      <c r="L17" s="65">
        <f>VLOOKUP($A17,'Return Data'!$B$7:$R$2843,9,0)</f>
        <v>4.3563999999999998</v>
      </c>
      <c r="M17" s="66">
        <f t="shared" si="4"/>
        <v>5</v>
      </c>
      <c r="N17" s="65">
        <f>VLOOKUP($A17,'Return Data'!$B$7:$R$2843,10,0)</f>
        <v>4.2073999999999998</v>
      </c>
      <c r="O17" s="66">
        <f t="shared" si="5"/>
        <v>4</v>
      </c>
      <c r="P17" s="65">
        <f>VLOOKUP($A17,'Return Data'!$B$7:$R$2843,11,0)</f>
        <v>4.4835000000000003</v>
      </c>
      <c r="Q17" s="66">
        <f t="shared" si="6"/>
        <v>3</v>
      </c>
      <c r="R17" s="65">
        <f>VLOOKUP($A17,'Return Data'!$B$7:$R$2843,12,0)</f>
        <v>4.2474999999999996</v>
      </c>
      <c r="S17" s="66">
        <f t="shared" si="7"/>
        <v>3</v>
      </c>
      <c r="T17" s="65">
        <f>VLOOKUP($A17,'Return Data'!$B$7:$R$2843,13,0)</f>
        <v>4.7671000000000001</v>
      </c>
      <c r="U17" s="66">
        <f t="shared" si="8"/>
        <v>3</v>
      </c>
      <c r="V17" s="65">
        <f>VLOOKUP($A17,'Return Data'!$B$7:$R$2843,17,0)</f>
        <v>6.2178000000000004</v>
      </c>
      <c r="W17" s="66">
        <f t="shared" si="9"/>
        <v>5</v>
      </c>
      <c r="X17" s="65">
        <f>VLOOKUP($A17,'Return Data'!$B$7:$R$2843,14,0)</f>
        <v>6.9410999999999996</v>
      </c>
      <c r="Y17" s="66">
        <f t="shared" si="11"/>
        <v>4</v>
      </c>
      <c r="Z17" s="65">
        <f>VLOOKUP($A17,'Return Data'!$B$7:$R$2843,16,0)</f>
        <v>7.9391999999999996</v>
      </c>
      <c r="AA17" s="67">
        <f t="shared" si="10"/>
        <v>3</v>
      </c>
    </row>
    <row r="18" spans="1:27" x14ac:dyDescent="0.3">
      <c r="A18" s="63" t="s">
        <v>1516</v>
      </c>
      <c r="B18" s="64">
        <f>VLOOKUP($A18,'Return Data'!$B$7:$R$2843,3,0)</f>
        <v>44404</v>
      </c>
      <c r="C18" s="65">
        <f>VLOOKUP($A18,'Return Data'!$B$7:$R$2843,4,0)</f>
        <v>2190.7062999999998</v>
      </c>
      <c r="D18" s="65">
        <f>VLOOKUP($A18,'Return Data'!$B$7:$R$2843,5,0)</f>
        <v>3.4674999999999998</v>
      </c>
      <c r="E18" s="66">
        <f t="shared" si="0"/>
        <v>20</v>
      </c>
      <c r="F18" s="65">
        <f>VLOOKUP($A18,'Return Data'!$B$7:$R$2843,6,0)</f>
        <v>2.4411</v>
      </c>
      <c r="G18" s="66">
        <f t="shared" si="1"/>
        <v>25</v>
      </c>
      <c r="H18" s="65">
        <f>VLOOKUP($A18,'Return Data'!$B$7:$R$2843,7,0)</f>
        <v>2.9192999999999998</v>
      </c>
      <c r="I18" s="66">
        <f t="shared" si="2"/>
        <v>24</v>
      </c>
      <c r="J18" s="65">
        <f>VLOOKUP($A18,'Return Data'!$B$7:$R$2843,8,0)</f>
        <v>3.4571999999999998</v>
      </c>
      <c r="K18" s="66">
        <f t="shared" si="3"/>
        <v>21</v>
      </c>
      <c r="L18" s="65">
        <f>VLOOKUP($A18,'Return Data'!$B$7:$R$2843,9,0)</f>
        <v>3.8256000000000001</v>
      </c>
      <c r="M18" s="66">
        <f t="shared" si="4"/>
        <v>13</v>
      </c>
      <c r="N18" s="65">
        <f>VLOOKUP($A18,'Return Data'!$B$7:$R$2843,10,0)</f>
        <v>3.3395000000000001</v>
      </c>
      <c r="O18" s="66">
        <f t="shared" si="5"/>
        <v>15</v>
      </c>
      <c r="P18" s="65">
        <f>VLOOKUP($A18,'Return Data'!$B$7:$R$2843,11,0)</f>
        <v>3.2894000000000001</v>
      </c>
      <c r="Q18" s="66">
        <f t="shared" si="6"/>
        <v>20</v>
      </c>
      <c r="R18" s="65">
        <f>VLOOKUP($A18,'Return Data'!$B$7:$R$2843,12,0)</f>
        <v>3.7542</v>
      </c>
      <c r="S18" s="66">
        <f t="shared" si="7"/>
        <v>5</v>
      </c>
      <c r="T18" s="65">
        <f>VLOOKUP($A18,'Return Data'!$B$7:$R$2843,13,0)</f>
        <v>3.9763000000000002</v>
      </c>
      <c r="U18" s="66">
        <f t="shared" si="8"/>
        <v>6</v>
      </c>
      <c r="V18" s="65">
        <f>VLOOKUP($A18,'Return Data'!$B$7:$R$2843,17,0)</f>
        <v>7.2736999999999998</v>
      </c>
      <c r="W18" s="66">
        <f t="shared" si="9"/>
        <v>1</v>
      </c>
      <c r="X18" s="65">
        <f>VLOOKUP($A18,'Return Data'!$B$7:$R$2843,14,0)</f>
        <v>5.6715</v>
      </c>
      <c r="Y18" s="66">
        <f t="shared" si="11"/>
        <v>10</v>
      </c>
      <c r="Z18" s="65">
        <f>VLOOKUP($A18,'Return Data'!$B$7:$R$2843,16,0)</f>
        <v>7.4569000000000001</v>
      </c>
      <c r="AA18" s="67">
        <f t="shared" si="10"/>
        <v>7</v>
      </c>
    </row>
    <row r="19" spans="1:27" x14ac:dyDescent="0.3">
      <c r="A19" s="63" t="s">
        <v>1519</v>
      </c>
      <c r="B19" s="64">
        <f>VLOOKUP($A19,'Return Data'!$B$7:$R$2843,3,0)</f>
        <v>44404</v>
      </c>
      <c r="C19" s="65">
        <f>VLOOKUP($A19,'Return Data'!$B$7:$R$2843,4,0)</f>
        <v>12.052</v>
      </c>
      <c r="D19" s="65">
        <f>VLOOKUP($A19,'Return Data'!$B$7:$R$2843,5,0)</f>
        <v>4.5434000000000001</v>
      </c>
      <c r="E19" s="66">
        <f t="shared" si="0"/>
        <v>10</v>
      </c>
      <c r="F19" s="65">
        <f>VLOOKUP($A19,'Return Data'!$B$7:$R$2843,6,0)</f>
        <v>3.4083999999999999</v>
      </c>
      <c r="G19" s="66">
        <f t="shared" si="1"/>
        <v>14</v>
      </c>
      <c r="H19" s="65">
        <f>VLOOKUP($A19,'Return Data'!$B$7:$R$2843,7,0)</f>
        <v>3.4634999999999998</v>
      </c>
      <c r="I19" s="66">
        <f t="shared" si="2"/>
        <v>16</v>
      </c>
      <c r="J19" s="65">
        <f>VLOOKUP($A19,'Return Data'!$B$7:$R$2843,8,0)</f>
        <v>3.7694999999999999</v>
      </c>
      <c r="K19" s="66">
        <f t="shared" si="3"/>
        <v>14</v>
      </c>
      <c r="L19" s="65">
        <f>VLOOKUP($A19,'Return Data'!$B$7:$R$2843,9,0)</f>
        <v>3.7410999999999999</v>
      </c>
      <c r="M19" s="66">
        <f t="shared" si="4"/>
        <v>14</v>
      </c>
      <c r="N19" s="65">
        <f>VLOOKUP($A19,'Return Data'!$B$7:$R$2843,10,0)</f>
        <v>3.3593000000000002</v>
      </c>
      <c r="O19" s="66">
        <f t="shared" si="5"/>
        <v>14</v>
      </c>
      <c r="P19" s="65">
        <f>VLOOKUP($A19,'Return Data'!$B$7:$R$2843,11,0)</f>
        <v>3.5137</v>
      </c>
      <c r="Q19" s="66">
        <f t="shared" si="6"/>
        <v>15</v>
      </c>
      <c r="R19" s="65">
        <f>VLOOKUP($A19,'Return Data'!$B$7:$R$2843,12,0)</f>
        <v>3.2999000000000001</v>
      </c>
      <c r="S19" s="66">
        <f t="shared" si="7"/>
        <v>17</v>
      </c>
      <c r="T19" s="65">
        <f>VLOOKUP($A19,'Return Data'!$B$7:$R$2843,13,0)</f>
        <v>3.4319999999999999</v>
      </c>
      <c r="U19" s="66">
        <f t="shared" si="8"/>
        <v>16</v>
      </c>
      <c r="V19" s="65">
        <f>VLOOKUP($A19,'Return Data'!$B$7:$R$2843,17,0)</f>
        <v>5.3017000000000003</v>
      </c>
      <c r="W19" s="66">
        <f t="shared" si="9"/>
        <v>9</v>
      </c>
      <c r="X19" s="65"/>
      <c r="Y19" s="66"/>
      <c r="Z19" s="65">
        <f>VLOOKUP($A19,'Return Data'!$B$7:$R$2843,16,0)</f>
        <v>6.3592000000000004</v>
      </c>
      <c r="AA19" s="67">
        <f t="shared" si="10"/>
        <v>15</v>
      </c>
    </row>
    <row r="20" spans="1:27" x14ac:dyDescent="0.3">
      <c r="A20" s="63" t="s">
        <v>1522</v>
      </c>
      <c r="B20" s="64">
        <f>VLOOKUP($A20,'Return Data'!$B$7:$R$2843,3,0)</f>
        <v>44404</v>
      </c>
      <c r="C20" s="65">
        <f>VLOOKUP($A20,'Return Data'!$B$7:$R$2843,4,0)</f>
        <v>2151.9879999999998</v>
      </c>
      <c r="D20" s="65">
        <f>VLOOKUP($A20,'Return Data'!$B$7:$R$2843,5,0)</f>
        <v>4.0778999999999996</v>
      </c>
      <c r="E20" s="66">
        <f t="shared" si="0"/>
        <v>15</v>
      </c>
      <c r="F20" s="65">
        <f>VLOOKUP($A20,'Return Data'!$B$7:$R$2843,6,0)</f>
        <v>3.3761000000000001</v>
      </c>
      <c r="G20" s="66">
        <f t="shared" si="1"/>
        <v>15</v>
      </c>
      <c r="H20" s="65">
        <f>VLOOKUP($A20,'Return Data'!$B$7:$R$2843,7,0)</f>
        <v>3.5017</v>
      </c>
      <c r="I20" s="66">
        <f t="shared" si="2"/>
        <v>14</v>
      </c>
      <c r="J20" s="65">
        <f>VLOOKUP($A20,'Return Data'!$B$7:$R$2843,8,0)</f>
        <v>3.7768000000000002</v>
      </c>
      <c r="K20" s="66">
        <f t="shared" si="3"/>
        <v>13</v>
      </c>
      <c r="L20" s="65">
        <f>VLOOKUP($A20,'Return Data'!$B$7:$R$2843,9,0)</f>
        <v>3.7088999999999999</v>
      </c>
      <c r="M20" s="66">
        <f t="shared" si="4"/>
        <v>15</v>
      </c>
      <c r="N20" s="65">
        <f>VLOOKUP($A20,'Return Data'!$B$7:$R$2843,10,0)</f>
        <v>3.0981999999999998</v>
      </c>
      <c r="O20" s="66">
        <f t="shared" si="5"/>
        <v>20</v>
      </c>
      <c r="P20" s="65">
        <f>VLOOKUP($A20,'Return Data'!$B$7:$R$2843,11,0)</f>
        <v>3.3203</v>
      </c>
      <c r="Q20" s="66">
        <f t="shared" si="6"/>
        <v>19</v>
      </c>
      <c r="R20" s="65">
        <f>VLOOKUP($A20,'Return Data'!$B$7:$R$2843,12,0)</f>
        <v>3.0918000000000001</v>
      </c>
      <c r="S20" s="66">
        <f t="shared" si="7"/>
        <v>21</v>
      </c>
      <c r="T20" s="65">
        <f>VLOOKUP($A20,'Return Data'!$B$7:$R$2843,13,0)</f>
        <v>3.1722999999999999</v>
      </c>
      <c r="U20" s="66">
        <f t="shared" si="8"/>
        <v>21</v>
      </c>
      <c r="V20" s="65">
        <f>VLOOKUP($A20,'Return Data'!$B$7:$R$2843,17,0)</f>
        <v>4.8636999999999997</v>
      </c>
      <c r="W20" s="66">
        <f t="shared" si="9"/>
        <v>14</v>
      </c>
      <c r="X20" s="65">
        <f>VLOOKUP($A20,'Return Data'!$B$7:$R$2843,14,0)</f>
        <v>5.9142000000000001</v>
      </c>
      <c r="Y20" s="66">
        <f t="shared" si="11"/>
        <v>8</v>
      </c>
      <c r="Z20" s="65">
        <f>VLOOKUP($A20,'Return Data'!$B$7:$R$2843,16,0)</f>
        <v>7.5119999999999996</v>
      </c>
      <c r="AA20" s="67">
        <f t="shared" si="10"/>
        <v>5</v>
      </c>
    </row>
    <row r="21" spans="1:27" x14ac:dyDescent="0.3">
      <c r="A21" s="63" t="s">
        <v>1526</v>
      </c>
      <c r="B21" s="64">
        <f>VLOOKUP($A21,'Return Data'!$B$7:$R$2843,3,0)</f>
        <v>44404</v>
      </c>
      <c r="C21" s="65">
        <f>VLOOKUP($A21,'Return Data'!$B$7:$R$2843,4,0)</f>
        <v>34.104900000000001</v>
      </c>
      <c r="D21" s="65">
        <f>VLOOKUP($A21,'Return Data'!$B$7:$R$2843,5,0)</f>
        <v>4.8167</v>
      </c>
      <c r="E21" s="66">
        <f t="shared" si="0"/>
        <v>8</v>
      </c>
      <c r="F21" s="65">
        <f>VLOOKUP($A21,'Return Data'!$B$7:$R$2843,6,0)</f>
        <v>3.3456999999999999</v>
      </c>
      <c r="G21" s="66">
        <f t="shared" si="1"/>
        <v>16</v>
      </c>
      <c r="H21" s="65">
        <f>VLOOKUP($A21,'Return Data'!$B$7:$R$2843,7,0)</f>
        <v>3.8096999999999999</v>
      </c>
      <c r="I21" s="66">
        <f t="shared" si="2"/>
        <v>10</v>
      </c>
      <c r="J21" s="65">
        <f>VLOOKUP($A21,'Return Data'!$B$7:$R$2843,8,0)</f>
        <v>4.1498999999999997</v>
      </c>
      <c r="K21" s="66">
        <f t="shared" si="3"/>
        <v>8</v>
      </c>
      <c r="L21" s="65">
        <f>VLOOKUP($A21,'Return Data'!$B$7:$R$2843,9,0)</f>
        <v>4.0476999999999999</v>
      </c>
      <c r="M21" s="66">
        <f t="shared" si="4"/>
        <v>8</v>
      </c>
      <c r="N21" s="65">
        <f>VLOOKUP($A21,'Return Data'!$B$7:$R$2843,10,0)</f>
        <v>3.4266999999999999</v>
      </c>
      <c r="O21" s="66">
        <f t="shared" si="5"/>
        <v>11</v>
      </c>
      <c r="P21" s="65">
        <f>VLOOKUP($A21,'Return Data'!$B$7:$R$2843,11,0)</f>
        <v>3.5543</v>
      </c>
      <c r="Q21" s="66">
        <f t="shared" si="6"/>
        <v>14</v>
      </c>
      <c r="R21" s="65">
        <f>VLOOKUP($A21,'Return Data'!$B$7:$R$2843,12,0)</f>
        <v>3.3633999999999999</v>
      </c>
      <c r="S21" s="66">
        <f t="shared" si="7"/>
        <v>15</v>
      </c>
      <c r="T21" s="65">
        <f>VLOOKUP($A21,'Return Data'!$B$7:$R$2843,13,0)</f>
        <v>3.5750999999999999</v>
      </c>
      <c r="U21" s="66">
        <f t="shared" si="8"/>
        <v>15</v>
      </c>
      <c r="V21" s="65">
        <f>VLOOKUP($A21,'Return Data'!$B$7:$R$2843,17,0)</f>
        <v>5.3624000000000001</v>
      </c>
      <c r="W21" s="66">
        <f t="shared" si="9"/>
        <v>8</v>
      </c>
      <c r="X21" s="65">
        <f>VLOOKUP($A21,'Return Data'!$B$7:$R$2843,14,0)</f>
        <v>6.2923</v>
      </c>
      <c r="Y21" s="66">
        <f t="shared" si="11"/>
        <v>6</v>
      </c>
      <c r="Z21" s="65">
        <f>VLOOKUP($A21,'Return Data'!$B$7:$R$2843,16,0)</f>
        <v>7.4999000000000002</v>
      </c>
      <c r="AA21" s="67">
        <f t="shared" si="10"/>
        <v>6</v>
      </c>
    </row>
    <row r="22" spans="1:27" x14ac:dyDescent="0.3">
      <c r="A22" s="63" t="s">
        <v>1528</v>
      </c>
      <c r="B22" s="64">
        <f>VLOOKUP($A22,'Return Data'!$B$7:$R$2843,3,0)</f>
        <v>44404</v>
      </c>
      <c r="C22" s="65">
        <f>VLOOKUP($A22,'Return Data'!$B$7:$R$2843,4,0)</f>
        <v>34.61</v>
      </c>
      <c r="D22" s="65">
        <f>VLOOKUP($A22,'Return Data'!$B$7:$R$2843,5,0)</f>
        <v>4.3243999999999998</v>
      </c>
      <c r="E22" s="66">
        <f t="shared" si="0"/>
        <v>13</v>
      </c>
      <c r="F22" s="65">
        <f>VLOOKUP($A22,'Return Data'!$B$7:$R$2843,6,0)</f>
        <v>3.5607000000000002</v>
      </c>
      <c r="G22" s="66">
        <f t="shared" si="1"/>
        <v>11</v>
      </c>
      <c r="H22" s="65">
        <f>VLOOKUP($A22,'Return Data'!$B$7:$R$2843,7,0)</f>
        <v>3.7692000000000001</v>
      </c>
      <c r="I22" s="66">
        <f t="shared" si="2"/>
        <v>11</v>
      </c>
      <c r="J22" s="65">
        <f>VLOOKUP($A22,'Return Data'!$B$7:$R$2843,8,0)</f>
        <v>3.8626</v>
      </c>
      <c r="K22" s="66">
        <f t="shared" si="3"/>
        <v>11</v>
      </c>
      <c r="L22" s="65">
        <f>VLOOKUP($A22,'Return Data'!$B$7:$R$2843,9,0)</f>
        <v>3.9885000000000002</v>
      </c>
      <c r="M22" s="66">
        <f t="shared" si="4"/>
        <v>10</v>
      </c>
      <c r="N22" s="65">
        <f>VLOOKUP($A22,'Return Data'!$B$7:$R$2843,10,0)</f>
        <v>3.3927999999999998</v>
      </c>
      <c r="O22" s="66">
        <f t="shared" si="5"/>
        <v>13</v>
      </c>
      <c r="P22" s="65">
        <f>VLOOKUP($A22,'Return Data'!$B$7:$R$2843,11,0)</f>
        <v>3.5733000000000001</v>
      </c>
      <c r="Q22" s="66">
        <f t="shared" si="6"/>
        <v>12</v>
      </c>
      <c r="R22" s="65">
        <f>VLOOKUP($A22,'Return Data'!$B$7:$R$2843,12,0)</f>
        <v>3.3637999999999999</v>
      </c>
      <c r="S22" s="66">
        <f t="shared" si="7"/>
        <v>14</v>
      </c>
      <c r="T22" s="65">
        <f>VLOOKUP($A22,'Return Data'!$B$7:$R$2843,13,0)</f>
        <v>3.4156</v>
      </c>
      <c r="U22" s="66">
        <f t="shared" si="8"/>
        <v>17</v>
      </c>
      <c r="V22" s="65">
        <f>VLOOKUP($A22,'Return Data'!$B$7:$R$2843,17,0)</f>
        <v>5.1673999999999998</v>
      </c>
      <c r="W22" s="66">
        <f t="shared" si="9"/>
        <v>10</v>
      </c>
      <c r="X22" s="65">
        <f>VLOOKUP($A22,'Return Data'!$B$7:$R$2843,14,0)</f>
        <v>6.1353999999999997</v>
      </c>
      <c r="Y22" s="66">
        <f t="shared" si="11"/>
        <v>7</v>
      </c>
      <c r="Z22" s="65">
        <f>VLOOKUP($A22,'Return Data'!$B$7:$R$2843,16,0)</f>
        <v>3.8395999999999999</v>
      </c>
      <c r="AA22" s="67">
        <f t="shared" si="10"/>
        <v>27</v>
      </c>
    </row>
    <row r="23" spans="1:27" x14ac:dyDescent="0.3">
      <c r="A23" s="63" t="s">
        <v>1531</v>
      </c>
      <c r="B23" s="64">
        <f>VLOOKUP($A23,'Return Data'!$B$7:$R$2843,3,0)</f>
        <v>44404</v>
      </c>
      <c r="C23" s="65">
        <f>VLOOKUP($A23,'Return Data'!$B$7:$R$2843,4,0)</f>
        <v>1067.1646000000001</v>
      </c>
      <c r="D23" s="65">
        <f>VLOOKUP($A23,'Return Data'!$B$7:$R$2843,5,0)</f>
        <v>3.9235000000000002</v>
      </c>
      <c r="E23" s="66">
        <f t="shared" si="0"/>
        <v>16</v>
      </c>
      <c r="F23" s="65">
        <f>VLOOKUP($A23,'Return Data'!$B$7:$R$2843,6,0)</f>
        <v>3.6389</v>
      </c>
      <c r="G23" s="66">
        <f t="shared" si="1"/>
        <v>10</v>
      </c>
      <c r="H23" s="65">
        <f>VLOOKUP($A23,'Return Data'!$B$7:$R$2843,7,0)</f>
        <v>3.8653</v>
      </c>
      <c r="I23" s="66">
        <f t="shared" si="2"/>
        <v>9</v>
      </c>
      <c r="J23" s="65">
        <f>VLOOKUP($A23,'Return Data'!$B$7:$R$2843,8,0)</f>
        <v>3.464</v>
      </c>
      <c r="K23" s="66">
        <f t="shared" si="3"/>
        <v>20</v>
      </c>
      <c r="L23" s="65">
        <f>VLOOKUP($A23,'Return Data'!$B$7:$R$2843,9,0)</f>
        <v>3.5354999999999999</v>
      </c>
      <c r="M23" s="66">
        <f t="shared" si="4"/>
        <v>21</v>
      </c>
      <c r="N23" s="65">
        <f>VLOOKUP($A23,'Return Data'!$B$7:$R$2843,10,0)</f>
        <v>3.254</v>
      </c>
      <c r="O23" s="66">
        <f t="shared" si="5"/>
        <v>17</v>
      </c>
      <c r="P23" s="65">
        <f>VLOOKUP($A23,'Return Data'!$B$7:$R$2843,11,0)</f>
        <v>3.2763</v>
      </c>
      <c r="Q23" s="66">
        <f t="shared" si="6"/>
        <v>21</v>
      </c>
      <c r="R23" s="65">
        <f>VLOOKUP($A23,'Return Data'!$B$7:$R$2843,12,0)</f>
        <v>3.2345000000000002</v>
      </c>
      <c r="S23" s="66">
        <f t="shared" si="7"/>
        <v>18</v>
      </c>
      <c r="T23" s="65">
        <f>VLOOKUP($A23,'Return Data'!$B$7:$R$2843,13,0)</f>
        <v>3.3292999999999999</v>
      </c>
      <c r="U23" s="66">
        <f t="shared" si="8"/>
        <v>18</v>
      </c>
      <c r="V23" s="65"/>
      <c r="W23" s="66"/>
      <c r="X23" s="65"/>
      <c r="Y23" s="66"/>
      <c r="Z23" s="65">
        <f>VLOOKUP($A23,'Return Data'!$B$7:$R$2843,16,0)</f>
        <v>3.9796</v>
      </c>
      <c r="AA23" s="67">
        <f t="shared" si="10"/>
        <v>26</v>
      </c>
    </row>
    <row r="24" spans="1:27" x14ac:dyDescent="0.3">
      <c r="A24" s="63" t="s">
        <v>1533</v>
      </c>
      <c r="B24" s="64">
        <f>VLOOKUP($A24,'Return Data'!$B$7:$R$2843,3,0)</f>
        <v>44404</v>
      </c>
      <c r="C24" s="65">
        <f>VLOOKUP($A24,'Return Data'!$B$7:$R$2843,4,0)</f>
        <v>1093.2048</v>
      </c>
      <c r="D24" s="65">
        <f>VLOOKUP($A24,'Return Data'!$B$7:$R$2843,5,0)</f>
        <v>2.8582000000000001</v>
      </c>
      <c r="E24" s="66">
        <f t="shared" si="0"/>
        <v>25</v>
      </c>
      <c r="F24" s="65">
        <f>VLOOKUP($A24,'Return Data'!$B$7:$R$2843,6,0)</f>
        <v>3.5489000000000002</v>
      </c>
      <c r="G24" s="66">
        <f t="shared" si="1"/>
        <v>12</v>
      </c>
      <c r="H24" s="65">
        <f>VLOOKUP($A24,'Return Data'!$B$7:$R$2843,7,0)</f>
        <v>3.3647999999999998</v>
      </c>
      <c r="I24" s="66">
        <f t="shared" si="2"/>
        <v>17</v>
      </c>
      <c r="J24" s="65">
        <f>VLOOKUP($A24,'Return Data'!$B$7:$R$2843,8,0)</f>
        <v>3.8605999999999998</v>
      </c>
      <c r="K24" s="66">
        <f t="shared" si="3"/>
        <v>12</v>
      </c>
      <c r="L24" s="65">
        <f>VLOOKUP($A24,'Return Data'!$B$7:$R$2843,9,0)</f>
        <v>4.0324</v>
      </c>
      <c r="M24" s="66">
        <f t="shared" si="4"/>
        <v>9</v>
      </c>
      <c r="N24" s="65">
        <f>VLOOKUP($A24,'Return Data'!$B$7:$R$2843,10,0)</f>
        <v>3.5594000000000001</v>
      </c>
      <c r="O24" s="66">
        <f t="shared" si="5"/>
        <v>7</v>
      </c>
      <c r="P24" s="65">
        <f>VLOOKUP($A24,'Return Data'!$B$7:$R$2843,11,0)</f>
        <v>3.5823999999999998</v>
      </c>
      <c r="Q24" s="66">
        <f t="shared" si="6"/>
        <v>11</v>
      </c>
      <c r="R24" s="65">
        <f>VLOOKUP($A24,'Return Data'!$B$7:$R$2843,12,0)</f>
        <v>3.3410000000000002</v>
      </c>
      <c r="S24" s="66">
        <f t="shared" si="7"/>
        <v>16</v>
      </c>
      <c r="T24" s="65">
        <f>VLOOKUP($A24,'Return Data'!$B$7:$R$2843,13,0)</f>
        <v>3.5865</v>
      </c>
      <c r="U24" s="66">
        <f t="shared" si="8"/>
        <v>14</v>
      </c>
      <c r="V24" s="65"/>
      <c r="W24" s="66"/>
      <c r="X24" s="65"/>
      <c r="Y24" s="66"/>
      <c r="Z24" s="65">
        <f>VLOOKUP($A24,'Return Data'!$B$7:$R$2843,16,0)</f>
        <v>5.1395</v>
      </c>
      <c r="AA24" s="67">
        <f t="shared" si="10"/>
        <v>21</v>
      </c>
    </row>
    <row r="25" spans="1:27" x14ac:dyDescent="0.3">
      <c r="A25" s="63" t="s">
        <v>1535</v>
      </c>
      <c r="B25" s="64">
        <f>VLOOKUP($A25,'Return Data'!$B$7:$R$2843,3,0)</f>
        <v>44404</v>
      </c>
      <c r="C25" s="65">
        <f>VLOOKUP($A25,'Return Data'!$B$7:$R$2843,4,0)</f>
        <v>13.643599999999999</v>
      </c>
      <c r="D25" s="65">
        <f>VLOOKUP($A25,'Return Data'!$B$7:$R$2843,5,0)</f>
        <v>5.6189</v>
      </c>
      <c r="E25" s="66">
        <f t="shared" si="0"/>
        <v>6</v>
      </c>
      <c r="F25" s="65">
        <f>VLOOKUP($A25,'Return Data'!$B$7:$R$2843,6,0)</f>
        <v>3.2784</v>
      </c>
      <c r="G25" s="66">
        <f t="shared" si="1"/>
        <v>17</v>
      </c>
      <c r="H25" s="65">
        <f>VLOOKUP($A25,'Return Data'!$B$7:$R$2843,7,0)</f>
        <v>3.0209999999999999</v>
      </c>
      <c r="I25" s="66">
        <f t="shared" si="2"/>
        <v>22</v>
      </c>
      <c r="J25" s="65">
        <f>VLOOKUP($A25,'Return Data'!$B$7:$R$2843,8,0)</f>
        <v>3.0226999999999999</v>
      </c>
      <c r="K25" s="66">
        <f t="shared" si="3"/>
        <v>24</v>
      </c>
      <c r="L25" s="65">
        <f>VLOOKUP($A25,'Return Data'!$B$7:$R$2843,9,0)</f>
        <v>3.3454999999999999</v>
      </c>
      <c r="M25" s="66">
        <f t="shared" si="4"/>
        <v>22</v>
      </c>
      <c r="N25" s="65">
        <f>VLOOKUP($A25,'Return Data'!$B$7:$R$2843,10,0)</f>
        <v>2.4371</v>
      </c>
      <c r="O25" s="66">
        <f t="shared" si="5"/>
        <v>26</v>
      </c>
      <c r="P25" s="65">
        <f>VLOOKUP($A25,'Return Data'!$B$7:$R$2843,11,0)</f>
        <v>2.4822000000000002</v>
      </c>
      <c r="Q25" s="66">
        <f t="shared" si="6"/>
        <v>26</v>
      </c>
      <c r="R25" s="65">
        <f>VLOOKUP($A25,'Return Data'!$B$7:$R$2843,12,0)</f>
        <v>2.5718999999999999</v>
      </c>
      <c r="S25" s="66">
        <f t="shared" si="7"/>
        <v>25</v>
      </c>
      <c r="T25" s="65">
        <f>VLOOKUP($A25,'Return Data'!$B$7:$R$2843,13,0)</f>
        <v>2.7959999999999998</v>
      </c>
      <c r="U25" s="66">
        <f t="shared" si="8"/>
        <v>23</v>
      </c>
      <c r="V25" s="65">
        <f>VLOOKUP($A25,'Return Data'!$B$7:$R$2843,17,0)</f>
        <v>4.0575000000000001</v>
      </c>
      <c r="W25" s="66">
        <f t="shared" si="9"/>
        <v>20</v>
      </c>
      <c r="X25" s="65">
        <f>VLOOKUP($A25,'Return Data'!$B$7:$R$2843,14,0)</f>
        <v>-9.8900000000000002E-2</v>
      </c>
      <c r="Y25" s="66">
        <f t="shared" si="11"/>
        <v>17</v>
      </c>
      <c r="Z25" s="65">
        <f>VLOOKUP($A25,'Return Data'!$B$7:$R$2843,16,0)</f>
        <v>4.0145999999999997</v>
      </c>
      <c r="AA25" s="67">
        <f t="shared" si="10"/>
        <v>25</v>
      </c>
    </row>
    <row r="26" spans="1:27" x14ac:dyDescent="0.3">
      <c r="A26" s="63" t="s">
        <v>2026</v>
      </c>
      <c r="B26" s="64">
        <f>VLOOKUP($A26,'Return Data'!$B$7:$R$2843,3,0)</f>
        <v>44404</v>
      </c>
      <c r="C26" s="65">
        <f>VLOOKUP($A26,'Return Data'!$B$7:$R$2843,4,0)</f>
        <v>2208.5284999999999</v>
      </c>
      <c r="D26" s="65">
        <f>VLOOKUP($A26,'Return Data'!$B$7:$R$2843,5,0)</f>
        <v>3.1503000000000001</v>
      </c>
      <c r="E26" s="66">
        <f t="shared" si="0"/>
        <v>24</v>
      </c>
      <c r="F26" s="65">
        <f>VLOOKUP($A26,'Return Data'!$B$7:$R$2843,6,0)</f>
        <v>2.2812999999999999</v>
      </c>
      <c r="G26" s="66">
        <f t="shared" si="1"/>
        <v>27</v>
      </c>
      <c r="H26" s="65">
        <f>VLOOKUP($A26,'Return Data'!$B$7:$R$2843,7,0)</f>
        <v>1.9459</v>
      </c>
      <c r="I26" s="66">
        <f t="shared" si="2"/>
        <v>27</v>
      </c>
      <c r="J26" s="65">
        <f>VLOOKUP($A26,'Return Data'!$B$7:$R$2843,8,0)</f>
        <v>2.8527999999999998</v>
      </c>
      <c r="K26" s="66">
        <f t="shared" si="3"/>
        <v>26</v>
      </c>
      <c r="L26" s="65">
        <f>VLOOKUP($A26,'Return Data'!$B$7:$R$2843,9,0)</f>
        <v>2.8603999999999998</v>
      </c>
      <c r="M26" s="66">
        <f t="shared" si="4"/>
        <v>25</v>
      </c>
      <c r="N26" s="65">
        <f>VLOOKUP($A26,'Return Data'!$B$7:$R$2843,10,0)</f>
        <v>2.0297000000000001</v>
      </c>
      <c r="O26" s="66">
        <f t="shared" si="5"/>
        <v>27</v>
      </c>
      <c r="P26" s="65">
        <f>VLOOKUP($A26,'Return Data'!$B$7:$R$2843,11,0)</f>
        <v>1.9939</v>
      </c>
      <c r="Q26" s="66">
        <f t="shared" si="6"/>
        <v>27</v>
      </c>
      <c r="R26" s="65">
        <f>VLOOKUP($A26,'Return Data'!$B$7:$R$2843,12,0)</f>
        <v>1.8875999999999999</v>
      </c>
      <c r="S26" s="66">
        <f t="shared" si="7"/>
        <v>27</v>
      </c>
      <c r="T26" s="65">
        <f>VLOOKUP($A26,'Return Data'!$B$7:$R$2843,13,0)</f>
        <v>2.0009999999999999</v>
      </c>
      <c r="U26" s="66">
        <f t="shared" si="8"/>
        <v>27</v>
      </c>
      <c r="V26" s="65">
        <f>VLOOKUP($A26,'Return Data'!$B$7:$R$2843,17,0)</f>
        <v>3.5857999999999999</v>
      </c>
      <c r="W26" s="66">
        <f t="shared" si="9"/>
        <v>22</v>
      </c>
      <c r="X26" s="65">
        <f>VLOOKUP($A26,'Return Data'!$B$7:$R$2843,14,0)</f>
        <v>4.5906000000000002</v>
      </c>
      <c r="Y26" s="66">
        <f t="shared" si="11"/>
        <v>14</v>
      </c>
      <c r="Z26" s="65">
        <f>VLOOKUP($A26,'Return Data'!$B$7:$R$2843,16,0)</f>
        <v>7.1707000000000001</v>
      </c>
      <c r="AA26" s="67">
        <f t="shared" si="10"/>
        <v>11</v>
      </c>
    </row>
    <row r="27" spans="1:27" x14ac:dyDescent="0.3">
      <c r="A27" s="63" t="s">
        <v>1536</v>
      </c>
      <c r="B27" s="64">
        <f>VLOOKUP($A27,'Return Data'!$B$7:$R$2843,3,0)</f>
        <v>44404</v>
      </c>
      <c r="C27" s="65">
        <f>VLOOKUP($A27,'Return Data'!$B$7:$R$2843,4,0)</f>
        <v>3196.9506999999999</v>
      </c>
      <c r="D27" s="65">
        <f>VLOOKUP($A27,'Return Data'!$B$7:$R$2843,5,0)</f>
        <v>12.271800000000001</v>
      </c>
      <c r="E27" s="66">
        <f t="shared" si="0"/>
        <v>1</v>
      </c>
      <c r="F27" s="65">
        <f>VLOOKUP($A27,'Return Data'!$B$7:$R$2843,6,0)</f>
        <v>5.8724999999999996</v>
      </c>
      <c r="G27" s="66">
        <f t="shared" si="1"/>
        <v>2</v>
      </c>
      <c r="H27" s="65">
        <f>VLOOKUP($A27,'Return Data'!$B$7:$R$2843,7,0)</f>
        <v>4.9966999999999997</v>
      </c>
      <c r="I27" s="66">
        <f t="shared" si="2"/>
        <v>2</v>
      </c>
      <c r="J27" s="65">
        <f>VLOOKUP($A27,'Return Data'!$B$7:$R$2843,8,0)</f>
        <v>5.7948000000000004</v>
      </c>
      <c r="K27" s="66">
        <f t="shared" si="3"/>
        <v>2</v>
      </c>
      <c r="L27" s="65">
        <f>VLOOKUP($A27,'Return Data'!$B$7:$R$2843,9,0)</f>
        <v>32.383200000000002</v>
      </c>
      <c r="M27" s="66">
        <f t="shared" si="4"/>
        <v>1</v>
      </c>
      <c r="N27" s="65">
        <f>VLOOKUP($A27,'Return Data'!$B$7:$R$2843,10,0)</f>
        <v>18.4849</v>
      </c>
      <c r="O27" s="66">
        <f t="shared" si="5"/>
        <v>1</v>
      </c>
      <c r="P27" s="65">
        <f>VLOOKUP($A27,'Return Data'!$B$7:$R$2843,11,0)</f>
        <v>11.945</v>
      </c>
      <c r="Q27" s="66">
        <f t="shared" si="6"/>
        <v>1</v>
      </c>
      <c r="R27" s="65">
        <f>VLOOKUP($A27,'Return Data'!$B$7:$R$2843,12,0)</f>
        <v>9.5451999999999995</v>
      </c>
      <c r="S27" s="66">
        <f t="shared" si="7"/>
        <v>1</v>
      </c>
      <c r="T27" s="65">
        <f>VLOOKUP($A27,'Return Data'!$B$7:$R$2843,13,0)</f>
        <v>9.4862000000000002</v>
      </c>
      <c r="U27" s="66">
        <f t="shared" si="8"/>
        <v>1</v>
      </c>
      <c r="V27" s="65">
        <f>VLOOKUP($A27,'Return Data'!$B$7:$R$2843,17,0)</f>
        <v>4.7721999999999998</v>
      </c>
      <c r="W27" s="66">
        <f t="shared" si="9"/>
        <v>16</v>
      </c>
      <c r="X27" s="65">
        <f>VLOOKUP($A27,'Return Data'!$B$7:$R$2843,14,0)</f>
        <v>5.0717999999999996</v>
      </c>
      <c r="Y27" s="66">
        <f t="shared" si="11"/>
        <v>12</v>
      </c>
      <c r="Z27" s="65">
        <f>VLOOKUP($A27,'Return Data'!$B$7:$R$2843,16,0)</f>
        <v>6.0922000000000001</v>
      </c>
      <c r="AA27" s="67">
        <f t="shared" si="10"/>
        <v>17</v>
      </c>
    </row>
    <row r="28" spans="1:27" x14ac:dyDescent="0.3">
      <c r="A28" s="63" t="s">
        <v>1540</v>
      </c>
      <c r="B28" s="64">
        <f>VLOOKUP($A28,'Return Data'!$B$7:$R$2843,3,0)</f>
        <v>44404</v>
      </c>
      <c r="C28" s="65">
        <f>VLOOKUP($A28,'Return Data'!$B$7:$R$2843,4,0)</f>
        <v>27.361799999999999</v>
      </c>
      <c r="D28" s="65">
        <f>VLOOKUP($A28,'Return Data'!$B$7:$R$2843,5,0)</f>
        <v>3.4687000000000001</v>
      </c>
      <c r="E28" s="66">
        <f t="shared" si="0"/>
        <v>19</v>
      </c>
      <c r="F28" s="65">
        <f>VLOOKUP($A28,'Return Data'!$B$7:$R$2843,6,0)</f>
        <v>3.7033</v>
      </c>
      <c r="G28" s="66">
        <f t="shared" si="1"/>
        <v>8</v>
      </c>
      <c r="H28" s="65">
        <f>VLOOKUP($A28,'Return Data'!$B$7:$R$2843,7,0)</f>
        <v>4.0049999999999999</v>
      </c>
      <c r="I28" s="66">
        <f t="shared" si="2"/>
        <v>6</v>
      </c>
      <c r="J28" s="65">
        <f>VLOOKUP($A28,'Return Data'!$B$7:$R$2843,8,0)</f>
        <v>4.3140000000000001</v>
      </c>
      <c r="K28" s="66">
        <f t="shared" si="3"/>
        <v>6</v>
      </c>
      <c r="L28" s="65">
        <f>VLOOKUP($A28,'Return Data'!$B$7:$R$2843,9,0)</f>
        <v>3.9655999999999998</v>
      </c>
      <c r="M28" s="66">
        <f t="shared" si="4"/>
        <v>12</v>
      </c>
      <c r="N28" s="65">
        <f>VLOOKUP($A28,'Return Data'!$B$7:$R$2843,10,0)</f>
        <v>3.4822000000000002</v>
      </c>
      <c r="O28" s="66">
        <f t="shared" si="5"/>
        <v>9</v>
      </c>
      <c r="P28" s="65">
        <f>VLOOKUP($A28,'Return Data'!$B$7:$R$2843,11,0)</f>
        <v>3.5893000000000002</v>
      </c>
      <c r="Q28" s="66">
        <f t="shared" si="6"/>
        <v>10</v>
      </c>
      <c r="R28" s="65">
        <f>VLOOKUP($A28,'Return Data'!$B$7:$R$2843,12,0)</f>
        <v>3.3683999999999998</v>
      </c>
      <c r="S28" s="66">
        <f t="shared" si="7"/>
        <v>13</v>
      </c>
      <c r="T28" s="65">
        <f>VLOOKUP($A28,'Return Data'!$B$7:$R$2843,13,0)</f>
        <v>3.6105999999999998</v>
      </c>
      <c r="U28" s="66">
        <f t="shared" si="8"/>
        <v>13</v>
      </c>
      <c r="V28" s="65">
        <f>VLOOKUP($A28,'Return Data'!$B$7:$R$2843,17,0)</f>
        <v>6.8956</v>
      </c>
      <c r="W28" s="66">
        <f t="shared" si="9"/>
        <v>2</v>
      </c>
      <c r="X28" s="65">
        <f>VLOOKUP($A28,'Return Data'!$B$7:$R$2843,14,0)</f>
        <v>8.2948000000000004</v>
      </c>
      <c r="Y28" s="66">
        <f t="shared" si="11"/>
        <v>1</v>
      </c>
      <c r="Z28" s="65">
        <f>VLOOKUP($A28,'Return Data'!$B$7:$R$2843,16,0)</f>
        <v>8.0048999999999992</v>
      </c>
      <c r="AA28" s="67">
        <f t="shared" si="10"/>
        <v>2</v>
      </c>
    </row>
    <row r="29" spans="1:27" x14ac:dyDescent="0.3">
      <c r="A29" s="63" t="s">
        <v>1542</v>
      </c>
      <c r="B29" s="64">
        <f>VLOOKUP($A29,'Return Data'!$B$7:$R$2843,3,0)</f>
        <v>44404</v>
      </c>
      <c r="C29" s="65">
        <f>VLOOKUP($A29,'Return Data'!$B$7:$R$2843,4,0)</f>
        <v>2196.5394000000001</v>
      </c>
      <c r="D29" s="65">
        <f>VLOOKUP($A29,'Return Data'!$B$7:$R$2843,5,0)</f>
        <v>3.1509</v>
      </c>
      <c r="E29" s="66">
        <f t="shared" si="0"/>
        <v>23</v>
      </c>
      <c r="F29" s="65">
        <f>VLOOKUP($A29,'Return Data'!$B$7:$R$2843,6,0)</f>
        <v>2.7381000000000002</v>
      </c>
      <c r="G29" s="66">
        <f t="shared" si="1"/>
        <v>24</v>
      </c>
      <c r="H29" s="65">
        <f>VLOOKUP($A29,'Return Data'!$B$7:$R$2843,7,0)</f>
        <v>3.0474000000000001</v>
      </c>
      <c r="I29" s="66">
        <f t="shared" si="2"/>
        <v>21</v>
      </c>
      <c r="J29" s="65">
        <f>VLOOKUP($A29,'Return Data'!$B$7:$R$2843,8,0)</f>
        <v>3.1821000000000002</v>
      </c>
      <c r="K29" s="66">
        <f t="shared" si="3"/>
        <v>23</v>
      </c>
      <c r="L29" s="65">
        <f>VLOOKUP($A29,'Return Data'!$B$7:$R$2843,9,0)</f>
        <v>3.1545000000000001</v>
      </c>
      <c r="M29" s="66">
        <f t="shared" si="4"/>
        <v>23</v>
      </c>
      <c r="N29" s="65">
        <f>VLOOKUP($A29,'Return Data'!$B$7:$R$2843,10,0)</f>
        <v>2.7894999999999999</v>
      </c>
      <c r="O29" s="66">
        <f t="shared" si="5"/>
        <v>22</v>
      </c>
      <c r="P29" s="65">
        <f>VLOOKUP($A29,'Return Data'!$B$7:$R$2843,11,0)</f>
        <v>2.9539</v>
      </c>
      <c r="Q29" s="66">
        <f t="shared" si="6"/>
        <v>23</v>
      </c>
      <c r="R29" s="65">
        <f>VLOOKUP($A29,'Return Data'!$B$7:$R$2843,12,0)</f>
        <v>2.7311999999999999</v>
      </c>
      <c r="S29" s="66">
        <f t="shared" si="7"/>
        <v>23</v>
      </c>
      <c r="T29" s="65">
        <f>VLOOKUP($A29,'Return Data'!$B$7:$R$2843,13,0)</f>
        <v>2.7955999999999999</v>
      </c>
      <c r="U29" s="66">
        <f t="shared" si="8"/>
        <v>24</v>
      </c>
      <c r="V29" s="65">
        <f>VLOOKUP($A29,'Return Data'!$B$7:$R$2843,17,0)</f>
        <v>4.0129999999999999</v>
      </c>
      <c r="W29" s="66">
        <f t="shared" si="9"/>
        <v>21</v>
      </c>
      <c r="X29" s="65">
        <f>VLOOKUP($A29,'Return Data'!$B$7:$R$2843,14,0)</f>
        <v>3.0939000000000001</v>
      </c>
      <c r="Y29" s="66">
        <f t="shared" si="11"/>
        <v>16</v>
      </c>
      <c r="Z29" s="65">
        <f>VLOOKUP($A29,'Return Data'!$B$7:$R$2843,16,0)</f>
        <v>5.9615</v>
      </c>
      <c r="AA29" s="67">
        <f t="shared" si="10"/>
        <v>19</v>
      </c>
    </row>
    <row r="30" spans="1:27" x14ac:dyDescent="0.3">
      <c r="A30" s="63" t="s">
        <v>1545</v>
      </c>
      <c r="B30" s="64">
        <f>VLOOKUP($A30,'Return Data'!$B$7:$R$2843,3,0)</f>
        <v>44404</v>
      </c>
      <c r="C30" s="65">
        <f>VLOOKUP($A30,'Return Data'!$B$7:$R$2843,4,0)</f>
        <v>4730.5146000000004</v>
      </c>
      <c r="D30" s="65">
        <f>VLOOKUP($A30,'Return Data'!$B$7:$R$2843,5,0)</f>
        <v>4.1585999999999999</v>
      </c>
      <c r="E30" s="66">
        <f t="shared" si="0"/>
        <v>14</v>
      </c>
      <c r="F30" s="65">
        <f>VLOOKUP($A30,'Return Data'!$B$7:$R$2843,6,0)</f>
        <v>3.6949000000000001</v>
      </c>
      <c r="G30" s="66">
        <f t="shared" si="1"/>
        <v>9</v>
      </c>
      <c r="H30" s="65">
        <f>VLOOKUP($A30,'Return Data'!$B$7:$R$2843,7,0)</f>
        <v>3.9626000000000001</v>
      </c>
      <c r="I30" s="66">
        <f t="shared" si="2"/>
        <v>7</v>
      </c>
      <c r="J30" s="65">
        <f>VLOOKUP($A30,'Return Data'!$B$7:$R$2843,8,0)</f>
        <v>4.08</v>
      </c>
      <c r="K30" s="66">
        <f t="shared" si="3"/>
        <v>9</v>
      </c>
      <c r="L30" s="65">
        <f>VLOOKUP($A30,'Return Data'!$B$7:$R$2843,9,0)</f>
        <v>3.9868999999999999</v>
      </c>
      <c r="M30" s="66">
        <f t="shared" si="4"/>
        <v>11</v>
      </c>
      <c r="N30" s="65">
        <f>VLOOKUP($A30,'Return Data'!$B$7:$R$2843,10,0)</f>
        <v>3.4419</v>
      </c>
      <c r="O30" s="66">
        <f t="shared" si="5"/>
        <v>10</v>
      </c>
      <c r="P30" s="65">
        <f>VLOOKUP($A30,'Return Data'!$B$7:$R$2843,11,0)</f>
        <v>3.6572</v>
      </c>
      <c r="Q30" s="66">
        <f t="shared" si="6"/>
        <v>9</v>
      </c>
      <c r="R30" s="65">
        <f>VLOOKUP($A30,'Return Data'!$B$7:$R$2843,12,0)</f>
        <v>3.4361999999999999</v>
      </c>
      <c r="S30" s="66">
        <f t="shared" si="7"/>
        <v>11</v>
      </c>
      <c r="T30" s="65">
        <f>VLOOKUP($A30,'Return Data'!$B$7:$R$2843,13,0)</f>
        <v>3.6867999999999999</v>
      </c>
      <c r="U30" s="66">
        <f t="shared" si="8"/>
        <v>11</v>
      </c>
      <c r="V30" s="65">
        <f>VLOOKUP($A30,'Return Data'!$B$7:$R$2843,17,0)</f>
        <v>5.4801000000000002</v>
      </c>
      <c r="W30" s="66">
        <f t="shared" si="9"/>
        <v>7</v>
      </c>
      <c r="X30" s="65">
        <f>VLOOKUP($A30,'Return Data'!$B$7:$R$2843,14,0)</f>
        <v>6.4476000000000004</v>
      </c>
      <c r="Y30" s="66">
        <f t="shared" si="11"/>
        <v>5</v>
      </c>
      <c r="Z30" s="65">
        <f>VLOOKUP($A30,'Return Data'!$B$7:$R$2843,16,0)</f>
        <v>7.2491000000000003</v>
      </c>
      <c r="AA30" s="67">
        <f t="shared" si="10"/>
        <v>9</v>
      </c>
    </row>
    <row r="31" spans="1:27" x14ac:dyDescent="0.3">
      <c r="A31" s="63" t="s">
        <v>1547</v>
      </c>
      <c r="B31" s="64">
        <f>VLOOKUP($A31,'Return Data'!$B$7:$R$2843,3,0)</f>
        <v>44404</v>
      </c>
      <c r="C31" s="65">
        <f>VLOOKUP($A31,'Return Data'!$B$7:$R$2843,4,0)</f>
        <v>10.9354</v>
      </c>
      <c r="D31" s="65">
        <f>VLOOKUP($A31,'Return Data'!$B$7:$R$2843,5,0)</f>
        <v>2.3365999999999998</v>
      </c>
      <c r="E31" s="66">
        <f t="shared" si="0"/>
        <v>26</v>
      </c>
      <c r="F31" s="65">
        <f>VLOOKUP($A31,'Return Data'!$B$7:$R$2843,6,0)</f>
        <v>2.7545000000000002</v>
      </c>
      <c r="G31" s="66">
        <f t="shared" si="1"/>
        <v>23</v>
      </c>
      <c r="H31" s="65">
        <f>VLOOKUP($A31,'Return Data'!$B$7:$R$2843,7,0)</f>
        <v>2.7193000000000001</v>
      </c>
      <c r="I31" s="66">
        <f t="shared" si="2"/>
        <v>25</v>
      </c>
      <c r="J31" s="65">
        <f>VLOOKUP($A31,'Return Data'!$B$7:$R$2843,8,0)</f>
        <v>2.9597000000000002</v>
      </c>
      <c r="K31" s="66">
        <f t="shared" si="3"/>
        <v>25</v>
      </c>
      <c r="L31" s="65">
        <f>VLOOKUP($A31,'Return Data'!$B$7:$R$2843,9,0)</f>
        <v>2.8127</v>
      </c>
      <c r="M31" s="66">
        <f t="shared" si="4"/>
        <v>26</v>
      </c>
      <c r="N31" s="65">
        <f>VLOOKUP($A31,'Return Data'!$B$7:$R$2843,10,0)</f>
        <v>2.4912000000000001</v>
      </c>
      <c r="O31" s="66">
        <f t="shared" si="5"/>
        <v>24</v>
      </c>
      <c r="P31" s="65">
        <f>VLOOKUP($A31,'Return Data'!$B$7:$R$2843,11,0)</f>
        <v>2.5528</v>
      </c>
      <c r="Q31" s="66">
        <f t="shared" si="6"/>
        <v>25</v>
      </c>
      <c r="R31" s="65">
        <f>VLOOKUP($A31,'Return Data'!$B$7:$R$2843,12,0)</f>
        <v>2.4198</v>
      </c>
      <c r="S31" s="66">
        <f t="shared" si="7"/>
        <v>26</v>
      </c>
      <c r="T31" s="65">
        <f>VLOOKUP($A31,'Return Data'!$B$7:$R$2843,13,0)</f>
        <v>2.6103999999999998</v>
      </c>
      <c r="U31" s="66">
        <f t="shared" si="8"/>
        <v>26</v>
      </c>
      <c r="V31" s="65"/>
      <c r="W31" s="66"/>
      <c r="X31" s="65"/>
      <c r="Y31" s="66"/>
      <c r="Z31" s="65">
        <f>VLOOKUP($A31,'Return Data'!$B$7:$R$2843,16,0)</f>
        <v>4.3646000000000003</v>
      </c>
      <c r="AA31" s="67">
        <f t="shared" si="10"/>
        <v>23</v>
      </c>
    </row>
    <row r="32" spans="1:27" x14ac:dyDescent="0.3">
      <c r="A32" s="63" t="s">
        <v>1549</v>
      </c>
      <c r="B32" s="64">
        <f>VLOOKUP($A32,'Return Data'!$B$7:$R$2843,3,0)</f>
        <v>44404</v>
      </c>
      <c r="C32" s="65">
        <f>VLOOKUP($A32,'Return Data'!$B$7:$R$2843,4,0)</f>
        <v>11.3858</v>
      </c>
      <c r="D32" s="65">
        <f>VLOOKUP($A32,'Return Data'!$B$7:$R$2843,5,0)</f>
        <v>3.5266999999999999</v>
      </c>
      <c r="E32" s="66">
        <f t="shared" si="0"/>
        <v>18</v>
      </c>
      <c r="F32" s="65">
        <f>VLOOKUP($A32,'Return Data'!$B$7:$R$2843,6,0)</f>
        <v>3.2069000000000001</v>
      </c>
      <c r="G32" s="66">
        <f t="shared" si="1"/>
        <v>18</v>
      </c>
      <c r="H32" s="65">
        <f>VLOOKUP($A32,'Return Data'!$B$7:$R$2843,7,0)</f>
        <v>3.6204000000000001</v>
      </c>
      <c r="I32" s="66">
        <f t="shared" si="2"/>
        <v>12</v>
      </c>
      <c r="J32" s="65">
        <f>VLOOKUP($A32,'Return Data'!$B$7:$R$2843,8,0)</f>
        <v>3.7606999999999999</v>
      </c>
      <c r="K32" s="66">
        <f t="shared" si="3"/>
        <v>15</v>
      </c>
      <c r="L32" s="65">
        <f>VLOOKUP($A32,'Return Data'!$B$7:$R$2843,9,0)</f>
        <v>3.6482000000000001</v>
      </c>
      <c r="M32" s="66">
        <f t="shared" si="4"/>
        <v>17</v>
      </c>
      <c r="N32" s="65">
        <f>VLOOKUP($A32,'Return Data'!$B$7:$R$2843,10,0)</f>
        <v>3.1743000000000001</v>
      </c>
      <c r="O32" s="66">
        <f t="shared" si="5"/>
        <v>19</v>
      </c>
      <c r="P32" s="65">
        <f>VLOOKUP($A32,'Return Data'!$B$7:$R$2843,11,0)</f>
        <v>3.3416999999999999</v>
      </c>
      <c r="Q32" s="66">
        <f t="shared" si="6"/>
        <v>18</v>
      </c>
      <c r="R32" s="65">
        <f>VLOOKUP($A32,'Return Data'!$B$7:$R$2843,12,0)</f>
        <v>3.1097000000000001</v>
      </c>
      <c r="S32" s="66">
        <f t="shared" si="7"/>
        <v>20</v>
      </c>
      <c r="T32" s="65">
        <f>VLOOKUP($A32,'Return Data'!$B$7:$R$2843,13,0)</f>
        <v>3.2698</v>
      </c>
      <c r="U32" s="66">
        <f t="shared" si="8"/>
        <v>20</v>
      </c>
      <c r="V32" s="65">
        <f>VLOOKUP($A32,'Return Data'!$B$7:$R$2843,17,0)</f>
        <v>4.7145999999999999</v>
      </c>
      <c r="W32" s="66">
        <f t="shared" si="9"/>
        <v>17</v>
      </c>
      <c r="X32" s="65"/>
      <c r="Y32" s="66"/>
      <c r="Z32" s="65">
        <f>VLOOKUP($A32,'Return Data'!$B$7:$R$2843,16,0)</f>
        <v>5.3015999999999996</v>
      </c>
      <c r="AA32" s="67">
        <f t="shared" si="10"/>
        <v>20</v>
      </c>
    </row>
    <row r="33" spans="1:27" x14ac:dyDescent="0.3">
      <c r="A33" s="63" t="s">
        <v>1551</v>
      </c>
      <c r="B33" s="64">
        <f>VLOOKUP($A33,'Return Data'!$B$7:$R$2843,3,0)</f>
        <v>44404</v>
      </c>
      <c r="C33" s="65">
        <f>VLOOKUP($A33,'Return Data'!$B$7:$R$2843,4,0)</f>
        <v>3294.6536000000001</v>
      </c>
      <c r="D33" s="65">
        <f>VLOOKUP($A33,'Return Data'!$B$7:$R$2843,5,0)</f>
        <v>6.2969999999999997</v>
      </c>
      <c r="E33" s="66">
        <f t="shared" si="0"/>
        <v>4</v>
      </c>
      <c r="F33" s="65">
        <f>VLOOKUP($A33,'Return Data'!$B$7:$R$2843,6,0)</f>
        <v>3.0337999999999998</v>
      </c>
      <c r="G33" s="66">
        <f t="shared" si="1"/>
        <v>21</v>
      </c>
      <c r="H33" s="65">
        <f>VLOOKUP($A33,'Return Data'!$B$7:$R$2843,7,0)</f>
        <v>2.9739</v>
      </c>
      <c r="I33" s="66">
        <f t="shared" si="2"/>
        <v>23</v>
      </c>
      <c r="J33" s="65">
        <f>VLOOKUP($A33,'Return Data'!$B$7:$R$2843,8,0)</f>
        <v>3.5585</v>
      </c>
      <c r="K33" s="66">
        <f t="shared" si="3"/>
        <v>18</v>
      </c>
      <c r="L33" s="65">
        <f>VLOOKUP($A33,'Return Data'!$B$7:$R$2843,9,0)</f>
        <v>3.6254</v>
      </c>
      <c r="M33" s="66">
        <f t="shared" si="4"/>
        <v>18</v>
      </c>
      <c r="N33" s="65">
        <f>VLOOKUP($A33,'Return Data'!$B$7:$R$2843,10,0)</f>
        <v>3.3163999999999998</v>
      </c>
      <c r="O33" s="66">
        <f t="shared" si="5"/>
        <v>16</v>
      </c>
      <c r="P33" s="65">
        <f>VLOOKUP($A33,'Return Data'!$B$7:$R$2843,11,0)</f>
        <v>3.4792000000000001</v>
      </c>
      <c r="Q33" s="66">
        <f t="shared" si="6"/>
        <v>16</v>
      </c>
      <c r="R33" s="65">
        <f>VLOOKUP($A33,'Return Data'!$B$7:$R$2843,12,0)</f>
        <v>3.5718000000000001</v>
      </c>
      <c r="S33" s="66">
        <f t="shared" si="7"/>
        <v>8</v>
      </c>
      <c r="T33" s="65">
        <f>VLOOKUP($A33,'Return Data'!$B$7:$R$2843,13,0)</f>
        <v>3.8085</v>
      </c>
      <c r="U33" s="66">
        <f t="shared" si="8"/>
        <v>8</v>
      </c>
      <c r="V33" s="65">
        <f>VLOOKUP($A33,'Return Data'!$B$7:$R$2843,17,0)</f>
        <v>5.0887000000000002</v>
      </c>
      <c r="W33" s="66">
        <f t="shared" si="9"/>
        <v>12</v>
      </c>
      <c r="X33" s="65">
        <f>VLOOKUP($A33,'Return Data'!$B$7:$R$2843,14,0)</f>
        <v>4.5366</v>
      </c>
      <c r="Y33" s="66">
        <f t="shared" si="11"/>
        <v>15</v>
      </c>
      <c r="Z33" s="65">
        <f>VLOOKUP($A33,'Return Data'!$B$7:$R$2843,16,0)</f>
        <v>6.8784999999999998</v>
      </c>
      <c r="AA33" s="67">
        <f t="shared" si="10"/>
        <v>13</v>
      </c>
    </row>
    <row r="34" spans="1:27" x14ac:dyDescent="0.3">
      <c r="A34" s="63" t="s">
        <v>1553</v>
      </c>
      <c r="B34" s="64">
        <f>VLOOKUP($A34,'Return Data'!$B$7:$R$2843,3,0)</f>
        <v>44404</v>
      </c>
      <c r="C34" s="65">
        <f>VLOOKUP($A34,'Return Data'!$B$7:$R$2843,4,0)</f>
        <v>1094.0554999999999</v>
      </c>
      <c r="D34" s="65">
        <f>VLOOKUP($A34,'Return Data'!$B$7:$R$2843,5,0)</f>
        <v>2.2888000000000002</v>
      </c>
      <c r="E34" s="66">
        <f t="shared" si="0"/>
        <v>27</v>
      </c>
      <c r="F34" s="65">
        <f>VLOOKUP($A34,'Return Data'!$B$7:$R$2843,6,0)</f>
        <v>2.3134000000000001</v>
      </c>
      <c r="G34" s="66">
        <f t="shared" si="1"/>
        <v>26</v>
      </c>
      <c r="H34" s="65">
        <f>VLOOKUP($A34,'Return Data'!$B$7:$R$2843,7,0)</f>
        <v>2.3144999999999998</v>
      </c>
      <c r="I34" s="66">
        <f t="shared" si="2"/>
        <v>26</v>
      </c>
      <c r="J34" s="65">
        <f>VLOOKUP($A34,'Return Data'!$B$7:$R$2843,8,0)</f>
        <v>2.4756999999999998</v>
      </c>
      <c r="K34" s="66">
        <f t="shared" si="3"/>
        <v>27</v>
      </c>
      <c r="L34" s="65">
        <f>VLOOKUP($A34,'Return Data'!$B$7:$R$2843,9,0)</f>
        <v>2.536</v>
      </c>
      <c r="M34" s="66">
        <f t="shared" si="4"/>
        <v>27</v>
      </c>
      <c r="N34" s="65">
        <f>VLOOKUP($A34,'Return Data'!$B$7:$R$2843,10,0)</f>
        <v>2.4434</v>
      </c>
      <c r="O34" s="66">
        <f t="shared" si="5"/>
        <v>25</v>
      </c>
      <c r="P34" s="65">
        <f>VLOOKUP($A34,'Return Data'!$B$7:$R$2843,11,0)</f>
        <v>3.9874999999999998</v>
      </c>
      <c r="Q34" s="66">
        <f t="shared" si="6"/>
        <v>6</v>
      </c>
      <c r="R34" s="65">
        <f>VLOOKUP($A34,'Return Data'!$B$7:$R$2843,12,0)</f>
        <v>3.4607999999999999</v>
      </c>
      <c r="S34" s="66">
        <f t="shared" si="7"/>
        <v>10</v>
      </c>
      <c r="T34" s="65">
        <f>VLOOKUP($A34,'Return Data'!$B$7:$R$2843,13,0)</f>
        <v>3.8717999999999999</v>
      </c>
      <c r="U34" s="66">
        <f t="shared" si="8"/>
        <v>7</v>
      </c>
      <c r="V34" s="65"/>
      <c r="W34" s="66"/>
      <c r="X34" s="65"/>
      <c r="Y34" s="66"/>
      <c r="Z34" s="65">
        <f>VLOOKUP($A34,'Return Data'!$B$7:$R$2843,16,0)</f>
        <v>4.2850000000000001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4.7868666666666666</v>
      </c>
      <c r="E36" s="74"/>
      <c r="F36" s="75">
        <f>AVERAGE(F8:F34)</f>
        <v>3.679085185185186</v>
      </c>
      <c r="G36" s="74"/>
      <c r="H36" s="75">
        <f>AVERAGE(H8:H34)</f>
        <v>3.781222222222222</v>
      </c>
      <c r="I36" s="74"/>
      <c r="J36" s="75">
        <f>AVERAGE(J8:J34)</f>
        <v>4.1747444444444444</v>
      </c>
      <c r="K36" s="74"/>
      <c r="L36" s="75">
        <f>AVERAGE(L8:L34)</f>
        <v>5.0512000000000006</v>
      </c>
      <c r="M36" s="74"/>
      <c r="N36" s="75">
        <f>AVERAGE(N8:N34)</f>
        <v>3.9707148148148153</v>
      </c>
      <c r="O36" s="74"/>
      <c r="P36" s="75">
        <f>AVERAGE(P8:P34)</f>
        <v>3.9512629629629634</v>
      </c>
      <c r="Q36" s="74"/>
      <c r="R36" s="75">
        <f>AVERAGE(R8:R34)</f>
        <v>3.670722222222222</v>
      </c>
      <c r="S36" s="74"/>
      <c r="T36" s="75">
        <f>AVERAGE(T8:T34)</f>
        <v>3.8703444444444446</v>
      </c>
      <c r="U36" s="74"/>
      <c r="V36" s="75">
        <f>AVERAGE(V8:V34)</f>
        <v>5.2355318181818182</v>
      </c>
      <c r="W36" s="74"/>
      <c r="X36" s="75">
        <f>AVERAGE(X8:X34)</f>
        <v>5.4973823529411767</v>
      </c>
      <c r="Y36" s="74"/>
      <c r="Z36" s="75">
        <f>AVERAGE(Z8:Z34)</f>
        <v>6.3079222222222215</v>
      </c>
      <c r="AA36" s="76"/>
    </row>
    <row r="37" spans="1:27" x14ac:dyDescent="0.3">
      <c r="A37" s="73" t="s">
        <v>28</v>
      </c>
      <c r="B37" s="74"/>
      <c r="C37" s="74"/>
      <c r="D37" s="75">
        <f>MIN(D8:D34)</f>
        <v>2.2888000000000002</v>
      </c>
      <c r="E37" s="74"/>
      <c r="F37" s="75">
        <f>MIN(F8:F34)</f>
        <v>2.2812999999999999</v>
      </c>
      <c r="G37" s="74"/>
      <c r="H37" s="75">
        <f>MIN(H8:H34)</f>
        <v>1.9459</v>
      </c>
      <c r="I37" s="74"/>
      <c r="J37" s="75">
        <f>MIN(J8:J34)</f>
        <v>2.4756999999999998</v>
      </c>
      <c r="K37" s="74"/>
      <c r="L37" s="75">
        <f>MIN(L8:L34)</f>
        <v>2.536</v>
      </c>
      <c r="M37" s="74"/>
      <c r="N37" s="75">
        <f>MIN(N8:N34)</f>
        <v>2.0297000000000001</v>
      </c>
      <c r="O37" s="74"/>
      <c r="P37" s="75">
        <f>MIN(P8:P34)</f>
        <v>1.9939</v>
      </c>
      <c r="Q37" s="74"/>
      <c r="R37" s="75">
        <f>MIN(R8:R34)</f>
        <v>1.8875999999999999</v>
      </c>
      <c r="S37" s="74"/>
      <c r="T37" s="75">
        <f>MIN(T8:T34)</f>
        <v>2.0009999999999999</v>
      </c>
      <c r="U37" s="74"/>
      <c r="V37" s="75">
        <f>MIN(V8:V34)</f>
        <v>3.5857999999999999</v>
      </c>
      <c r="W37" s="74"/>
      <c r="X37" s="75">
        <f>MIN(X8:X34)</f>
        <v>-9.8900000000000002E-2</v>
      </c>
      <c r="Y37" s="74"/>
      <c r="Z37" s="75">
        <f>MIN(Z8:Z34)</f>
        <v>3.8395999999999999</v>
      </c>
      <c r="AA37" s="76"/>
    </row>
    <row r="38" spans="1:27" ht="15" thickBot="1" x14ac:dyDescent="0.35">
      <c r="A38" s="77" t="s">
        <v>29</v>
      </c>
      <c r="B38" s="78"/>
      <c r="C38" s="78"/>
      <c r="D38" s="79">
        <f>MAX(D8:D34)</f>
        <v>12.271800000000001</v>
      </c>
      <c r="E38" s="78"/>
      <c r="F38" s="79">
        <f>MAX(F8:F34)</f>
        <v>10.1409</v>
      </c>
      <c r="G38" s="78"/>
      <c r="H38" s="79">
        <f>MAX(H8:H34)</f>
        <v>11.3973</v>
      </c>
      <c r="I38" s="78"/>
      <c r="J38" s="79">
        <f>MAX(J8:J34)</f>
        <v>13.6225</v>
      </c>
      <c r="K38" s="78"/>
      <c r="L38" s="79">
        <f>MAX(L8:L34)</f>
        <v>32.383200000000002</v>
      </c>
      <c r="M38" s="78"/>
      <c r="N38" s="79">
        <f>MAX(N8:N34)</f>
        <v>18.4849</v>
      </c>
      <c r="O38" s="78"/>
      <c r="P38" s="79">
        <f>MAX(P8:P34)</f>
        <v>11.945</v>
      </c>
      <c r="Q38" s="78"/>
      <c r="R38" s="79">
        <f>MAX(R8:R34)</f>
        <v>9.5451999999999995</v>
      </c>
      <c r="S38" s="78"/>
      <c r="T38" s="79">
        <f>MAX(T8:T34)</f>
        <v>9.4862000000000002</v>
      </c>
      <c r="U38" s="78"/>
      <c r="V38" s="79">
        <f>MAX(V8:V34)</f>
        <v>7.2736999999999998</v>
      </c>
      <c r="W38" s="78"/>
      <c r="X38" s="79">
        <f>MAX(X8:X34)</f>
        <v>8.2948000000000004</v>
      </c>
      <c r="Y38" s="78"/>
      <c r="Z38" s="79">
        <f>MAX(Z8:Z34)</f>
        <v>8.5677000000000003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44404</v>
      </c>
      <c r="C8" s="65">
        <f>VLOOKUP($A8,'Return Data'!$B$7:$R$2843,4,0)</f>
        <v>290.98669999999998</v>
      </c>
      <c r="D8" s="65">
        <f>VLOOKUP($A8,'Return Data'!$B$7:$R$2843,5,0)</f>
        <v>4.3280000000000003</v>
      </c>
      <c r="E8" s="66">
        <f t="shared" ref="E8:E24" si="0">RANK(D8,D$8:D$24,0)</f>
        <v>11</v>
      </c>
      <c r="F8" s="65">
        <f>VLOOKUP($A8,'Return Data'!$B$7:$R$2843,6,0)</f>
        <v>4.0502000000000002</v>
      </c>
      <c r="G8" s="66">
        <f t="shared" ref="G8:G24" si="1">RANK(F8,F$8:F$24,0)</f>
        <v>10</v>
      </c>
      <c r="H8" s="65">
        <f>VLOOKUP($A8,'Return Data'!$B$7:$R$2843,7,0)</f>
        <v>4.3078000000000003</v>
      </c>
      <c r="I8" s="66">
        <f t="shared" ref="I8:I24" si="2">RANK(H8,H$8:H$24,0)</f>
        <v>5</v>
      </c>
      <c r="J8" s="65">
        <f>VLOOKUP($A8,'Return Data'!$B$7:$R$2843,8,0)</f>
        <v>4.4074999999999998</v>
      </c>
      <c r="K8" s="66">
        <f t="shared" ref="K8:K24" si="3">RANK(J8,J$8:J$24,0)</f>
        <v>6</v>
      </c>
      <c r="L8" s="65">
        <f>VLOOKUP($A8,'Return Data'!$B$7:$R$2843,9,0)</f>
        <v>4.4218000000000002</v>
      </c>
      <c r="M8" s="66">
        <f t="shared" ref="M8:M24" si="4">RANK(L8,L$8:L$24,0)</f>
        <v>10</v>
      </c>
      <c r="N8" s="65">
        <f>VLOOKUP($A8,'Return Data'!$B$7:$R$2843,10,0)</f>
        <v>4.0087000000000002</v>
      </c>
      <c r="O8" s="66">
        <f t="shared" ref="O8:O24" si="5">RANK(N8,N$8:N$24,0)</f>
        <v>4</v>
      </c>
      <c r="P8" s="65">
        <f>VLOOKUP($A8,'Return Data'!$B$7:$R$2843,11,0)</f>
        <v>4.2948000000000004</v>
      </c>
      <c r="Q8" s="66">
        <f t="shared" ref="Q8:Q24" si="6">RANK(P8,P$8:P$24,0)</f>
        <v>3</v>
      </c>
      <c r="R8" s="65">
        <f>VLOOKUP($A8,'Return Data'!$B$7:$R$2843,12,0)</f>
        <v>4.0227000000000004</v>
      </c>
      <c r="S8" s="66">
        <f t="shared" ref="S8:S24" si="7">RANK(R8,R$8:R$24,0)</f>
        <v>2</v>
      </c>
      <c r="T8" s="65">
        <f>VLOOKUP($A8,'Return Data'!$B$7:$R$2843,13,0)</f>
        <v>4.2355999999999998</v>
      </c>
      <c r="U8" s="66">
        <f t="shared" ref="U8:U19" si="8">RANK(T8,T$8:T$24,0)</f>
        <v>2</v>
      </c>
      <c r="V8" s="65">
        <f>VLOOKUP($A8,'Return Data'!$B$7:$R$2843,17,0)</f>
        <v>6.0842999999999998</v>
      </c>
      <c r="W8" s="66">
        <f>RANK(V8,V$8:V$24,0)</f>
        <v>3</v>
      </c>
      <c r="X8" s="65">
        <f>VLOOKUP($A8,'Return Data'!$B$7:$R$2843,14,0)</f>
        <v>6.9671000000000003</v>
      </c>
      <c r="Y8" s="66">
        <f>RANK(X8,X$8:X$24,0)</f>
        <v>1</v>
      </c>
      <c r="Z8" s="65">
        <f>VLOOKUP($A8,'Return Data'!$B$7:$R$2843,16,0)</f>
        <v>7.819</v>
      </c>
      <c r="AA8" s="67">
        <f t="shared" ref="AA8:AA24" si="9">RANK(Z8,Z$8:Z$24,0)</f>
        <v>5</v>
      </c>
    </row>
    <row r="9" spans="1:27" x14ac:dyDescent="0.3">
      <c r="A9" s="63" t="s">
        <v>1202</v>
      </c>
      <c r="B9" s="64">
        <f>VLOOKUP($A9,'Return Data'!$B$7:$R$2843,3,0)</f>
        <v>44404</v>
      </c>
      <c r="C9" s="65">
        <f>VLOOKUP($A9,'Return Data'!$B$7:$R$2843,4,0)</f>
        <v>1121.3697</v>
      </c>
      <c r="D9" s="65">
        <f>VLOOKUP($A9,'Return Data'!$B$7:$R$2843,5,0)</f>
        <v>4.2091000000000003</v>
      </c>
      <c r="E9" s="66">
        <f t="shared" si="0"/>
        <v>13</v>
      </c>
      <c r="F9" s="65">
        <f>VLOOKUP($A9,'Return Data'!$B$7:$R$2843,6,0)</f>
        <v>3.827</v>
      </c>
      <c r="G9" s="66">
        <f t="shared" si="1"/>
        <v>15</v>
      </c>
      <c r="H9" s="65">
        <f>VLOOKUP($A9,'Return Data'!$B$7:$R$2843,7,0)</f>
        <v>4.2991000000000001</v>
      </c>
      <c r="I9" s="66">
        <f t="shared" si="2"/>
        <v>7</v>
      </c>
      <c r="J9" s="65">
        <f>VLOOKUP($A9,'Return Data'!$B$7:$R$2843,8,0)</f>
        <v>4.4389000000000003</v>
      </c>
      <c r="K9" s="66">
        <f t="shared" si="3"/>
        <v>5</v>
      </c>
      <c r="L9" s="65">
        <f>VLOOKUP($A9,'Return Data'!$B$7:$R$2843,9,0)</f>
        <v>4.4622999999999999</v>
      </c>
      <c r="M9" s="66">
        <f t="shared" si="4"/>
        <v>6</v>
      </c>
      <c r="N9" s="65">
        <f>VLOOKUP($A9,'Return Data'!$B$7:$R$2843,10,0)</f>
        <v>3.9580000000000002</v>
      </c>
      <c r="O9" s="66">
        <f t="shared" si="5"/>
        <v>5</v>
      </c>
      <c r="P9" s="65">
        <f>VLOOKUP($A9,'Return Data'!$B$7:$R$2843,11,0)</f>
        <v>4.2001999999999997</v>
      </c>
      <c r="Q9" s="66">
        <f t="shared" si="6"/>
        <v>6</v>
      </c>
      <c r="R9" s="65">
        <f>VLOOKUP($A9,'Return Data'!$B$7:$R$2843,12,0)</f>
        <v>3.9794</v>
      </c>
      <c r="S9" s="66">
        <f t="shared" si="7"/>
        <v>4</v>
      </c>
      <c r="T9" s="65">
        <f>VLOOKUP($A9,'Return Data'!$B$7:$R$2843,13,0)</f>
        <v>4.1612999999999998</v>
      </c>
      <c r="U9" s="66">
        <f t="shared" si="8"/>
        <v>4</v>
      </c>
      <c r="V9" s="65"/>
      <c r="W9" s="66"/>
      <c r="X9" s="65"/>
      <c r="Y9" s="66"/>
      <c r="Z9" s="65">
        <f>VLOOKUP($A9,'Return Data'!$B$7:$R$2843,16,0)</f>
        <v>5.9705000000000004</v>
      </c>
      <c r="AA9" s="67">
        <f t="shared" si="9"/>
        <v>15</v>
      </c>
    </row>
    <row r="10" spans="1:27" x14ac:dyDescent="0.3">
      <c r="A10" s="63" t="s">
        <v>1204</v>
      </c>
      <c r="B10" s="64">
        <f>VLOOKUP($A10,'Return Data'!$B$7:$R$2843,3,0)</f>
        <v>44404</v>
      </c>
      <c r="C10" s="65">
        <f>VLOOKUP($A10,'Return Data'!$B$7:$R$2843,4,0)</f>
        <v>1101.1502</v>
      </c>
      <c r="D10" s="65">
        <f>VLOOKUP($A10,'Return Data'!$B$7:$R$2843,5,0)</f>
        <v>7.7183000000000002</v>
      </c>
      <c r="E10" s="66">
        <f t="shared" si="0"/>
        <v>1</v>
      </c>
      <c r="F10" s="65">
        <f>VLOOKUP($A10,'Return Data'!$B$7:$R$2843,6,0)</f>
        <v>4.1170999999999998</v>
      </c>
      <c r="G10" s="66">
        <f t="shared" si="1"/>
        <v>5</v>
      </c>
      <c r="H10" s="65">
        <f>VLOOKUP($A10,'Return Data'!$B$7:$R$2843,7,0)</f>
        <v>2.3948</v>
      </c>
      <c r="I10" s="66">
        <f t="shared" si="2"/>
        <v>17</v>
      </c>
      <c r="J10" s="65">
        <f>VLOOKUP($A10,'Return Data'!$B$7:$R$2843,8,0)</f>
        <v>2.9565000000000001</v>
      </c>
      <c r="K10" s="66">
        <f t="shared" si="3"/>
        <v>17</v>
      </c>
      <c r="L10" s="65">
        <f>VLOOKUP($A10,'Return Data'!$B$7:$R$2843,9,0)</f>
        <v>2.9209999999999998</v>
      </c>
      <c r="M10" s="66">
        <f t="shared" si="4"/>
        <v>17</v>
      </c>
      <c r="N10" s="65">
        <f>VLOOKUP($A10,'Return Data'!$B$7:$R$2843,10,0)</f>
        <v>2.9003000000000001</v>
      </c>
      <c r="O10" s="66">
        <f t="shared" si="5"/>
        <v>17</v>
      </c>
      <c r="P10" s="65">
        <f>VLOOKUP($A10,'Return Data'!$B$7:$R$2843,11,0)</f>
        <v>2.9405999999999999</v>
      </c>
      <c r="Q10" s="66">
        <f t="shared" si="6"/>
        <v>17</v>
      </c>
      <c r="R10" s="65">
        <f>VLOOKUP($A10,'Return Data'!$B$7:$R$2843,12,0)</f>
        <v>2.9314</v>
      </c>
      <c r="S10" s="66">
        <f t="shared" si="7"/>
        <v>17</v>
      </c>
      <c r="T10" s="65">
        <f>VLOOKUP($A10,'Return Data'!$B$7:$R$2843,13,0)</f>
        <v>3.1057000000000001</v>
      </c>
      <c r="U10" s="66">
        <f t="shared" si="8"/>
        <v>16</v>
      </c>
      <c r="V10" s="65"/>
      <c r="W10" s="66"/>
      <c r="X10" s="65"/>
      <c r="Y10" s="66"/>
      <c r="Z10" s="65">
        <f>VLOOKUP($A10,'Return Data'!$B$7:$R$2843,16,0)</f>
        <v>4.6795999999999998</v>
      </c>
      <c r="AA10" s="67">
        <f t="shared" si="9"/>
        <v>16</v>
      </c>
    </row>
    <row r="11" spans="1:27" x14ac:dyDescent="0.3">
      <c r="A11" s="63" t="s">
        <v>1206</v>
      </c>
      <c r="B11" s="64">
        <f>VLOOKUP($A11,'Return Data'!$B$7:$R$2843,3,0)</f>
        <v>44404</v>
      </c>
      <c r="C11" s="65">
        <f>VLOOKUP($A11,'Return Data'!$B$7:$R$2843,4,0)</f>
        <v>42.681199999999997</v>
      </c>
      <c r="D11" s="65">
        <f>VLOOKUP($A11,'Return Data'!$B$7:$R$2843,5,0)</f>
        <v>5.6449999999999996</v>
      </c>
      <c r="E11" s="66">
        <f t="shared" si="0"/>
        <v>4</v>
      </c>
      <c r="F11" s="65">
        <f>VLOOKUP($A11,'Return Data'!$B$7:$R$2843,6,0)</f>
        <v>4.6631</v>
      </c>
      <c r="G11" s="66">
        <f t="shared" si="1"/>
        <v>1</v>
      </c>
      <c r="H11" s="65">
        <f>VLOOKUP($A11,'Return Data'!$B$7:$R$2843,7,0)</f>
        <v>4.4630000000000001</v>
      </c>
      <c r="I11" s="66">
        <f t="shared" si="2"/>
        <v>3</v>
      </c>
      <c r="J11" s="65">
        <f>VLOOKUP($A11,'Return Data'!$B$7:$R$2843,8,0)</f>
        <v>4.7488000000000001</v>
      </c>
      <c r="K11" s="66">
        <f t="shared" si="3"/>
        <v>3</v>
      </c>
      <c r="L11" s="65">
        <f>VLOOKUP($A11,'Return Data'!$B$7:$R$2843,9,0)</f>
        <v>4.8899999999999997</v>
      </c>
      <c r="M11" s="66">
        <f t="shared" si="4"/>
        <v>1</v>
      </c>
      <c r="N11" s="65">
        <f>VLOOKUP($A11,'Return Data'!$B$7:$R$2843,10,0)</f>
        <v>4.0217000000000001</v>
      </c>
      <c r="O11" s="66">
        <f t="shared" si="5"/>
        <v>2</v>
      </c>
      <c r="P11" s="65">
        <f>VLOOKUP($A11,'Return Data'!$B$7:$R$2843,11,0)</f>
        <v>4.2808000000000002</v>
      </c>
      <c r="Q11" s="66">
        <f t="shared" si="6"/>
        <v>4</v>
      </c>
      <c r="R11" s="65">
        <f>VLOOKUP($A11,'Return Data'!$B$7:$R$2843,12,0)</f>
        <v>3.9171999999999998</v>
      </c>
      <c r="S11" s="66">
        <f t="shared" si="7"/>
        <v>8</v>
      </c>
      <c r="T11" s="65">
        <f>VLOOKUP($A11,'Return Data'!$B$7:$R$2843,13,0)</f>
        <v>3.9022999999999999</v>
      </c>
      <c r="U11" s="66">
        <f t="shared" si="8"/>
        <v>11</v>
      </c>
      <c r="V11" s="65">
        <f>VLOOKUP($A11,'Return Data'!$B$7:$R$2843,17,0)</f>
        <v>5.6680999999999999</v>
      </c>
      <c r="W11" s="66">
        <f t="shared" ref="W11:W19" si="10">RANK(V11,V$8:V$24,0)</f>
        <v>10</v>
      </c>
      <c r="X11" s="65">
        <f>VLOOKUP($A11,'Return Data'!$B$7:$R$2843,14,0)</f>
        <v>6.5978000000000003</v>
      </c>
      <c r="Y11" s="66">
        <f t="shared" ref="Y11:Y19" si="11">RANK(X11,X$8:X$24,0)</f>
        <v>9</v>
      </c>
      <c r="Z11" s="65">
        <f>VLOOKUP($A11,'Return Data'!$B$7:$R$2843,16,0)</f>
        <v>7.3836000000000004</v>
      </c>
      <c r="AA11" s="67">
        <f t="shared" si="9"/>
        <v>12</v>
      </c>
    </row>
    <row r="12" spans="1:27" x14ac:dyDescent="0.3">
      <c r="A12" s="63" t="s">
        <v>1209</v>
      </c>
      <c r="B12" s="64">
        <f>VLOOKUP($A12,'Return Data'!$B$7:$R$2843,3,0)</f>
        <v>44404</v>
      </c>
      <c r="C12" s="65">
        <f>VLOOKUP($A12,'Return Data'!$B$7:$R$2843,4,0)</f>
        <v>40.463000000000001</v>
      </c>
      <c r="D12" s="65">
        <f>VLOOKUP($A12,'Return Data'!$B$7:$R$2843,5,0)</f>
        <v>5.3228999999999997</v>
      </c>
      <c r="E12" s="66">
        <f t="shared" si="0"/>
        <v>7</v>
      </c>
      <c r="F12" s="65">
        <f>VLOOKUP($A12,'Return Data'!$B$7:$R$2843,6,0)</f>
        <v>4.5350999999999999</v>
      </c>
      <c r="G12" s="66">
        <f t="shared" si="1"/>
        <v>4</v>
      </c>
      <c r="H12" s="65">
        <f>VLOOKUP($A12,'Return Data'!$B$7:$R$2843,7,0)</f>
        <v>4.3979999999999997</v>
      </c>
      <c r="I12" s="66">
        <f t="shared" si="2"/>
        <v>4</v>
      </c>
      <c r="J12" s="65">
        <f>VLOOKUP($A12,'Return Data'!$B$7:$R$2843,8,0)</f>
        <v>4.6474000000000002</v>
      </c>
      <c r="K12" s="66">
        <f t="shared" si="3"/>
        <v>4</v>
      </c>
      <c r="L12" s="65">
        <f>VLOOKUP($A12,'Return Data'!$B$7:$R$2843,9,0)</f>
        <v>4.7015000000000002</v>
      </c>
      <c r="M12" s="66">
        <f t="shared" si="4"/>
        <v>4</v>
      </c>
      <c r="N12" s="65">
        <f>VLOOKUP($A12,'Return Data'!$B$7:$R$2843,10,0)</f>
        <v>3.8258000000000001</v>
      </c>
      <c r="O12" s="66">
        <f t="shared" si="5"/>
        <v>11</v>
      </c>
      <c r="P12" s="65">
        <f>VLOOKUP($A12,'Return Data'!$B$7:$R$2843,11,0)</f>
        <v>3.972</v>
      </c>
      <c r="Q12" s="66">
        <f t="shared" si="6"/>
        <v>12</v>
      </c>
      <c r="R12" s="65">
        <f>VLOOKUP($A12,'Return Data'!$B$7:$R$2843,12,0)</f>
        <v>3.7494999999999998</v>
      </c>
      <c r="S12" s="66">
        <f t="shared" si="7"/>
        <v>12</v>
      </c>
      <c r="T12" s="65">
        <f>VLOOKUP($A12,'Return Data'!$B$7:$R$2843,13,0)</f>
        <v>3.8288000000000002</v>
      </c>
      <c r="U12" s="66">
        <f t="shared" si="8"/>
        <v>12</v>
      </c>
      <c r="V12" s="65">
        <f>VLOOKUP($A12,'Return Data'!$B$7:$R$2843,17,0)</f>
        <v>5.8292999999999999</v>
      </c>
      <c r="W12" s="66">
        <f t="shared" si="10"/>
        <v>6</v>
      </c>
      <c r="X12" s="65">
        <f>VLOOKUP($A12,'Return Data'!$B$7:$R$2843,14,0)</f>
        <v>6.8170999999999999</v>
      </c>
      <c r="Y12" s="66">
        <f t="shared" si="11"/>
        <v>3</v>
      </c>
      <c r="Z12" s="65">
        <f>VLOOKUP($A12,'Return Data'!$B$7:$R$2843,16,0)</f>
        <v>7.9725000000000001</v>
      </c>
      <c r="AA12" s="67">
        <f t="shared" si="9"/>
        <v>4</v>
      </c>
    </row>
    <row r="13" spans="1:27" x14ac:dyDescent="0.3">
      <c r="A13" s="63" t="s">
        <v>1211</v>
      </c>
      <c r="B13" s="64">
        <f>VLOOKUP($A13,'Return Data'!$B$7:$R$2843,3,0)</f>
        <v>44404</v>
      </c>
      <c r="C13" s="65">
        <f>VLOOKUP($A13,'Return Data'!$B$7:$R$2843,4,0)</f>
        <v>4533.1232</v>
      </c>
      <c r="D13" s="65">
        <f>VLOOKUP($A13,'Return Data'!$B$7:$R$2843,5,0)</f>
        <v>4.6111000000000004</v>
      </c>
      <c r="E13" s="66">
        <f t="shared" si="0"/>
        <v>9</v>
      </c>
      <c r="F13" s="65">
        <f>VLOOKUP($A13,'Return Data'!$B$7:$R$2843,6,0)</f>
        <v>4.0758999999999999</v>
      </c>
      <c r="G13" s="66">
        <f t="shared" si="1"/>
        <v>9</v>
      </c>
      <c r="H13" s="65">
        <f>VLOOKUP($A13,'Return Data'!$B$7:$R$2843,7,0)</f>
        <v>4.2953000000000001</v>
      </c>
      <c r="I13" s="66">
        <f t="shared" si="2"/>
        <v>8</v>
      </c>
      <c r="J13" s="65">
        <f>VLOOKUP($A13,'Return Data'!$B$7:$R$2843,8,0)</f>
        <v>4.3333000000000004</v>
      </c>
      <c r="K13" s="66">
        <f t="shared" si="3"/>
        <v>9</v>
      </c>
      <c r="L13" s="65">
        <f>VLOOKUP($A13,'Return Data'!$B$7:$R$2843,9,0)</f>
        <v>4.4048999999999996</v>
      </c>
      <c r="M13" s="66">
        <f t="shared" si="4"/>
        <v>11</v>
      </c>
      <c r="N13" s="65">
        <f>VLOOKUP($A13,'Return Data'!$B$7:$R$2843,10,0)</f>
        <v>4.0117000000000003</v>
      </c>
      <c r="O13" s="66">
        <f t="shared" si="5"/>
        <v>3</v>
      </c>
      <c r="P13" s="65">
        <f>VLOOKUP($A13,'Return Data'!$B$7:$R$2843,11,0)</f>
        <v>4.2065000000000001</v>
      </c>
      <c r="Q13" s="66">
        <f t="shared" si="6"/>
        <v>5</v>
      </c>
      <c r="R13" s="65">
        <f>VLOOKUP($A13,'Return Data'!$B$7:$R$2843,12,0)</f>
        <v>3.9636999999999998</v>
      </c>
      <c r="S13" s="66">
        <f t="shared" si="7"/>
        <v>5</v>
      </c>
      <c r="T13" s="65">
        <f>VLOOKUP($A13,'Return Data'!$B$7:$R$2843,13,0)</f>
        <v>4.1254999999999997</v>
      </c>
      <c r="U13" s="66">
        <f t="shared" si="8"/>
        <v>5</v>
      </c>
      <c r="V13" s="65">
        <f>VLOOKUP($A13,'Return Data'!$B$7:$R$2843,17,0)</f>
        <v>6.0911</v>
      </c>
      <c r="W13" s="66">
        <f t="shared" si="10"/>
        <v>2</v>
      </c>
      <c r="X13" s="65">
        <f>VLOOKUP($A13,'Return Data'!$B$7:$R$2843,14,0)</f>
        <v>6.9145000000000003</v>
      </c>
      <c r="Y13" s="66">
        <f t="shared" si="11"/>
        <v>2</v>
      </c>
      <c r="Z13" s="65">
        <f>VLOOKUP($A13,'Return Data'!$B$7:$R$2843,16,0)</f>
        <v>7.702</v>
      </c>
      <c r="AA13" s="67">
        <f t="shared" si="9"/>
        <v>6</v>
      </c>
    </row>
    <row r="14" spans="1:27" x14ac:dyDescent="0.3">
      <c r="A14" s="63" t="s">
        <v>1213</v>
      </c>
      <c r="B14" s="64">
        <f>VLOOKUP($A14,'Return Data'!$B$7:$R$2843,3,0)</f>
        <v>44404</v>
      </c>
      <c r="C14" s="65">
        <f>VLOOKUP($A14,'Return Data'!$B$7:$R$2843,4,0)</f>
        <v>299.01589999999999</v>
      </c>
      <c r="D14" s="65">
        <f>VLOOKUP($A14,'Return Data'!$B$7:$R$2843,5,0)</f>
        <v>4.5781000000000001</v>
      </c>
      <c r="E14" s="66">
        <f t="shared" si="0"/>
        <v>10</v>
      </c>
      <c r="F14" s="65">
        <f>VLOOKUP($A14,'Return Data'!$B$7:$R$2843,6,0)</f>
        <v>3.9750000000000001</v>
      </c>
      <c r="G14" s="66">
        <f t="shared" si="1"/>
        <v>13</v>
      </c>
      <c r="H14" s="65">
        <f>VLOOKUP($A14,'Return Data'!$B$7:$R$2843,7,0)</f>
        <v>4.2478999999999996</v>
      </c>
      <c r="I14" s="66">
        <f t="shared" si="2"/>
        <v>9</v>
      </c>
      <c r="J14" s="65">
        <f>VLOOKUP($A14,'Return Data'!$B$7:$R$2843,8,0)</f>
        <v>4.1463999999999999</v>
      </c>
      <c r="K14" s="66">
        <f t="shared" si="3"/>
        <v>13</v>
      </c>
      <c r="L14" s="65">
        <f>VLOOKUP($A14,'Return Data'!$B$7:$R$2843,9,0)</f>
        <v>4.2388000000000003</v>
      </c>
      <c r="M14" s="66">
        <f t="shared" si="4"/>
        <v>13</v>
      </c>
      <c r="N14" s="65">
        <f>VLOOKUP($A14,'Return Data'!$B$7:$R$2843,10,0)</f>
        <v>3.8641000000000001</v>
      </c>
      <c r="O14" s="66">
        <f t="shared" si="5"/>
        <v>9</v>
      </c>
      <c r="P14" s="65">
        <f>VLOOKUP($A14,'Return Data'!$B$7:$R$2843,11,0)</f>
        <v>4.0622999999999996</v>
      </c>
      <c r="Q14" s="66">
        <f t="shared" si="6"/>
        <v>10</v>
      </c>
      <c r="R14" s="65">
        <f>VLOOKUP($A14,'Return Data'!$B$7:$R$2843,12,0)</f>
        <v>3.8302</v>
      </c>
      <c r="S14" s="66">
        <f t="shared" si="7"/>
        <v>10</v>
      </c>
      <c r="T14" s="65">
        <f>VLOOKUP($A14,'Return Data'!$B$7:$R$2843,13,0)</f>
        <v>4.0420999999999996</v>
      </c>
      <c r="U14" s="66">
        <f t="shared" si="8"/>
        <v>8</v>
      </c>
      <c r="V14" s="65">
        <f>VLOOKUP($A14,'Return Data'!$B$7:$R$2843,17,0)</f>
        <v>5.8186999999999998</v>
      </c>
      <c r="W14" s="66">
        <f t="shared" si="10"/>
        <v>7</v>
      </c>
      <c r="X14" s="65">
        <f>VLOOKUP($A14,'Return Data'!$B$7:$R$2843,14,0)</f>
        <v>6.6821000000000002</v>
      </c>
      <c r="Y14" s="66">
        <f t="shared" si="11"/>
        <v>7</v>
      </c>
      <c r="Z14" s="65">
        <f>VLOOKUP($A14,'Return Data'!$B$7:$R$2843,16,0)</f>
        <v>7.6519000000000004</v>
      </c>
      <c r="AA14" s="67">
        <f t="shared" si="9"/>
        <v>9</v>
      </c>
    </row>
    <row r="15" spans="1:27" x14ac:dyDescent="0.3">
      <c r="A15" s="63" t="s">
        <v>1214</v>
      </c>
      <c r="B15" s="64">
        <f>VLOOKUP($A15,'Return Data'!$B$7:$R$2843,3,0)</f>
        <v>44404</v>
      </c>
      <c r="C15" s="65">
        <f>VLOOKUP($A15,'Return Data'!$B$7:$R$2843,4,0)</f>
        <v>34.046100000000003</v>
      </c>
      <c r="D15" s="65">
        <f>VLOOKUP($A15,'Return Data'!$B$7:$R$2843,5,0)</f>
        <v>4.0743</v>
      </c>
      <c r="E15" s="66">
        <f t="shared" si="0"/>
        <v>14</v>
      </c>
      <c r="F15" s="65">
        <f>VLOOKUP($A15,'Return Data'!$B$7:$R$2843,6,0)</f>
        <v>3.6196999999999999</v>
      </c>
      <c r="G15" s="66">
        <f t="shared" si="1"/>
        <v>17</v>
      </c>
      <c r="H15" s="65">
        <f>VLOOKUP($A15,'Return Data'!$B$7:$R$2843,7,0)</f>
        <v>3.8010000000000002</v>
      </c>
      <c r="I15" s="66">
        <f t="shared" si="2"/>
        <v>16</v>
      </c>
      <c r="J15" s="65">
        <f>VLOOKUP($A15,'Return Data'!$B$7:$R$2843,8,0)</f>
        <v>3.8268</v>
      </c>
      <c r="K15" s="66">
        <f t="shared" si="3"/>
        <v>15</v>
      </c>
      <c r="L15" s="65">
        <f>VLOOKUP($A15,'Return Data'!$B$7:$R$2843,9,0)</f>
        <v>3.9872999999999998</v>
      </c>
      <c r="M15" s="66">
        <f t="shared" si="4"/>
        <v>15</v>
      </c>
      <c r="N15" s="65">
        <f>VLOOKUP($A15,'Return Data'!$B$7:$R$2843,10,0)</f>
        <v>3.5310000000000001</v>
      </c>
      <c r="O15" s="66">
        <f t="shared" si="5"/>
        <v>14</v>
      </c>
      <c r="P15" s="65">
        <f>VLOOKUP($A15,'Return Data'!$B$7:$R$2843,11,0)</f>
        <v>3.9157000000000002</v>
      </c>
      <c r="Q15" s="66">
        <f t="shared" si="6"/>
        <v>13</v>
      </c>
      <c r="R15" s="65">
        <f>VLOOKUP($A15,'Return Data'!$B$7:$R$2843,12,0)</f>
        <v>3.6431</v>
      </c>
      <c r="S15" s="66">
        <f t="shared" si="7"/>
        <v>14</v>
      </c>
      <c r="T15" s="65">
        <f>VLOOKUP($A15,'Return Data'!$B$7:$R$2843,13,0)</f>
        <v>3.6919</v>
      </c>
      <c r="U15" s="66">
        <f t="shared" si="8"/>
        <v>13</v>
      </c>
      <c r="V15" s="65">
        <f>VLOOKUP($A15,'Return Data'!$B$7:$R$2843,17,0)</f>
        <v>5.4203000000000001</v>
      </c>
      <c r="W15" s="66">
        <f t="shared" si="10"/>
        <v>13</v>
      </c>
      <c r="X15" s="65">
        <f>VLOOKUP($A15,'Return Data'!$B$7:$R$2843,14,0)</f>
        <v>6.2182000000000004</v>
      </c>
      <c r="Y15" s="66">
        <f t="shared" si="11"/>
        <v>12</v>
      </c>
      <c r="Z15" s="65">
        <f>VLOOKUP($A15,'Return Data'!$B$7:$R$2843,16,0)</f>
        <v>7.5887000000000002</v>
      </c>
      <c r="AA15" s="67">
        <f t="shared" si="9"/>
        <v>11</v>
      </c>
    </row>
    <row r="16" spans="1:27" x14ac:dyDescent="0.3">
      <c r="A16" s="63" t="s">
        <v>1219</v>
      </c>
      <c r="B16" s="64">
        <f>VLOOKUP($A16,'Return Data'!$B$7:$R$2843,3,0)</f>
        <v>44404</v>
      </c>
      <c r="C16" s="65">
        <f>VLOOKUP($A16,'Return Data'!$B$7:$R$2843,4,0)</f>
        <v>2477.2127</v>
      </c>
      <c r="D16" s="65">
        <f>VLOOKUP($A16,'Return Data'!$B$7:$R$2843,5,0)</f>
        <v>7.2831000000000001</v>
      </c>
      <c r="E16" s="66">
        <f t="shared" si="0"/>
        <v>2</v>
      </c>
      <c r="F16" s="65">
        <f>VLOOKUP($A16,'Return Data'!$B$7:$R$2843,6,0)</f>
        <v>4.6215000000000002</v>
      </c>
      <c r="G16" s="66">
        <f t="shared" si="1"/>
        <v>2</v>
      </c>
      <c r="H16" s="65">
        <f>VLOOKUP($A16,'Return Data'!$B$7:$R$2843,7,0)</f>
        <v>4.4916999999999998</v>
      </c>
      <c r="I16" s="66">
        <f t="shared" si="2"/>
        <v>2</v>
      </c>
      <c r="J16" s="65">
        <f>VLOOKUP($A16,'Return Data'!$B$7:$R$2843,8,0)</f>
        <v>4.7495000000000003</v>
      </c>
      <c r="K16" s="66">
        <f t="shared" si="3"/>
        <v>2</v>
      </c>
      <c r="L16" s="65">
        <f>VLOOKUP($A16,'Return Data'!$B$7:$R$2843,9,0)</f>
        <v>4.7702999999999998</v>
      </c>
      <c r="M16" s="66">
        <f t="shared" si="4"/>
        <v>3</v>
      </c>
      <c r="N16" s="65">
        <f>VLOOKUP($A16,'Return Data'!$B$7:$R$2843,10,0)</f>
        <v>3.9079999999999999</v>
      </c>
      <c r="O16" s="66">
        <f t="shared" si="5"/>
        <v>7</v>
      </c>
      <c r="P16" s="65">
        <f>VLOOKUP($A16,'Return Data'!$B$7:$R$2843,11,0)</f>
        <v>4.3583999999999996</v>
      </c>
      <c r="Q16" s="66">
        <f t="shared" si="6"/>
        <v>2</v>
      </c>
      <c r="R16" s="65">
        <f>VLOOKUP($A16,'Return Data'!$B$7:$R$2843,12,0)</f>
        <v>3.9969000000000001</v>
      </c>
      <c r="S16" s="66">
        <f t="shared" si="7"/>
        <v>3</v>
      </c>
      <c r="T16" s="65">
        <f>VLOOKUP($A16,'Return Data'!$B$7:$R$2843,13,0)</f>
        <v>3.9811999999999999</v>
      </c>
      <c r="U16" s="66">
        <f t="shared" si="8"/>
        <v>9</v>
      </c>
      <c r="V16" s="65">
        <f>VLOOKUP($A16,'Return Data'!$B$7:$R$2843,17,0)</f>
        <v>5.5918999999999999</v>
      </c>
      <c r="W16" s="66">
        <f t="shared" si="10"/>
        <v>11</v>
      </c>
      <c r="X16" s="65">
        <f>VLOOKUP($A16,'Return Data'!$B$7:$R$2843,14,0)</f>
        <v>6.3708</v>
      </c>
      <c r="Y16" s="66">
        <f t="shared" si="11"/>
        <v>11</v>
      </c>
      <c r="Z16" s="65">
        <f>VLOOKUP($A16,'Return Data'!$B$7:$R$2843,16,0)</f>
        <v>8.0711999999999993</v>
      </c>
      <c r="AA16" s="67">
        <f t="shared" si="9"/>
        <v>1</v>
      </c>
    </row>
    <row r="17" spans="1:27" x14ac:dyDescent="0.3">
      <c r="A17" s="63" t="s">
        <v>1223</v>
      </c>
      <c r="B17" s="64">
        <f>VLOOKUP($A17,'Return Data'!$B$7:$R$2843,3,0)</f>
        <v>44404</v>
      </c>
      <c r="C17" s="65">
        <f>VLOOKUP($A17,'Return Data'!$B$7:$R$2843,4,0)</f>
        <v>3526.9425000000001</v>
      </c>
      <c r="D17" s="65">
        <f>VLOOKUP($A17,'Return Data'!$B$7:$R$2843,5,0)</f>
        <v>4.0488999999999997</v>
      </c>
      <c r="E17" s="66">
        <f t="shared" si="0"/>
        <v>15</v>
      </c>
      <c r="F17" s="65">
        <f>VLOOKUP($A17,'Return Data'!$B$7:$R$2843,6,0)</f>
        <v>3.8210999999999999</v>
      </c>
      <c r="G17" s="66">
        <f t="shared" si="1"/>
        <v>16</v>
      </c>
      <c r="H17" s="65">
        <f>VLOOKUP($A17,'Return Data'!$B$7:$R$2843,7,0)</f>
        <v>4.1976000000000004</v>
      </c>
      <c r="I17" s="66">
        <f t="shared" si="2"/>
        <v>12</v>
      </c>
      <c r="J17" s="65">
        <f>VLOOKUP($A17,'Return Data'!$B$7:$R$2843,8,0)</f>
        <v>4.2789999999999999</v>
      </c>
      <c r="K17" s="66">
        <f t="shared" si="3"/>
        <v>10</v>
      </c>
      <c r="L17" s="65">
        <f>VLOOKUP($A17,'Return Data'!$B$7:$R$2843,9,0)</f>
        <v>4.4420999999999999</v>
      </c>
      <c r="M17" s="66">
        <f t="shared" si="4"/>
        <v>8</v>
      </c>
      <c r="N17" s="65">
        <f>VLOOKUP($A17,'Return Data'!$B$7:$R$2843,10,0)</f>
        <v>3.7854999999999999</v>
      </c>
      <c r="O17" s="66">
        <f t="shared" si="5"/>
        <v>13</v>
      </c>
      <c r="P17" s="65">
        <f>VLOOKUP($A17,'Return Data'!$B$7:$R$2843,11,0)</f>
        <v>4.0167999999999999</v>
      </c>
      <c r="Q17" s="66">
        <f t="shared" si="6"/>
        <v>11</v>
      </c>
      <c r="R17" s="65">
        <f>VLOOKUP($A17,'Return Data'!$B$7:$R$2843,12,0)</f>
        <v>3.7993999999999999</v>
      </c>
      <c r="S17" s="66">
        <f t="shared" si="7"/>
        <v>11</v>
      </c>
      <c r="T17" s="65">
        <f>VLOOKUP($A17,'Return Data'!$B$7:$R$2843,13,0)</f>
        <v>3.96</v>
      </c>
      <c r="U17" s="66">
        <f t="shared" si="8"/>
        <v>10</v>
      </c>
      <c r="V17" s="65">
        <f>VLOOKUP($A17,'Return Data'!$B$7:$R$2843,17,0)</f>
        <v>5.5198</v>
      </c>
      <c r="W17" s="66">
        <f t="shared" si="10"/>
        <v>12</v>
      </c>
      <c r="X17" s="65">
        <f>VLOOKUP($A17,'Return Data'!$B$7:$R$2843,14,0)</f>
        <v>6.5259</v>
      </c>
      <c r="Y17" s="66">
        <f t="shared" si="11"/>
        <v>10</v>
      </c>
      <c r="Z17" s="65">
        <f>VLOOKUP($A17,'Return Data'!$B$7:$R$2843,16,0)</f>
        <v>7.6017999999999999</v>
      </c>
      <c r="AA17" s="67">
        <f t="shared" si="9"/>
        <v>10</v>
      </c>
    </row>
    <row r="18" spans="1:27" x14ac:dyDescent="0.3">
      <c r="A18" s="63" t="s">
        <v>1224</v>
      </c>
      <c r="B18" s="64">
        <f>VLOOKUP($A18,'Return Data'!$B$7:$R$2843,3,0)</f>
        <v>44404</v>
      </c>
      <c r="C18" s="65">
        <f>VLOOKUP($A18,'Return Data'!$B$7:$R$2843,4,0)</f>
        <v>32.529923503824797</v>
      </c>
      <c r="D18" s="65">
        <f>VLOOKUP($A18,'Return Data'!$B$7:$R$2843,5,0)</f>
        <v>6.0597000000000003</v>
      </c>
      <c r="E18" s="66">
        <f t="shared" si="0"/>
        <v>3</v>
      </c>
      <c r="F18" s="65">
        <f>VLOOKUP($A18,'Return Data'!$B$7:$R$2843,6,0)</f>
        <v>4.0831</v>
      </c>
      <c r="G18" s="66">
        <f t="shared" si="1"/>
        <v>8</v>
      </c>
      <c r="H18" s="65">
        <f>VLOOKUP($A18,'Return Data'!$B$7:$R$2843,7,0)</f>
        <v>3.8256000000000001</v>
      </c>
      <c r="I18" s="66">
        <f t="shared" si="2"/>
        <v>15</v>
      </c>
      <c r="J18" s="65">
        <f>VLOOKUP($A18,'Return Data'!$B$7:$R$2843,8,0)</f>
        <v>3.5632000000000001</v>
      </c>
      <c r="K18" s="66">
        <f t="shared" si="3"/>
        <v>16</v>
      </c>
      <c r="L18" s="65">
        <f>VLOOKUP($A18,'Return Data'!$B$7:$R$2843,9,0)</f>
        <v>3.577</v>
      </c>
      <c r="M18" s="66">
        <f t="shared" si="4"/>
        <v>16</v>
      </c>
      <c r="N18" s="65">
        <f>VLOOKUP($A18,'Return Data'!$B$7:$R$2843,10,0)</f>
        <v>3.2909999999999999</v>
      </c>
      <c r="O18" s="66">
        <f t="shared" si="5"/>
        <v>16</v>
      </c>
      <c r="P18" s="65">
        <f>VLOOKUP($A18,'Return Data'!$B$7:$R$2843,11,0)</f>
        <v>3.3538999999999999</v>
      </c>
      <c r="Q18" s="66">
        <f t="shared" si="6"/>
        <v>16</v>
      </c>
      <c r="R18" s="65">
        <f>VLOOKUP($A18,'Return Data'!$B$7:$R$2843,12,0)</f>
        <v>3.3077000000000001</v>
      </c>
      <c r="S18" s="66">
        <f t="shared" si="7"/>
        <v>16</v>
      </c>
      <c r="T18" s="65">
        <f>VLOOKUP($A18,'Return Data'!$B$7:$R$2843,13,0)</f>
        <v>3.4496000000000002</v>
      </c>
      <c r="U18" s="66">
        <f t="shared" si="8"/>
        <v>15</v>
      </c>
      <c r="V18" s="65">
        <f>VLOOKUP($A18,'Return Data'!$B$7:$R$2843,17,0)</f>
        <v>6.3837000000000002</v>
      </c>
      <c r="W18" s="66">
        <f t="shared" si="10"/>
        <v>1</v>
      </c>
      <c r="X18" s="65">
        <f>VLOOKUP($A18,'Return Data'!$B$7:$R$2843,14,0)</f>
        <v>6.6257000000000001</v>
      </c>
      <c r="Y18" s="66">
        <f t="shared" si="11"/>
        <v>8</v>
      </c>
      <c r="Z18" s="65">
        <f>VLOOKUP($A18,'Return Data'!$B$7:$R$2843,16,0)</f>
        <v>7.9805999999999999</v>
      </c>
      <c r="AA18" s="67">
        <f t="shared" si="9"/>
        <v>3</v>
      </c>
    </row>
    <row r="19" spans="1:27" x14ac:dyDescent="0.3">
      <c r="A19" s="63" t="s">
        <v>1227</v>
      </c>
      <c r="B19" s="64">
        <f>VLOOKUP($A19,'Return Data'!$B$7:$R$2843,3,0)</f>
        <v>44404</v>
      </c>
      <c r="C19" s="65">
        <f>VLOOKUP($A19,'Return Data'!$B$7:$R$2843,4,0)</f>
        <v>3261.7031999999999</v>
      </c>
      <c r="D19" s="65">
        <f>VLOOKUP($A19,'Return Data'!$B$7:$R$2843,5,0)</f>
        <v>4.9099000000000004</v>
      </c>
      <c r="E19" s="66">
        <f t="shared" si="0"/>
        <v>8</v>
      </c>
      <c r="F19" s="65">
        <f>VLOOKUP($A19,'Return Data'!$B$7:$R$2843,6,0)</f>
        <v>3.9140999999999999</v>
      </c>
      <c r="G19" s="66">
        <f t="shared" si="1"/>
        <v>14</v>
      </c>
      <c r="H19" s="65">
        <f>VLOOKUP($A19,'Return Data'!$B$7:$R$2843,7,0)</f>
        <v>4.3002000000000002</v>
      </c>
      <c r="I19" s="66">
        <f t="shared" si="2"/>
        <v>6</v>
      </c>
      <c r="J19" s="65">
        <f>VLOOKUP($A19,'Return Data'!$B$7:$R$2843,8,0)</f>
        <v>4.2352999999999996</v>
      </c>
      <c r="K19" s="66">
        <f t="shared" si="3"/>
        <v>11</v>
      </c>
      <c r="L19" s="65">
        <f>VLOOKUP($A19,'Return Data'!$B$7:$R$2843,9,0)</f>
        <v>4.4739000000000004</v>
      </c>
      <c r="M19" s="66">
        <f t="shared" si="4"/>
        <v>5</v>
      </c>
      <c r="N19" s="65">
        <f>VLOOKUP($A19,'Return Data'!$B$7:$R$2843,10,0)</f>
        <v>3.9131</v>
      </c>
      <c r="O19" s="66">
        <f t="shared" si="5"/>
        <v>6</v>
      </c>
      <c r="P19" s="65">
        <f>VLOOKUP($A19,'Return Data'!$B$7:$R$2843,11,0)</f>
        <v>4.1567999999999996</v>
      </c>
      <c r="Q19" s="66">
        <f t="shared" si="6"/>
        <v>7</v>
      </c>
      <c r="R19" s="65">
        <f>VLOOKUP($A19,'Return Data'!$B$7:$R$2843,12,0)</f>
        <v>3.9634999999999998</v>
      </c>
      <c r="S19" s="66">
        <f t="shared" si="7"/>
        <v>6</v>
      </c>
      <c r="T19" s="65">
        <f>VLOOKUP($A19,'Return Data'!$B$7:$R$2843,13,0)</f>
        <v>4.1226000000000003</v>
      </c>
      <c r="U19" s="66">
        <f t="shared" si="8"/>
        <v>6</v>
      </c>
      <c r="V19" s="65">
        <f>VLOOKUP($A19,'Return Data'!$B$7:$R$2843,17,0)</f>
        <v>5.7466999999999997</v>
      </c>
      <c r="W19" s="66">
        <f t="shared" si="10"/>
        <v>8</v>
      </c>
      <c r="X19" s="65">
        <f>VLOOKUP($A19,'Return Data'!$B$7:$R$2843,14,0)</f>
        <v>6.7276999999999996</v>
      </c>
      <c r="Y19" s="66">
        <f t="shared" si="11"/>
        <v>5</v>
      </c>
      <c r="Z19" s="65">
        <f>VLOOKUP($A19,'Return Data'!$B$7:$R$2843,16,0)</f>
        <v>7.6759000000000004</v>
      </c>
      <c r="AA19" s="67">
        <f t="shared" si="9"/>
        <v>7</v>
      </c>
    </row>
    <row r="20" spans="1:27" x14ac:dyDescent="0.3">
      <c r="A20" s="63" t="s">
        <v>1228</v>
      </c>
      <c r="B20" s="64">
        <f>VLOOKUP($A20,'Return Data'!$B$7:$R$2843,3,0)</f>
        <v>44404</v>
      </c>
      <c r="C20" s="65">
        <f>VLOOKUP($A20,'Return Data'!$B$7:$R$2843,4,0)</f>
        <v>1065.6903</v>
      </c>
      <c r="D20" s="65">
        <f>VLOOKUP($A20,'Return Data'!$B$7:$R$2843,5,0)</f>
        <v>3.5280999999999998</v>
      </c>
      <c r="E20" s="66">
        <f t="shared" si="0"/>
        <v>17</v>
      </c>
      <c r="F20" s="65">
        <f>VLOOKUP($A20,'Return Data'!$B$7:$R$2843,6,0)</f>
        <v>3.9944999999999999</v>
      </c>
      <c r="G20" s="66">
        <f t="shared" si="1"/>
        <v>12</v>
      </c>
      <c r="H20" s="65">
        <f>VLOOKUP($A20,'Return Data'!$B$7:$R$2843,7,0)</f>
        <v>4.2180999999999997</v>
      </c>
      <c r="I20" s="66">
        <f t="shared" si="2"/>
        <v>11</v>
      </c>
      <c r="J20" s="65">
        <f>VLOOKUP($A20,'Return Data'!$B$7:$R$2843,8,0)</f>
        <v>4.3619000000000003</v>
      </c>
      <c r="K20" s="66">
        <f t="shared" si="3"/>
        <v>8</v>
      </c>
      <c r="L20" s="65">
        <f>VLOOKUP($A20,'Return Data'!$B$7:$R$2843,9,0)</f>
        <v>4.3884999999999996</v>
      </c>
      <c r="M20" s="66">
        <f t="shared" si="4"/>
        <v>12</v>
      </c>
      <c r="N20" s="65">
        <f>VLOOKUP($A20,'Return Data'!$B$7:$R$2843,10,0)</f>
        <v>3.8228</v>
      </c>
      <c r="O20" s="66">
        <f t="shared" si="5"/>
        <v>12</v>
      </c>
      <c r="P20" s="65">
        <f>VLOOKUP($A20,'Return Data'!$B$7:$R$2843,11,0)</f>
        <v>3.8662000000000001</v>
      </c>
      <c r="Q20" s="66">
        <f t="shared" si="6"/>
        <v>14</v>
      </c>
      <c r="R20" s="65">
        <f>VLOOKUP($A20,'Return Data'!$B$7:$R$2843,12,0)</f>
        <v>3.6966000000000001</v>
      </c>
      <c r="S20" s="66">
        <f t="shared" si="7"/>
        <v>13</v>
      </c>
      <c r="T20" s="65"/>
      <c r="U20" s="66"/>
      <c r="V20" s="65"/>
      <c r="W20" s="66"/>
      <c r="X20" s="65"/>
      <c r="Y20" s="66"/>
      <c r="Z20" s="65">
        <f>VLOOKUP($A20,'Return Data'!$B$7:$R$2843,16,0)</f>
        <v>4.6773999999999996</v>
      </c>
      <c r="AA20" s="67">
        <f t="shared" si="9"/>
        <v>17</v>
      </c>
    </row>
    <row r="21" spans="1:27" x14ac:dyDescent="0.3">
      <c r="A21" s="63" t="s">
        <v>1232</v>
      </c>
      <c r="B21" s="64">
        <f>VLOOKUP($A21,'Return Data'!$B$7:$R$2843,3,0)</f>
        <v>44404</v>
      </c>
      <c r="C21" s="65">
        <f>VLOOKUP($A21,'Return Data'!$B$7:$R$2843,4,0)</f>
        <v>34.632899999999999</v>
      </c>
      <c r="D21" s="65">
        <f>VLOOKUP($A21,'Return Data'!$B$7:$R$2843,5,0)</f>
        <v>5.4812000000000003</v>
      </c>
      <c r="E21" s="66">
        <f t="shared" si="0"/>
        <v>6</v>
      </c>
      <c r="F21" s="65">
        <f>VLOOKUP($A21,'Return Data'!$B$7:$R$2843,6,0)</f>
        <v>4.1120999999999999</v>
      </c>
      <c r="G21" s="66">
        <f t="shared" si="1"/>
        <v>6</v>
      </c>
      <c r="H21" s="65">
        <f>VLOOKUP($A21,'Return Data'!$B$7:$R$2843,7,0)</f>
        <v>4.2340999999999998</v>
      </c>
      <c r="I21" s="66">
        <f t="shared" si="2"/>
        <v>10</v>
      </c>
      <c r="J21" s="65">
        <f>VLOOKUP($A21,'Return Data'!$B$7:$R$2843,8,0)</f>
        <v>4.3734999999999999</v>
      </c>
      <c r="K21" s="66">
        <f t="shared" si="3"/>
        <v>7</v>
      </c>
      <c r="L21" s="65">
        <f>VLOOKUP($A21,'Return Data'!$B$7:$R$2843,9,0)</f>
        <v>4.4470000000000001</v>
      </c>
      <c r="M21" s="66">
        <f t="shared" si="4"/>
        <v>7</v>
      </c>
      <c r="N21" s="65">
        <f>VLOOKUP($A21,'Return Data'!$B$7:$R$2843,10,0)</f>
        <v>3.8704000000000001</v>
      </c>
      <c r="O21" s="66">
        <f t="shared" si="5"/>
        <v>8</v>
      </c>
      <c r="P21" s="65">
        <f>VLOOKUP($A21,'Return Data'!$B$7:$R$2843,11,0)</f>
        <v>4.1097000000000001</v>
      </c>
      <c r="Q21" s="66">
        <f t="shared" si="6"/>
        <v>8</v>
      </c>
      <c r="R21" s="65">
        <f>VLOOKUP($A21,'Return Data'!$B$7:$R$2843,12,0)</f>
        <v>3.9220999999999999</v>
      </c>
      <c r="S21" s="66">
        <f t="shared" si="7"/>
        <v>7</v>
      </c>
      <c r="T21" s="65">
        <f>VLOOKUP($A21,'Return Data'!$B$7:$R$2843,13,0)</f>
        <v>4.1712999999999996</v>
      </c>
      <c r="U21" s="66">
        <f>RANK(T21,T$8:T$24,0)</f>
        <v>3</v>
      </c>
      <c r="V21" s="65">
        <f>VLOOKUP($A21,'Return Data'!$B$7:$R$2843,17,0)</f>
        <v>5.9154</v>
      </c>
      <c r="W21" s="66">
        <f>RANK(V21,V$8:V$24,0)</f>
        <v>5</v>
      </c>
      <c r="X21" s="65">
        <f>VLOOKUP($A21,'Return Data'!$B$7:$R$2843,14,0)</f>
        <v>6.8151000000000002</v>
      </c>
      <c r="Y21" s="66">
        <f>RANK(X21,X$8:X$24,0)</f>
        <v>4</v>
      </c>
      <c r="Z21" s="65">
        <f>VLOOKUP($A21,'Return Data'!$B$7:$R$2843,16,0)</f>
        <v>8.0276999999999994</v>
      </c>
      <c r="AA21" s="67">
        <f t="shared" si="9"/>
        <v>2</v>
      </c>
    </row>
    <row r="22" spans="1:27" x14ac:dyDescent="0.3">
      <c r="A22" s="63" t="s">
        <v>1234</v>
      </c>
      <c r="B22" s="64">
        <f>VLOOKUP($A22,'Return Data'!$B$7:$R$2843,3,0)</f>
        <v>44404</v>
      </c>
      <c r="C22" s="65">
        <f>VLOOKUP($A22,'Return Data'!$B$7:$R$2843,4,0)</f>
        <v>11.8451</v>
      </c>
      <c r="D22" s="65">
        <f>VLOOKUP($A22,'Return Data'!$B$7:$R$2843,5,0)</f>
        <v>3.6981000000000002</v>
      </c>
      <c r="E22" s="66">
        <f t="shared" si="0"/>
        <v>16</v>
      </c>
      <c r="F22" s="65">
        <f>VLOOKUP($A22,'Return Data'!$B$7:$R$2843,6,0)</f>
        <v>4.0846999999999998</v>
      </c>
      <c r="G22" s="66">
        <f t="shared" si="1"/>
        <v>7</v>
      </c>
      <c r="H22" s="65">
        <f>VLOOKUP($A22,'Return Data'!$B$7:$R$2843,7,0)</f>
        <v>4.0971000000000002</v>
      </c>
      <c r="I22" s="66">
        <f t="shared" si="2"/>
        <v>14</v>
      </c>
      <c r="J22" s="65">
        <f>VLOOKUP($A22,'Return Data'!$B$7:$R$2843,8,0)</f>
        <v>4.0119999999999996</v>
      </c>
      <c r="K22" s="66">
        <f t="shared" si="3"/>
        <v>14</v>
      </c>
      <c r="L22" s="65">
        <f>VLOOKUP($A22,'Return Data'!$B$7:$R$2843,9,0)</f>
        <v>4.1558000000000002</v>
      </c>
      <c r="M22" s="66">
        <f t="shared" si="4"/>
        <v>14</v>
      </c>
      <c r="N22" s="65">
        <f>VLOOKUP($A22,'Return Data'!$B$7:$R$2843,10,0)</f>
        <v>3.4908000000000001</v>
      </c>
      <c r="O22" s="66">
        <f t="shared" si="5"/>
        <v>15</v>
      </c>
      <c r="P22" s="65">
        <f>VLOOKUP($A22,'Return Data'!$B$7:$R$2843,11,0)</f>
        <v>3.5674000000000001</v>
      </c>
      <c r="Q22" s="66">
        <f t="shared" si="6"/>
        <v>15</v>
      </c>
      <c r="R22" s="65">
        <f>VLOOKUP($A22,'Return Data'!$B$7:$R$2843,12,0)</f>
        <v>3.4990999999999999</v>
      </c>
      <c r="S22" s="66">
        <f t="shared" si="7"/>
        <v>15</v>
      </c>
      <c r="T22" s="65">
        <f>VLOOKUP($A22,'Return Data'!$B$7:$R$2843,13,0)</f>
        <v>3.5935999999999999</v>
      </c>
      <c r="U22" s="66">
        <f>RANK(T22,T$8:T$24,0)</f>
        <v>14</v>
      </c>
      <c r="V22" s="65">
        <f>VLOOKUP($A22,'Return Data'!$B$7:$R$2843,17,0)</f>
        <v>5.1581999999999999</v>
      </c>
      <c r="W22" s="66">
        <f>RANK(V22,V$8:V$24,0)</f>
        <v>14</v>
      </c>
      <c r="X22" s="65"/>
      <c r="Y22" s="66"/>
      <c r="Z22" s="65">
        <f>VLOOKUP($A22,'Return Data'!$B$7:$R$2843,16,0)</f>
        <v>6.1534000000000004</v>
      </c>
      <c r="AA22" s="67">
        <f t="shared" si="9"/>
        <v>14</v>
      </c>
    </row>
    <row r="23" spans="1:27" x14ac:dyDescent="0.3">
      <c r="A23" s="63" t="s">
        <v>1236</v>
      </c>
      <c r="B23" s="64">
        <f>VLOOKUP($A23,'Return Data'!$B$7:$R$2843,3,0)</f>
        <v>44404</v>
      </c>
      <c r="C23" s="65">
        <f>VLOOKUP($A23,'Return Data'!$B$7:$R$2843,4,0)</f>
        <v>3721.2602999999999</v>
      </c>
      <c r="D23" s="65">
        <f>VLOOKUP($A23,'Return Data'!$B$7:$R$2843,5,0)</f>
        <v>5.5034000000000001</v>
      </c>
      <c r="E23" s="66">
        <f t="shared" si="0"/>
        <v>5</v>
      </c>
      <c r="F23" s="65">
        <f>VLOOKUP($A23,'Return Data'!$B$7:$R$2843,6,0)</f>
        <v>4.5789</v>
      </c>
      <c r="G23" s="66">
        <f t="shared" si="1"/>
        <v>3</v>
      </c>
      <c r="H23" s="65">
        <f>VLOOKUP($A23,'Return Data'!$B$7:$R$2843,7,0)</f>
        <v>4.6608000000000001</v>
      </c>
      <c r="I23" s="66">
        <f t="shared" si="2"/>
        <v>1</v>
      </c>
      <c r="J23" s="65">
        <f>VLOOKUP($A23,'Return Data'!$B$7:$R$2843,8,0)</f>
        <v>4.8578000000000001</v>
      </c>
      <c r="K23" s="66">
        <f t="shared" si="3"/>
        <v>1</v>
      </c>
      <c r="L23" s="65">
        <f>VLOOKUP($A23,'Return Data'!$B$7:$R$2843,9,0)</f>
        <v>4.7920999999999996</v>
      </c>
      <c r="M23" s="66">
        <f t="shared" si="4"/>
        <v>2</v>
      </c>
      <c r="N23" s="65">
        <f>VLOOKUP($A23,'Return Data'!$B$7:$R$2843,10,0)</f>
        <v>4.1653000000000002</v>
      </c>
      <c r="O23" s="66">
        <f t="shared" si="5"/>
        <v>1</v>
      </c>
      <c r="P23" s="65">
        <f>VLOOKUP($A23,'Return Data'!$B$7:$R$2843,11,0)</f>
        <v>4.5065</v>
      </c>
      <c r="Q23" s="66">
        <f t="shared" si="6"/>
        <v>1</v>
      </c>
      <c r="R23" s="65">
        <f>VLOOKUP($A23,'Return Data'!$B$7:$R$2843,12,0)</f>
        <v>4.2241</v>
      </c>
      <c r="S23" s="66">
        <f t="shared" si="7"/>
        <v>1</v>
      </c>
      <c r="T23" s="65">
        <f>VLOOKUP($A23,'Return Data'!$B$7:$R$2843,13,0)</f>
        <v>4.4119999999999999</v>
      </c>
      <c r="U23" s="66">
        <f>RANK(T23,T$8:T$24,0)</f>
        <v>1</v>
      </c>
      <c r="V23" s="65">
        <f>VLOOKUP($A23,'Return Data'!$B$7:$R$2843,17,0)</f>
        <v>6.0035999999999996</v>
      </c>
      <c r="W23" s="66">
        <f>RANK(V23,V$8:V$24,0)</f>
        <v>4</v>
      </c>
      <c r="X23" s="65">
        <f>VLOOKUP($A23,'Return Data'!$B$7:$R$2843,14,0)</f>
        <v>4.2515000000000001</v>
      </c>
      <c r="Y23" s="66">
        <f>RANK(X23,X$8:X$24,0)</f>
        <v>13</v>
      </c>
      <c r="Z23" s="65">
        <f>VLOOKUP($A23,'Return Data'!$B$7:$R$2843,16,0)</f>
        <v>6.7769000000000004</v>
      </c>
      <c r="AA23" s="67">
        <f t="shared" si="9"/>
        <v>13</v>
      </c>
    </row>
    <row r="24" spans="1:27" x14ac:dyDescent="0.3">
      <c r="A24" s="63" t="s">
        <v>1238</v>
      </c>
      <c r="B24" s="64">
        <f>VLOOKUP($A24,'Return Data'!$B$7:$R$2843,3,0)</f>
        <v>44404</v>
      </c>
      <c r="C24" s="65">
        <f>VLOOKUP($A24,'Return Data'!$B$7:$R$2843,4,0)</f>
        <v>2425.3002000000001</v>
      </c>
      <c r="D24" s="65">
        <f>VLOOKUP($A24,'Return Data'!$B$7:$R$2843,5,0)</f>
        <v>4.3152999999999997</v>
      </c>
      <c r="E24" s="66">
        <f t="shared" si="0"/>
        <v>12</v>
      </c>
      <c r="F24" s="65">
        <f>VLOOKUP($A24,'Return Data'!$B$7:$R$2843,6,0)</f>
        <v>3.9988999999999999</v>
      </c>
      <c r="G24" s="66">
        <f t="shared" si="1"/>
        <v>11</v>
      </c>
      <c r="H24" s="65">
        <f>VLOOKUP($A24,'Return Data'!$B$7:$R$2843,7,0)</f>
        <v>4.1973000000000003</v>
      </c>
      <c r="I24" s="66">
        <f t="shared" si="2"/>
        <v>13</v>
      </c>
      <c r="J24" s="65">
        <f>VLOOKUP($A24,'Return Data'!$B$7:$R$2843,8,0)</f>
        <v>4.1669999999999998</v>
      </c>
      <c r="K24" s="66">
        <f t="shared" si="3"/>
        <v>12</v>
      </c>
      <c r="L24" s="65">
        <f>VLOOKUP($A24,'Return Data'!$B$7:$R$2843,9,0)</f>
        <v>4.4310999999999998</v>
      </c>
      <c r="M24" s="66">
        <f t="shared" si="4"/>
        <v>9</v>
      </c>
      <c r="N24" s="65">
        <f>VLOOKUP($A24,'Return Data'!$B$7:$R$2843,10,0)</f>
        <v>3.8591000000000002</v>
      </c>
      <c r="O24" s="66">
        <f t="shared" si="5"/>
        <v>10</v>
      </c>
      <c r="P24" s="65">
        <f>VLOOKUP($A24,'Return Data'!$B$7:$R$2843,11,0)</f>
        <v>4.1031000000000004</v>
      </c>
      <c r="Q24" s="66">
        <f t="shared" si="6"/>
        <v>9</v>
      </c>
      <c r="R24" s="65">
        <f>VLOOKUP($A24,'Return Data'!$B$7:$R$2843,12,0)</f>
        <v>3.8772000000000002</v>
      </c>
      <c r="S24" s="66">
        <f t="shared" si="7"/>
        <v>9</v>
      </c>
      <c r="T24" s="65">
        <f>VLOOKUP($A24,'Return Data'!$B$7:$R$2843,13,0)</f>
        <v>4.0819000000000001</v>
      </c>
      <c r="U24" s="66">
        <f>RANK(T24,T$8:T$24,0)</f>
        <v>7</v>
      </c>
      <c r="V24" s="65">
        <f>VLOOKUP($A24,'Return Data'!$B$7:$R$2843,17,0)</f>
        <v>5.7119</v>
      </c>
      <c r="W24" s="66">
        <f>RANK(V24,V$8:V$24,0)</f>
        <v>9</v>
      </c>
      <c r="X24" s="65">
        <f>VLOOKUP($A24,'Return Data'!$B$7:$R$2843,14,0)</f>
        <v>6.6848000000000001</v>
      </c>
      <c r="Y24" s="66">
        <f>RANK(X24,X$8:X$24,0)</f>
        <v>6</v>
      </c>
      <c r="Z24" s="65">
        <f>VLOOKUP($A24,'Return Data'!$B$7:$R$2843,16,0)</f>
        <v>7.6753999999999998</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5.0184999999999986</v>
      </c>
      <c r="E26" s="74"/>
      <c r="F26" s="75">
        <f>AVERAGE(F8:F24)</f>
        <v>4.121882352941177</v>
      </c>
      <c r="G26" s="74"/>
      <c r="H26" s="75">
        <f>AVERAGE(H8:H24)</f>
        <v>4.1429058823529417</v>
      </c>
      <c r="I26" s="74"/>
      <c r="J26" s="75">
        <f>AVERAGE(J8:J24)</f>
        <v>4.2414588235294115</v>
      </c>
      <c r="K26" s="74"/>
      <c r="L26" s="75">
        <f>AVERAGE(L8:L24)</f>
        <v>4.3238470588235298</v>
      </c>
      <c r="M26" s="74"/>
      <c r="N26" s="75">
        <f>AVERAGE(N8:N24)</f>
        <v>3.7780764705882355</v>
      </c>
      <c r="O26" s="74"/>
      <c r="P26" s="75">
        <f>AVERAGE(P8:P24)</f>
        <v>3.9948058823529418</v>
      </c>
      <c r="Q26" s="74"/>
      <c r="R26" s="75">
        <f>AVERAGE(R8:R24)</f>
        <v>3.7837529411764699</v>
      </c>
      <c r="S26" s="74"/>
      <c r="T26" s="75">
        <f>AVERAGE(T8:T24)</f>
        <v>3.9290874999999996</v>
      </c>
      <c r="U26" s="74"/>
      <c r="V26" s="75">
        <f>AVERAGE(V8:V24)</f>
        <v>5.7816428571428569</v>
      </c>
      <c r="W26" s="74"/>
      <c r="X26" s="75">
        <f>AVERAGE(X8:X24)</f>
        <v>6.4767923076923086</v>
      </c>
      <c r="Y26" s="74"/>
      <c r="Z26" s="75">
        <f>AVERAGE(Z8:Z24)</f>
        <v>7.1416529411764698</v>
      </c>
      <c r="AA26" s="76"/>
    </row>
    <row r="27" spans="1:27" x14ac:dyDescent="0.3">
      <c r="A27" s="73" t="s">
        <v>28</v>
      </c>
      <c r="B27" s="74"/>
      <c r="C27" s="74"/>
      <c r="D27" s="75">
        <f>MIN(D8:D24)</f>
        <v>3.5280999999999998</v>
      </c>
      <c r="E27" s="74"/>
      <c r="F27" s="75">
        <f>MIN(F8:F24)</f>
        <v>3.6196999999999999</v>
      </c>
      <c r="G27" s="74"/>
      <c r="H27" s="75">
        <f>MIN(H8:H24)</f>
        <v>2.3948</v>
      </c>
      <c r="I27" s="74"/>
      <c r="J27" s="75">
        <f>MIN(J8:J24)</f>
        <v>2.9565000000000001</v>
      </c>
      <c r="K27" s="74"/>
      <c r="L27" s="75">
        <f>MIN(L8:L24)</f>
        <v>2.9209999999999998</v>
      </c>
      <c r="M27" s="74"/>
      <c r="N27" s="75">
        <f>MIN(N8:N24)</f>
        <v>2.9003000000000001</v>
      </c>
      <c r="O27" s="74"/>
      <c r="P27" s="75">
        <f>MIN(P8:P24)</f>
        <v>2.9405999999999999</v>
      </c>
      <c r="Q27" s="74"/>
      <c r="R27" s="75">
        <f>MIN(R8:R24)</f>
        <v>2.9314</v>
      </c>
      <c r="S27" s="74"/>
      <c r="T27" s="75">
        <f>MIN(T8:T24)</f>
        <v>3.1057000000000001</v>
      </c>
      <c r="U27" s="74"/>
      <c r="V27" s="75">
        <f>MIN(V8:V24)</f>
        <v>5.1581999999999999</v>
      </c>
      <c r="W27" s="74"/>
      <c r="X27" s="75">
        <f>MIN(X8:X24)</f>
        <v>4.2515000000000001</v>
      </c>
      <c r="Y27" s="74"/>
      <c r="Z27" s="75">
        <f>MIN(Z8:Z24)</f>
        <v>4.6773999999999996</v>
      </c>
      <c r="AA27" s="76"/>
    </row>
    <row r="28" spans="1:27" ht="15" thickBot="1" x14ac:dyDescent="0.35">
      <c r="A28" s="77" t="s">
        <v>29</v>
      </c>
      <c r="B28" s="78"/>
      <c r="C28" s="78"/>
      <c r="D28" s="79">
        <f>MAX(D8:D24)</f>
        <v>7.7183000000000002</v>
      </c>
      <c r="E28" s="78"/>
      <c r="F28" s="79">
        <f>MAX(F8:F24)</f>
        <v>4.6631</v>
      </c>
      <c r="G28" s="78"/>
      <c r="H28" s="79">
        <f>MAX(H8:H24)</f>
        <v>4.6608000000000001</v>
      </c>
      <c r="I28" s="78"/>
      <c r="J28" s="79">
        <f>MAX(J8:J24)</f>
        <v>4.8578000000000001</v>
      </c>
      <c r="K28" s="78"/>
      <c r="L28" s="79">
        <f>MAX(L8:L24)</f>
        <v>4.8899999999999997</v>
      </c>
      <c r="M28" s="78"/>
      <c r="N28" s="79">
        <f>MAX(N8:N24)</f>
        <v>4.1653000000000002</v>
      </c>
      <c r="O28" s="78"/>
      <c r="P28" s="79">
        <f>MAX(P8:P24)</f>
        <v>4.5065</v>
      </c>
      <c r="Q28" s="78"/>
      <c r="R28" s="79">
        <f>MAX(R8:R24)</f>
        <v>4.2241</v>
      </c>
      <c r="S28" s="78"/>
      <c r="T28" s="79">
        <f>MAX(T8:T24)</f>
        <v>4.4119999999999999</v>
      </c>
      <c r="U28" s="78"/>
      <c r="V28" s="79">
        <f>MAX(V8:V24)</f>
        <v>6.3837000000000002</v>
      </c>
      <c r="W28" s="78"/>
      <c r="X28" s="79">
        <f>MAX(X8:X24)</f>
        <v>6.9671000000000003</v>
      </c>
      <c r="Y28" s="78"/>
      <c r="Z28" s="79">
        <f>MAX(Z8:Z24)</f>
        <v>8.0711999999999993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44404</v>
      </c>
      <c r="C8" s="65">
        <f>VLOOKUP($A8,'Return Data'!$B$7:$R$2843,4,0)</f>
        <v>288.65660000000003</v>
      </c>
      <c r="D8" s="65">
        <f>VLOOKUP($A8,'Return Data'!$B$7:$R$2843,5,0)</f>
        <v>4.2237999999999998</v>
      </c>
      <c r="E8" s="66">
        <f t="shared" ref="E8:E24" si="0">RANK(D8,D$8:D$24,0)</f>
        <v>12</v>
      </c>
      <c r="F8" s="65">
        <f>VLOOKUP($A8,'Return Data'!$B$7:$R$2843,6,0)</f>
        <v>3.9405999999999999</v>
      </c>
      <c r="G8" s="66">
        <f t="shared" ref="G8:G24" si="1">RANK(F8,F$8:F$24,0)</f>
        <v>6</v>
      </c>
      <c r="H8" s="65">
        <f>VLOOKUP($A8,'Return Data'!$B$7:$R$2843,7,0)</f>
        <v>4.1978</v>
      </c>
      <c r="I8" s="66">
        <f t="shared" ref="I8:I24" si="2">RANK(H8,H$8:H$24,0)</f>
        <v>5</v>
      </c>
      <c r="J8" s="65">
        <f>VLOOKUP($A8,'Return Data'!$B$7:$R$2843,8,0)</f>
        <v>4.2972999999999999</v>
      </c>
      <c r="K8" s="66">
        <f t="shared" ref="K8:K24" si="3">RANK(J8,J$8:J$24,0)</f>
        <v>5</v>
      </c>
      <c r="L8" s="65">
        <f>VLOOKUP($A8,'Return Data'!$B$7:$R$2843,9,0)</f>
        <v>4.3114999999999997</v>
      </c>
      <c r="M8" s="66">
        <f t="shared" ref="M8:M24" si="4">RANK(L8,L$8:L$24,0)</f>
        <v>8</v>
      </c>
      <c r="N8" s="65">
        <f>VLOOKUP($A8,'Return Data'!$B$7:$R$2843,10,0)</f>
        <v>3.9097</v>
      </c>
      <c r="O8" s="66">
        <f t="shared" ref="O8:O24" si="5">RANK(N8,N$8:N$24,0)</f>
        <v>2</v>
      </c>
      <c r="P8" s="65">
        <f>VLOOKUP($A8,'Return Data'!$B$7:$R$2843,11,0)</f>
        <v>4.1965000000000003</v>
      </c>
      <c r="Q8" s="66">
        <f t="shared" ref="Q8:Q24" si="6">RANK(P8,P$8:P$24,0)</f>
        <v>2</v>
      </c>
      <c r="R8" s="65">
        <f>VLOOKUP($A8,'Return Data'!$B$7:$R$2843,12,0)</f>
        <v>3.9131999999999998</v>
      </c>
      <c r="S8" s="66">
        <f t="shared" ref="S8:S24" si="7">RANK(R8,R$8:R$24,0)</f>
        <v>2</v>
      </c>
      <c r="T8" s="65">
        <f>VLOOKUP($A8,'Return Data'!$B$7:$R$2843,13,0)</f>
        <v>4.1212</v>
      </c>
      <c r="U8" s="66">
        <f t="shared" ref="U8:U19" si="8">RANK(T8,T$8:T$24,0)</f>
        <v>2</v>
      </c>
      <c r="V8" s="65">
        <f>VLOOKUP($A8,'Return Data'!$B$7:$R$2843,17,0)</f>
        <v>5.9615</v>
      </c>
      <c r="W8" s="66">
        <f>RANK(V8,V$8:V$24,0)</f>
        <v>1</v>
      </c>
      <c r="X8" s="65">
        <f>VLOOKUP($A8,'Return Data'!$B$7:$R$2843,14,0)</f>
        <v>6.8361999999999998</v>
      </c>
      <c r="Y8" s="66">
        <f>RANK(X8,X$8:X$24,0)</f>
        <v>1</v>
      </c>
      <c r="Z8" s="65">
        <f>VLOOKUP($A8,'Return Data'!$B$7:$R$2843,16,0)</f>
        <v>6.9397000000000002</v>
      </c>
      <c r="AA8" s="67">
        <f t="shared" ref="AA8:AA24" si="9">RANK(Z8,Z$8:Z$24,0)</f>
        <v>10</v>
      </c>
    </row>
    <row r="9" spans="1:27" x14ac:dyDescent="0.3">
      <c r="A9" s="63" t="s">
        <v>1203</v>
      </c>
      <c r="B9" s="64">
        <f>VLOOKUP($A9,'Return Data'!$B$7:$R$2843,3,0)</f>
        <v>44404</v>
      </c>
      <c r="C9" s="65">
        <f>VLOOKUP($A9,'Return Data'!$B$7:$R$2843,4,0)</f>
        <v>1118.0929000000001</v>
      </c>
      <c r="D9" s="65">
        <f>VLOOKUP($A9,'Return Data'!$B$7:$R$2843,5,0)</f>
        <v>4.0679999999999996</v>
      </c>
      <c r="E9" s="66">
        <f t="shared" si="0"/>
        <v>13</v>
      </c>
      <c r="F9" s="65">
        <f>VLOOKUP($A9,'Return Data'!$B$7:$R$2843,6,0)</f>
        <v>3.6821999999999999</v>
      </c>
      <c r="G9" s="66">
        <f t="shared" si="1"/>
        <v>13</v>
      </c>
      <c r="H9" s="65">
        <f>VLOOKUP($A9,'Return Data'!$B$7:$R$2843,7,0)</f>
        <v>4.1547999999999998</v>
      </c>
      <c r="I9" s="66">
        <f t="shared" si="2"/>
        <v>7</v>
      </c>
      <c r="J9" s="65">
        <f>VLOOKUP($A9,'Return Data'!$B$7:$R$2843,8,0)</f>
        <v>4.2891000000000004</v>
      </c>
      <c r="K9" s="66">
        <f t="shared" si="3"/>
        <v>6</v>
      </c>
      <c r="L9" s="65">
        <f>VLOOKUP($A9,'Return Data'!$B$7:$R$2843,9,0)</f>
        <v>4.3102999999999998</v>
      </c>
      <c r="M9" s="66">
        <f t="shared" si="4"/>
        <v>9</v>
      </c>
      <c r="N9" s="65">
        <f>VLOOKUP($A9,'Return Data'!$B$7:$R$2843,10,0)</f>
        <v>3.7959000000000001</v>
      </c>
      <c r="O9" s="66">
        <f t="shared" si="5"/>
        <v>6</v>
      </c>
      <c r="P9" s="65">
        <f>VLOOKUP($A9,'Return Data'!$B$7:$R$2843,11,0)</f>
        <v>4.0343</v>
      </c>
      <c r="Q9" s="66">
        <f t="shared" si="6"/>
        <v>6</v>
      </c>
      <c r="R9" s="65">
        <f>VLOOKUP($A9,'Return Data'!$B$7:$R$2843,12,0)</f>
        <v>3.8176000000000001</v>
      </c>
      <c r="S9" s="66">
        <f t="shared" si="7"/>
        <v>5</v>
      </c>
      <c r="T9" s="65">
        <f>VLOOKUP($A9,'Return Data'!$B$7:$R$2843,13,0)</f>
        <v>4.0007000000000001</v>
      </c>
      <c r="U9" s="66">
        <f t="shared" si="8"/>
        <v>4</v>
      </c>
      <c r="V9" s="65"/>
      <c r="W9" s="66"/>
      <c r="X9" s="65"/>
      <c r="Y9" s="66"/>
      <c r="Z9" s="65">
        <f>VLOOKUP($A9,'Return Data'!$B$7:$R$2843,16,0)</f>
        <v>5.8136000000000001</v>
      </c>
      <c r="AA9" s="67">
        <f t="shared" si="9"/>
        <v>15</v>
      </c>
    </row>
    <row r="10" spans="1:27" x14ac:dyDescent="0.3">
      <c r="A10" s="63" t="s">
        <v>1205</v>
      </c>
      <c r="B10" s="64">
        <f>VLOOKUP($A10,'Return Data'!$B$7:$R$2843,3,0)</f>
        <v>44404</v>
      </c>
      <c r="C10" s="65">
        <f>VLOOKUP($A10,'Return Data'!$B$7:$R$2843,4,0)</f>
        <v>1094.1086</v>
      </c>
      <c r="D10" s="65">
        <f>VLOOKUP($A10,'Return Data'!$B$7:$R$2843,5,0)</f>
        <v>7.4276</v>
      </c>
      <c r="E10" s="66">
        <f t="shared" si="0"/>
        <v>1</v>
      </c>
      <c r="F10" s="65">
        <f>VLOOKUP($A10,'Return Data'!$B$7:$R$2843,6,0)</f>
        <v>3.8271999999999999</v>
      </c>
      <c r="G10" s="66">
        <f t="shared" si="1"/>
        <v>10</v>
      </c>
      <c r="H10" s="65">
        <f>VLOOKUP($A10,'Return Data'!$B$7:$R$2843,7,0)</f>
        <v>2.1049000000000002</v>
      </c>
      <c r="I10" s="66">
        <f t="shared" si="2"/>
        <v>17</v>
      </c>
      <c r="J10" s="65">
        <f>VLOOKUP($A10,'Return Data'!$B$7:$R$2843,8,0)</f>
        <v>2.6663000000000001</v>
      </c>
      <c r="K10" s="66">
        <f t="shared" si="3"/>
        <v>17</v>
      </c>
      <c r="L10" s="65">
        <f>VLOOKUP($A10,'Return Data'!$B$7:$R$2843,9,0)</f>
        <v>2.6303999999999998</v>
      </c>
      <c r="M10" s="66">
        <f t="shared" si="4"/>
        <v>17</v>
      </c>
      <c r="N10" s="65">
        <f>VLOOKUP($A10,'Return Data'!$B$7:$R$2843,10,0)</f>
        <v>2.6131000000000002</v>
      </c>
      <c r="O10" s="66">
        <f t="shared" si="5"/>
        <v>17</v>
      </c>
      <c r="P10" s="65">
        <f>VLOOKUP($A10,'Return Data'!$B$7:$R$2843,11,0)</f>
        <v>2.6408</v>
      </c>
      <c r="Q10" s="66">
        <f t="shared" si="6"/>
        <v>17</v>
      </c>
      <c r="R10" s="65">
        <f>VLOOKUP($A10,'Return Data'!$B$7:$R$2843,12,0)</f>
        <v>2.613</v>
      </c>
      <c r="S10" s="66">
        <f t="shared" si="7"/>
        <v>17</v>
      </c>
      <c r="T10" s="65">
        <f>VLOOKUP($A10,'Return Data'!$B$7:$R$2843,13,0)</f>
        <v>2.7728000000000002</v>
      </c>
      <c r="U10" s="66">
        <f t="shared" si="8"/>
        <v>16</v>
      </c>
      <c r="V10" s="65"/>
      <c r="W10" s="66"/>
      <c r="X10" s="65"/>
      <c r="Y10" s="66"/>
      <c r="Z10" s="65">
        <f>VLOOKUP($A10,'Return Data'!$B$7:$R$2843,16,0)</f>
        <v>4.3613999999999997</v>
      </c>
      <c r="AA10" s="67">
        <f t="shared" si="9"/>
        <v>16</v>
      </c>
    </row>
    <row r="11" spans="1:27" x14ac:dyDescent="0.3">
      <c r="A11" s="63" t="s">
        <v>1207</v>
      </c>
      <c r="B11" s="64">
        <f>VLOOKUP($A11,'Return Data'!$B$7:$R$2843,3,0)</f>
        <v>44404</v>
      </c>
      <c r="C11" s="65">
        <f>VLOOKUP($A11,'Return Data'!$B$7:$R$2843,4,0)</f>
        <v>41.807299999999998</v>
      </c>
      <c r="D11" s="65">
        <f>VLOOKUP($A11,'Return Data'!$B$7:$R$2843,5,0)</f>
        <v>5.4137000000000004</v>
      </c>
      <c r="E11" s="66">
        <f t="shared" si="0"/>
        <v>4</v>
      </c>
      <c r="F11" s="65">
        <f>VLOOKUP($A11,'Return Data'!$B$7:$R$2843,6,0)</f>
        <v>4.4329000000000001</v>
      </c>
      <c r="G11" s="66">
        <f t="shared" si="1"/>
        <v>1</v>
      </c>
      <c r="H11" s="65">
        <f>VLOOKUP($A11,'Return Data'!$B$7:$R$2843,7,0)</f>
        <v>4.2439999999999998</v>
      </c>
      <c r="I11" s="66">
        <f t="shared" si="2"/>
        <v>2</v>
      </c>
      <c r="J11" s="65">
        <f>VLOOKUP($A11,'Return Data'!$B$7:$R$2843,8,0)</f>
        <v>4.5289999999999999</v>
      </c>
      <c r="K11" s="66">
        <f t="shared" si="3"/>
        <v>2</v>
      </c>
      <c r="L11" s="65">
        <f>VLOOKUP($A11,'Return Data'!$B$7:$R$2843,9,0)</f>
        <v>4.6707999999999998</v>
      </c>
      <c r="M11" s="66">
        <f t="shared" si="4"/>
        <v>1</v>
      </c>
      <c r="N11" s="65">
        <f>VLOOKUP($A11,'Return Data'!$B$7:$R$2843,10,0)</f>
        <v>3.8022999999999998</v>
      </c>
      <c r="O11" s="66">
        <f t="shared" si="5"/>
        <v>5</v>
      </c>
      <c r="P11" s="65">
        <f>VLOOKUP($A11,'Return Data'!$B$7:$R$2843,11,0)</f>
        <v>4.0594999999999999</v>
      </c>
      <c r="Q11" s="66">
        <f t="shared" si="6"/>
        <v>4</v>
      </c>
      <c r="R11" s="65">
        <f>VLOOKUP($A11,'Return Data'!$B$7:$R$2843,12,0)</f>
        <v>3.6867999999999999</v>
      </c>
      <c r="S11" s="66">
        <f t="shared" si="7"/>
        <v>9</v>
      </c>
      <c r="T11" s="65">
        <f>VLOOKUP($A11,'Return Data'!$B$7:$R$2843,13,0)</f>
        <v>3.6787000000000001</v>
      </c>
      <c r="U11" s="66">
        <f t="shared" si="8"/>
        <v>9</v>
      </c>
      <c r="V11" s="65">
        <f>VLOOKUP($A11,'Return Data'!$B$7:$R$2843,17,0)</f>
        <v>5.4343000000000004</v>
      </c>
      <c r="W11" s="66">
        <f t="shared" ref="W11:W19" si="10">RANK(V11,V$8:V$24,0)</f>
        <v>9</v>
      </c>
      <c r="X11" s="65">
        <f>VLOOKUP($A11,'Return Data'!$B$7:$R$2843,14,0)</f>
        <v>6.3510999999999997</v>
      </c>
      <c r="Y11" s="66">
        <f t="shared" ref="Y11:Y19" si="11">RANK(X11,X$8:X$24,0)</f>
        <v>8</v>
      </c>
      <c r="Z11" s="65">
        <f>VLOOKUP($A11,'Return Data'!$B$7:$R$2843,16,0)</f>
        <v>6.7695999999999996</v>
      </c>
      <c r="AA11" s="67">
        <f t="shared" si="9"/>
        <v>12</v>
      </c>
    </row>
    <row r="12" spans="1:27" x14ac:dyDescent="0.3">
      <c r="A12" s="63" t="s">
        <v>1208</v>
      </c>
      <c r="B12" s="64">
        <f>VLOOKUP($A12,'Return Data'!$B$7:$R$2843,3,0)</f>
        <v>44404</v>
      </c>
      <c r="C12" s="65">
        <f>VLOOKUP($A12,'Return Data'!$B$7:$R$2843,4,0)</f>
        <v>39.408799999999999</v>
      </c>
      <c r="D12" s="65">
        <f>VLOOKUP($A12,'Return Data'!$B$7:$R$2843,5,0)</f>
        <v>5.1874000000000002</v>
      </c>
      <c r="E12" s="66">
        <f t="shared" si="0"/>
        <v>6</v>
      </c>
      <c r="F12" s="65">
        <f>VLOOKUP($A12,'Return Data'!$B$7:$R$2843,6,0)</f>
        <v>4.3783000000000003</v>
      </c>
      <c r="G12" s="66">
        <f t="shared" si="1"/>
        <v>2</v>
      </c>
      <c r="H12" s="65">
        <f>VLOOKUP($A12,'Return Data'!$B$7:$R$2843,7,0)</f>
        <v>4.2374000000000001</v>
      </c>
      <c r="I12" s="66">
        <f t="shared" si="2"/>
        <v>3</v>
      </c>
      <c r="J12" s="65">
        <f>VLOOKUP($A12,'Return Data'!$B$7:$R$2843,8,0)</f>
        <v>4.4865000000000004</v>
      </c>
      <c r="K12" s="66">
        <f t="shared" si="3"/>
        <v>3</v>
      </c>
      <c r="L12" s="65">
        <f>VLOOKUP($A12,'Return Data'!$B$7:$R$2843,9,0)</f>
        <v>4.5389999999999997</v>
      </c>
      <c r="M12" s="66">
        <f t="shared" si="4"/>
        <v>3</v>
      </c>
      <c r="N12" s="65">
        <f>VLOOKUP($A12,'Return Data'!$B$7:$R$2843,10,0)</f>
        <v>3.6615000000000002</v>
      </c>
      <c r="O12" s="66">
        <f t="shared" si="5"/>
        <v>10</v>
      </c>
      <c r="P12" s="65">
        <f>VLOOKUP($A12,'Return Data'!$B$7:$R$2843,11,0)</f>
        <v>3.8107000000000002</v>
      </c>
      <c r="Q12" s="66">
        <f t="shared" si="6"/>
        <v>11</v>
      </c>
      <c r="R12" s="65">
        <f>VLOOKUP($A12,'Return Data'!$B$7:$R$2843,12,0)</f>
        <v>3.5895999999999999</v>
      </c>
      <c r="S12" s="66">
        <f t="shared" si="7"/>
        <v>11</v>
      </c>
      <c r="T12" s="65">
        <f>VLOOKUP($A12,'Return Data'!$B$7:$R$2843,13,0)</f>
        <v>3.6680999999999999</v>
      </c>
      <c r="U12" s="66">
        <f t="shared" si="8"/>
        <v>10</v>
      </c>
      <c r="V12" s="65">
        <f>VLOOKUP($A12,'Return Data'!$B$7:$R$2843,17,0)</f>
        <v>5.6668000000000003</v>
      </c>
      <c r="W12" s="66">
        <f t="shared" si="10"/>
        <v>6</v>
      </c>
      <c r="X12" s="65">
        <f>VLOOKUP($A12,'Return Data'!$B$7:$R$2843,14,0)</f>
        <v>6.6487999999999996</v>
      </c>
      <c r="Y12" s="66">
        <f t="shared" si="11"/>
        <v>3</v>
      </c>
      <c r="Z12" s="65">
        <f>VLOOKUP($A12,'Return Data'!$B$7:$R$2843,16,0)</f>
        <v>7.2983000000000002</v>
      </c>
      <c r="AA12" s="67">
        <f t="shared" si="9"/>
        <v>6</v>
      </c>
    </row>
    <row r="13" spans="1:27" x14ac:dyDescent="0.3">
      <c r="A13" s="63" t="s">
        <v>1210</v>
      </c>
      <c r="B13" s="64">
        <f>VLOOKUP($A13,'Return Data'!$B$7:$R$2843,3,0)</f>
        <v>44404</v>
      </c>
      <c r="C13" s="65">
        <f>VLOOKUP($A13,'Return Data'!$B$7:$R$2843,4,0)</f>
        <v>4475.0717000000004</v>
      </c>
      <c r="D13" s="65">
        <f>VLOOKUP($A13,'Return Data'!$B$7:$R$2843,5,0)</f>
        <v>4.4710000000000001</v>
      </c>
      <c r="E13" s="66">
        <f t="shared" si="0"/>
        <v>9</v>
      </c>
      <c r="F13" s="65">
        <f>VLOOKUP($A13,'Return Data'!$B$7:$R$2843,6,0)</f>
        <v>3.9359000000000002</v>
      </c>
      <c r="G13" s="66">
        <f t="shared" si="1"/>
        <v>7</v>
      </c>
      <c r="H13" s="65">
        <f>VLOOKUP($A13,'Return Data'!$B$7:$R$2843,7,0)</f>
        <v>4.1553000000000004</v>
      </c>
      <c r="I13" s="66">
        <f t="shared" si="2"/>
        <v>6</v>
      </c>
      <c r="J13" s="65">
        <f>VLOOKUP($A13,'Return Data'!$B$7:$R$2843,8,0)</f>
        <v>4.1929999999999996</v>
      </c>
      <c r="K13" s="66">
        <f t="shared" si="3"/>
        <v>8</v>
      </c>
      <c r="L13" s="65">
        <f>VLOOKUP($A13,'Return Data'!$B$7:$R$2843,9,0)</f>
        <v>4.2644000000000002</v>
      </c>
      <c r="M13" s="66">
        <f t="shared" si="4"/>
        <v>10</v>
      </c>
      <c r="N13" s="65">
        <f>VLOOKUP($A13,'Return Data'!$B$7:$R$2843,10,0)</f>
        <v>3.8702999999999999</v>
      </c>
      <c r="O13" s="66">
        <f t="shared" si="5"/>
        <v>3</v>
      </c>
      <c r="P13" s="65">
        <f>VLOOKUP($A13,'Return Data'!$B$7:$R$2843,11,0)</f>
        <v>4.0636000000000001</v>
      </c>
      <c r="Q13" s="66">
        <f t="shared" si="6"/>
        <v>3</v>
      </c>
      <c r="R13" s="65">
        <f>VLOOKUP($A13,'Return Data'!$B$7:$R$2843,12,0)</f>
        <v>3.8195000000000001</v>
      </c>
      <c r="S13" s="66">
        <f t="shared" si="7"/>
        <v>4</v>
      </c>
      <c r="T13" s="65">
        <f>VLOOKUP($A13,'Return Data'!$B$7:$R$2843,13,0)</f>
        <v>3.9803000000000002</v>
      </c>
      <c r="U13" s="66">
        <f t="shared" si="8"/>
        <v>6</v>
      </c>
      <c r="V13" s="65">
        <f>VLOOKUP($A13,'Return Data'!$B$7:$R$2843,17,0)</f>
        <v>5.9147999999999996</v>
      </c>
      <c r="W13" s="66">
        <f t="shared" si="10"/>
        <v>2</v>
      </c>
      <c r="X13" s="65">
        <f>VLOOKUP($A13,'Return Data'!$B$7:$R$2843,14,0)</f>
        <v>6.7245999999999997</v>
      </c>
      <c r="Y13" s="66">
        <f t="shared" si="11"/>
        <v>2</v>
      </c>
      <c r="Z13" s="65">
        <f>VLOOKUP($A13,'Return Data'!$B$7:$R$2843,16,0)</f>
        <v>7.1356000000000002</v>
      </c>
      <c r="AA13" s="67">
        <f t="shared" si="9"/>
        <v>9</v>
      </c>
    </row>
    <row r="14" spans="1:27" x14ac:dyDescent="0.3">
      <c r="A14" s="63" t="s">
        <v>1212</v>
      </c>
      <c r="B14" s="64">
        <f>VLOOKUP($A14,'Return Data'!$B$7:$R$2843,3,0)</f>
        <v>44404</v>
      </c>
      <c r="C14" s="65">
        <f>VLOOKUP($A14,'Return Data'!$B$7:$R$2843,4,0)</f>
        <v>296.6662</v>
      </c>
      <c r="D14" s="65">
        <f>VLOOKUP($A14,'Return Data'!$B$7:$R$2843,5,0)</f>
        <v>4.4667000000000003</v>
      </c>
      <c r="E14" s="66">
        <f t="shared" si="0"/>
        <v>10</v>
      </c>
      <c r="F14" s="65">
        <f>VLOOKUP($A14,'Return Data'!$B$7:$R$2843,6,0)</f>
        <v>3.8557000000000001</v>
      </c>
      <c r="G14" s="66">
        <f t="shared" si="1"/>
        <v>9</v>
      </c>
      <c r="H14" s="65">
        <f>VLOOKUP($A14,'Return Data'!$B$7:$R$2843,7,0)</f>
        <v>4.1284000000000001</v>
      </c>
      <c r="I14" s="66">
        <f t="shared" si="2"/>
        <v>9</v>
      </c>
      <c r="J14" s="65">
        <f>VLOOKUP($A14,'Return Data'!$B$7:$R$2843,8,0)</f>
        <v>4.0267999999999997</v>
      </c>
      <c r="K14" s="66">
        <f t="shared" si="3"/>
        <v>11</v>
      </c>
      <c r="L14" s="65">
        <f>VLOOKUP($A14,'Return Data'!$B$7:$R$2843,9,0)</f>
        <v>4.1188000000000002</v>
      </c>
      <c r="M14" s="66">
        <f t="shared" si="4"/>
        <v>11</v>
      </c>
      <c r="N14" s="65">
        <f>VLOOKUP($A14,'Return Data'!$B$7:$R$2843,10,0)</f>
        <v>3.7431000000000001</v>
      </c>
      <c r="O14" s="66">
        <f t="shared" si="5"/>
        <v>8</v>
      </c>
      <c r="P14" s="65">
        <f>VLOOKUP($A14,'Return Data'!$B$7:$R$2843,11,0)</f>
        <v>3.9401000000000002</v>
      </c>
      <c r="Q14" s="66">
        <f t="shared" si="6"/>
        <v>9</v>
      </c>
      <c r="R14" s="65">
        <f>VLOOKUP($A14,'Return Data'!$B$7:$R$2843,12,0)</f>
        <v>3.7069000000000001</v>
      </c>
      <c r="S14" s="66">
        <f t="shared" si="7"/>
        <v>7</v>
      </c>
      <c r="T14" s="65">
        <f>VLOOKUP($A14,'Return Data'!$B$7:$R$2843,13,0)</f>
        <v>3.9174000000000002</v>
      </c>
      <c r="U14" s="66">
        <f t="shared" si="8"/>
        <v>7</v>
      </c>
      <c r="V14" s="65">
        <f>VLOOKUP($A14,'Return Data'!$B$7:$R$2843,17,0)</f>
        <v>5.6929999999999996</v>
      </c>
      <c r="W14" s="66">
        <f t="shared" si="10"/>
        <v>5</v>
      </c>
      <c r="X14" s="65">
        <f>VLOOKUP($A14,'Return Data'!$B$7:$R$2843,14,0)</f>
        <v>6.5549999999999997</v>
      </c>
      <c r="Y14" s="66">
        <f t="shared" si="11"/>
        <v>6</v>
      </c>
      <c r="Z14" s="65">
        <f>VLOOKUP($A14,'Return Data'!$B$7:$R$2843,16,0)</f>
        <v>7.3178999999999998</v>
      </c>
      <c r="AA14" s="67">
        <f t="shared" si="9"/>
        <v>5</v>
      </c>
    </row>
    <row r="15" spans="1:27" x14ac:dyDescent="0.3">
      <c r="A15" s="63" t="s">
        <v>1215</v>
      </c>
      <c r="B15" s="64">
        <f>VLOOKUP($A15,'Return Data'!$B$7:$R$2843,3,0)</f>
        <v>44404</v>
      </c>
      <c r="C15" s="65">
        <f>VLOOKUP($A15,'Return Data'!$B$7:$R$2843,4,0)</f>
        <v>32.208799999999997</v>
      </c>
      <c r="D15" s="65">
        <f>VLOOKUP($A15,'Return Data'!$B$7:$R$2843,5,0)</f>
        <v>3.4</v>
      </c>
      <c r="E15" s="66">
        <f t="shared" si="0"/>
        <v>15</v>
      </c>
      <c r="F15" s="65">
        <f>VLOOKUP($A15,'Return Data'!$B$7:$R$2843,6,0)</f>
        <v>2.9474</v>
      </c>
      <c r="G15" s="66">
        <f t="shared" si="1"/>
        <v>17</v>
      </c>
      <c r="H15" s="65">
        <f>VLOOKUP($A15,'Return Data'!$B$7:$R$2843,7,0)</f>
        <v>3.1425999999999998</v>
      </c>
      <c r="I15" s="66">
        <f t="shared" si="2"/>
        <v>16</v>
      </c>
      <c r="J15" s="65">
        <f>VLOOKUP($A15,'Return Data'!$B$7:$R$2843,8,0)</f>
        <v>3.1606999999999998</v>
      </c>
      <c r="K15" s="66">
        <f t="shared" si="3"/>
        <v>15</v>
      </c>
      <c r="L15" s="65">
        <f>VLOOKUP($A15,'Return Data'!$B$7:$R$2843,9,0)</f>
        <v>3.3136999999999999</v>
      </c>
      <c r="M15" s="66">
        <f t="shared" si="4"/>
        <v>15</v>
      </c>
      <c r="N15" s="65">
        <f>VLOOKUP($A15,'Return Data'!$B$7:$R$2843,10,0)</f>
        <v>2.8469000000000002</v>
      </c>
      <c r="O15" s="66">
        <f t="shared" si="5"/>
        <v>15</v>
      </c>
      <c r="P15" s="65">
        <f>VLOOKUP($A15,'Return Data'!$B$7:$R$2843,11,0)</f>
        <v>3.2250999999999999</v>
      </c>
      <c r="Q15" s="66">
        <f t="shared" si="6"/>
        <v>14</v>
      </c>
      <c r="R15" s="65">
        <f>VLOOKUP($A15,'Return Data'!$B$7:$R$2843,12,0)</f>
        <v>2.9226000000000001</v>
      </c>
      <c r="S15" s="66">
        <f t="shared" si="7"/>
        <v>14</v>
      </c>
      <c r="T15" s="65">
        <f>VLOOKUP($A15,'Return Data'!$B$7:$R$2843,13,0)</f>
        <v>2.9459</v>
      </c>
      <c r="U15" s="66">
        <f t="shared" si="8"/>
        <v>15</v>
      </c>
      <c r="V15" s="65">
        <f>VLOOKUP($A15,'Return Data'!$B$7:$R$2843,17,0)</f>
        <v>4.6387</v>
      </c>
      <c r="W15" s="66">
        <f t="shared" si="10"/>
        <v>14</v>
      </c>
      <c r="X15" s="65">
        <f>VLOOKUP($A15,'Return Data'!$B$7:$R$2843,14,0)</f>
        <v>5.4572000000000003</v>
      </c>
      <c r="Y15" s="66">
        <f t="shared" si="11"/>
        <v>12</v>
      </c>
      <c r="Z15" s="65">
        <f>VLOOKUP($A15,'Return Data'!$B$7:$R$2843,16,0)</f>
        <v>6.5450999999999997</v>
      </c>
      <c r="AA15" s="67">
        <f t="shared" si="9"/>
        <v>13</v>
      </c>
    </row>
    <row r="16" spans="1:27" x14ac:dyDescent="0.3">
      <c r="A16" s="63" t="s">
        <v>1218</v>
      </c>
      <c r="B16" s="64">
        <f>VLOOKUP($A16,'Return Data'!$B$7:$R$2843,3,0)</f>
        <v>44404</v>
      </c>
      <c r="C16" s="65">
        <f>VLOOKUP($A16,'Return Data'!$B$7:$R$2843,4,0)</f>
        <v>2420.9241999999999</v>
      </c>
      <c r="D16" s="65">
        <f>VLOOKUP($A16,'Return Data'!$B$7:$R$2843,5,0)</f>
        <v>6.9321999999999999</v>
      </c>
      <c r="E16" s="66">
        <f t="shared" si="0"/>
        <v>2</v>
      </c>
      <c r="F16" s="65">
        <f>VLOOKUP($A16,'Return Data'!$B$7:$R$2843,6,0)</f>
        <v>4.2709999999999999</v>
      </c>
      <c r="G16" s="66">
        <f t="shared" si="1"/>
        <v>4</v>
      </c>
      <c r="H16" s="65">
        <f>VLOOKUP($A16,'Return Data'!$B$7:$R$2843,7,0)</f>
        <v>4.1402000000000001</v>
      </c>
      <c r="I16" s="66">
        <f t="shared" si="2"/>
        <v>8</v>
      </c>
      <c r="J16" s="65">
        <f>VLOOKUP($A16,'Return Data'!$B$7:$R$2843,8,0)</f>
        <v>4.3978000000000002</v>
      </c>
      <c r="K16" s="66">
        <f t="shared" si="3"/>
        <v>4</v>
      </c>
      <c r="L16" s="65">
        <f>VLOOKUP($A16,'Return Data'!$B$7:$R$2843,9,0)</f>
        <v>4.4184000000000001</v>
      </c>
      <c r="M16" s="66">
        <f t="shared" si="4"/>
        <v>4</v>
      </c>
      <c r="N16" s="65">
        <f>VLOOKUP($A16,'Return Data'!$B$7:$R$2843,10,0)</f>
        <v>3.5546000000000002</v>
      </c>
      <c r="O16" s="66">
        <f t="shared" si="5"/>
        <v>11</v>
      </c>
      <c r="P16" s="65">
        <f>VLOOKUP($A16,'Return Data'!$B$7:$R$2843,11,0)</f>
        <v>4.0007000000000001</v>
      </c>
      <c r="Q16" s="66">
        <f t="shared" si="6"/>
        <v>8</v>
      </c>
      <c r="R16" s="65">
        <f>VLOOKUP($A16,'Return Data'!$B$7:$R$2843,12,0)</f>
        <v>3.6366999999999998</v>
      </c>
      <c r="S16" s="66">
        <f t="shared" si="7"/>
        <v>10</v>
      </c>
      <c r="T16" s="65">
        <f>VLOOKUP($A16,'Return Data'!$B$7:$R$2843,13,0)</f>
        <v>3.6177999999999999</v>
      </c>
      <c r="U16" s="66">
        <f t="shared" si="8"/>
        <v>12</v>
      </c>
      <c r="V16" s="65">
        <f>VLOOKUP($A16,'Return Data'!$B$7:$R$2843,17,0)</f>
        <v>5.2548000000000004</v>
      </c>
      <c r="W16" s="66">
        <f t="shared" si="10"/>
        <v>12</v>
      </c>
      <c r="X16" s="65">
        <f>VLOOKUP($A16,'Return Data'!$B$7:$R$2843,14,0)</f>
        <v>6.0570000000000004</v>
      </c>
      <c r="Y16" s="66">
        <f t="shared" si="11"/>
        <v>11</v>
      </c>
      <c r="Z16" s="65">
        <f>VLOOKUP($A16,'Return Data'!$B$7:$R$2843,16,0)</f>
        <v>7.6989999999999998</v>
      </c>
      <c r="AA16" s="67">
        <f t="shared" si="9"/>
        <v>1</v>
      </c>
    </row>
    <row r="17" spans="1:27" x14ac:dyDescent="0.3">
      <c r="A17" s="63" t="s">
        <v>1222</v>
      </c>
      <c r="B17" s="64">
        <f>VLOOKUP($A17,'Return Data'!$B$7:$R$2843,3,0)</f>
        <v>44404</v>
      </c>
      <c r="C17" s="65">
        <f>VLOOKUP($A17,'Return Data'!$B$7:$R$2843,4,0)</f>
        <v>3508.9998000000001</v>
      </c>
      <c r="D17" s="65">
        <f>VLOOKUP($A17,'Return Data'!$B$7:$R$2843,5,0)</f>
        <v>3.976</v>
      </c>
      <c r="E17" s="66">
        <f t="shared" si="0"/>
        <v>14</v>
      </c>
      <c r="F17" s="65">
        <f>VLOOKUP($A17,'Return Data'!$B$7:$R$2843,6,0)</f>
        <v>3.7448999999999999</v>
      </c>
      <c r="G17" s="66">
        <f t="shared" si="1"/>
        <v>12</v>
      </c>
      <c r="H17" s="65">
        <f>VLOOKUP($A17,'Return Data'!$B$7:$R$2843,7,0)</f>
        <v>4.1233000000000004</v>
      </c>
      <c r="I17" s="66">
        <f t="shared" si="2"/>
        <v>10</v>
      </c>
      <c r="J17" s="65">
        <f>VLOOKUP($A17,'Return Data'!$B$7:$R$2843,8,0)</f>
        <v>4.2049000000000003</v>
      </c>
      <c r="K17" s="66">
        <f t="shared" si="3"/>
        <v>7</v>
      </c>
      <c r="L17" s="65">
        <f>VLOOKUP($A17,'Return Data'!$B$7:$R$2843,9,0)</f>
        <v>4.3673000000000002</v>
      </c>
      <c r="M17" s="66">
        <f t="shared" si="4"/>
        <v>6</v>
      </c>
      <c r="N17" s="65">
        <f>VLOOKUP($A17,'Return Data'!$B$7:$R$2843,10,0)</f>
        <v>3.7103999999999999</v>
      </c>
      <c r="O17" s="66">
        <f t="shared" si="5"/>
        <v>9</v>
      </c>
      <c r="P17" s="65">
        <f>VLOOKUP($A17,'Return Data'!$B$7:$R$2843,11,0)</f>
        <v>3.9283000000000001</v>
      </c>
      <c r="Q17" s="66">
        <f t="shared" si="6"/>
        <v>10</v>
      </c>
      <c r="R17" s="65">
        <f>VLOOKUP($A17,'Return Data'!$B$7:$R$2843,12,0)</f>
        <v>3.7044000000000001</v>
      </c>
      <c r="S17" s="66">
        <f t="shared" si="7"/>
        <v>8</v>
      </c>
      <c r="T17" s="65">
        <f>VLOOKUP($A17,'Return Data'!$B$7:$R$2843,13,0)</f>
        <v>3.8656999999999999</v>
      </c>
      <c r="U17" s="66">
        <f t="shared" si="8"/>
        <v>8</v>
      </c>
      <c r="V17" s="65">
        <f>VLOOKUP($A17,'Return Data'!$B$7:$R$2843,17,0)</f>
        <v>5.4257</v>
      </c>
      <c r="W17" s="66">
        <f t="shared" si="10"/>
        <v>10</v>
      </c>
      <c r="X17" s="65">
        <f>VLOOKUP($A17,'Return Data'!$B$7:$R$2843,14,0)</f>
        <v>6.4427000000000003</v>
      </c>
      <c r="Y17" s="66">
        <f t="shared" si="11"/>
        <v>7</v>
      </c>
      <c r="Z17" s="65">
        <f>VLOOKUP($A17,'Return Data'!$B$7:$R$2843,16,0)</f>
        <v>7.2026000000000003</v>
      </c>
      <c r="AA17" s="67">
        <f t="shared" si="9"/>
        <v>8</v>
      </c>
    </row>
    <row r="18" spans="1:27" x14ac:dyDescent="0.3">
      <c r="A18" s="63" t="s">
        <v>1225</v>
      </c>
      <c r="B18" s="64">
        <f>VLOOKUP($A18,'Return Data'!$B$7:$R$2843,3,0)</f>
        <v>44404</v>
      </c>
      <c r="C18" s="65">
        <f>VLOOKUP($A18,'Return Data'!$B$7:$R$2843,4,0)</f>
        <v>31.439778011099399</v>
      </c>
      <c r="D18" s="65">
        <f>VLOOKUP($A18,'Return Data'!$B$7:$R$2843,5,0)</f>
        <v>5.5731000000000002</v>
      </c>
      <c r="E18" s="66">
        <f t="shared" si="0"/>
        <v>3</v>
      </c>
      <c r="F18" s="65">
        <f>VLOOKUP($A18,'Return Data'!$B$7:$R$2843,6,0)</f>
        <v>3.6147</v>
      </c>
      <c r="G18" s="66">
        <f t="shared" si="1"/>
        <v>14</v>
      </c>
      <c r="H18" s="65">
        <f>VLOOKUP($A18,'Return Data'!$B$7:$R$2843,7,0)</f>
        <v>3.3605</v>
      </c>
      <c r="I18" s="66">
        <f t="shared" si="2"/>
        <v>14</v>
      </c>
      <c r="J18" s="65">
        <f>VLOOKUP($A18,'Return Data'!$B$7:$R$2843,8,0)</f>
        <v>3.0758000000000001</v>
      </c>
      <c r="K18" s="66">
        <f t="shared" si="3"/>
        <v>16</v>
      </c>
      <c r="L18" s="65">
        <f>VLOOKUP($A18,'Return Data'!$B$7:$R$2843,9,0)</f>
        <v>3.0992999999999999</v>
      </c>
      <c r="M18" s="66">
        <f t="shared" si="4"/>
        <v>16</v>
      </c>
      <c r="N18" s="65">
        <f>VLOOKUP($A18,'Return Data'!$B$7:$R$2843,10,0)</f>
        <v>2.8075999999999999</v>
      </c>
      <c r="O18" s="66">
        <f t="shared" si="5"/>
        <v>16</v>
      </c>
      <c r="P18" s="65">
        <f>VLOOKUP($A18,'Return Data'!$B$7:$R$2843,11,0)</f>
        <v>2.8666999999999998</v>
      </c>
      <c r="Q18" s="66">
        <f t="shared" si="6"/>
        <v>16</v>
      </c>
      <c r="R18" s="65">
        <f>VLOOKUP($A18,'Return Data'!$B$7:$R$2843,12,0)</f>
        <v>2.8188</v>
      </c>
      <c r="S18" s="66">
        <f t="shared" si="7"/>
        <v>15</v>
      </c>
      <c r="T18" s="65">
        <f>VLOOKUP($A18,'Return Data'!$B$7:$R$2843,13,0)</f>
        <v>2.9554</v>
      </c>
      <c r="U18" s="66">
        <f t="shared" si="8"/>
        <v>14</v>
      </c>
      <c r="V18" s="65">
        <f>VLOOKUP($A18,'Return Data'!$B$7:$R$2843,17,0)</f>
        <v>5.8752000000000004</v>
      </c>
      <c r="W18" s="66">
        <f t="shared" si="10"/>
        <v>3</v>
      </c>
      <c r="X18" s="65">
        <f>VLOOKUP($A18,'Return Data'!$B$7:$R$2843,14,0)</f>
        <v>6.1196000000000002</v>
      </c>
      <c r="Y18" s="66">
        <f t="shared" si="11"/>
        <v>10</v>
      </c>
      <c r="Z18" s="65">
        <f>VLOOKUP($A18,'Return Data'!$B$7:$R$2843,16,0)</f>
        <v>7.4349999999999996</v>
      </c>
      <c r="AA18" s="67">
        <f t="shared" si="9"/>
        <v>4</v>
      </c>
    </row>
    <row r="19" spans="1:27" x14ac:dyDescent="0.3">
      <c r="A19" s="63" t="s">
        <v>1226</v>
      </c>
      <c r="B19" s="64">
        <f>VLOOKUP($A19,'Return Data'!$B$7:$R$2843,3,0)</f>
        <v>44404</v>
      </c>
      <c r="C19" s="65">
        <f>VLOOKUP($A19,'Return Data'!$B$7:$R$2843,4,0)</f>
        <v>3235.6959999999999</v>
      </c>
      <c r="D19" s="65">
        <f>VLOOKUP($A19,'Return Data'!$B$7:$R$2843,5,0)</f>
        <v>4.8106</v>
      </c>
      <c r="E19" s="66">
        <f t="shared" si="0"/>
        <v>8</v>
      </c>
      <c r="F19" s="65">
        <f>VLOOKUP($A19,'Return Data'!$B$7:$R$2843,6,0)</f>
        <v>3.8140999999999998</v>
      </c>
      <c r="G19" s="66">
        <f t="shared" si="1"/>
        <v>11</v>
      </c>
      <c r="H19" s="65">
        <f>VLOOKUP($A19,'Return Data'!$B$7:$R$2843,7,0)</f>
        <v>4.2001999999999997</v>
      </c>
      <c r="I19" s="66">
        <f t="shared" si="2"/>
        <v>4</v>
      </c>
      <c r="J19" s="65">
        <f>VLOOKUP($A19,'Return Data'!$B$7:$R$2843,8,0)</f>
        <v>4.1352000000000002</v>
      </c>
      <c r="K19" s="66">
        <f t="shared" si="3"/>
        <v>9</v>
      </c>
      <c r="L19" s="65">
        <f>VLOOKUP($A19,'Return Data'!$B$7:$R$2843,9,0)</f>
        <v>4.3734999999999999</v>
      </c>
      <c r="M19" s="66">
        <f t="shared" si="4"/>
        <v>5</v>
      </c>
      <c r="N19" s="65">
        <f>VLOOKUP($A19,'Return Data'!$B$7:$R$2843,10,0)</f>
        <v>3.8121</v>
      </c>
      <c r="O19" s="66">
        <f t="shared" si="5"/>
        <v>4</v>
      </c>
      <c r="P19" s="65">
        <f>VLOOKUP($A19,'Return Data'!$B$7:$R$2843,11,0)</f>
        <v>4.0548000000000002</v>
      </c>
      <c r="Q19" s="66">
        <f t="shared" si="6"/>
        <v>5</v>
      </c>
      <c r="R19" s="65">
        <f>VLOOKUP($A19,'Return Data'!$B$7:$R$2843,12,0)</f>
        <v>3.8605999999999998</v>
      </c>
      <c r="S19" s="66">
        <f t="shared" si="7"/>
        <v>3</v>
      </c>
      <c r="T19" s="65">
        <f>VLOOKUP($A19,'Return Data'!$B$7:$R$2843,13,0)</f>
        <v>4.0185000000000004</v>
      </c>
      <c r="U19" s="66">
        <f t="shared" si="8"/>
        <v>3</v>
      </c>
      <c r="V19" s="65">
        <f>VLOOKUP($A19,'Return Data'!$B$7:$R$2843,17,0)</f>
        <v>5.6410999999999998</v>
      </c>
      <c r="W19" s="66">
        <f t="shared" si="10"/>
        <v>7</v>
      </c>
      <c r="X19" s="65">
        <f>VLOOKUP($A19,'Return Data'!$B$7:$R$2843,14,0)</f>
        <v>6.6212</v>
      </c>
      <c r="Y19" s="66">
        <f t="shared" si="11"/>
        <v>4</v>
      </c>
      <c r="Z19" s="65">
        <f>VLOOKUP($A19,'Return Data'!$B$7:$R$2843,16,0)</f>
        <v>7.5533000000000001</v>
      </c>
      <c r="AA19" s="67">
        <f t="shared" si="9"/>
        <v>2</v>
      </c>
    </row>
    <row r="20" spans="1:27" x14ac:dyDescent="0.3">
      <c r="A20" s="63" t="s">
        <v>1229</v>
      </c>
      <c r="B20" s="64">
        <f>VLOOKUP($A20,'Return Data'!$B$7:$R$2843,3,0)</f>
        <v>44404</v>
      </c>
      <c r="C20" s="65">
        <f>VLOOKUP($A20,'Return Data'!$B$7:$R$2843,4,0)</f>
        <v>1052.8906999999999</v>
      </c>
      <c r="D20" s="65">
        <f>VLOOKUP($A20,'Return Data'!$B$7:$R$2843,5,0)</f>
        <v>2.6383000000000001</v>
      </c>
      <c r="E20" s="66">
        <f t="shared" si="0"/>
        <v>17</v>
      </c>
      <c r="F20" s="65">
        <f>VLOOKUP($A20,'Return Data'!$B$7:$R$2843,6,0)</f>
        <v>3.1036999999999999</v>
      </c>
      <c r="G20" s="66">
        <f t="shared" si="1"/>
        <v>16</v>
      </c>
      <c r="H20" s="65">
        <f>VLOOKUP($A20,'Return Data'!$B$7:$R$2843,7,0)</f>
        <v>3.3260999999999998</v>
      </c>
      <c r="I20" s="66">
        <f t="shared" si="2"/>
        <v>15</v>
      </c>
      <c r="J20" s="65">
        <f>VLOOKUP($A20,'Return Data'!$B$7:$R$2843,8,0)</f>
        <v>3.4708000000000001</v>
      </c>
      <c r="K20" s="66">
        <f t="shared" si="3"/>
        <v>14</v>
      </c>
      <c r="L20" s="65">
        <f>VLOOKUP($A20,'Return Data'!$B$7:$R$2843,9,0)</f>
        <v>3.4882</v>
      </c>
      <c r="M20" s="66">
        <f t="shared" si="4"/>
        <v>14</v>
      </c>
      <c r="N20" s="65">
        <f>VLOOKUP($A20,'Return Data'!$B$7:$R$2843,10,0)</f>
        <v>2.9169999999999998</v>
      </c>
      <c r="O20" s="66">
        <f t="shared" si="5"/>
        <v>14</v>
      </c>
      <c r="P20" s="65">
        <f>VLOOKUP($A20,'Return Data'!$B$7:$R$2843,11,0)</f>
        <v>2.9607000000000001</v>
      </c>
      <c r="Q20" s="66">
        <f t="shared" si="6"/>
        <v>15</v>
      </c>
      <c r="R20" s="65">
        <f>VLOOKUP($A20,'Return Data'!$B$7:$R$2843,12,0)</f>
        <v>2.7852999999999999</v>
      </c>
      <c r="S20" s="66">
        <f t="shared" si="7"/>
        <v>16</v>
      </c>
      <c r="T20" s="65"/>
      <c r="U20" s="66"/>
      <c r="V20" s="65"/>
      <c r="W20" s="66"/>
      <c r="X20" s="65"/>
      <c r="Y20" s="66"/>
      <c r="Z20" s="65">
        <f>VLOOKUP($A20,'Return Data'!$B$7:$R$2843,16,0)</f>
        <v>3.7725</v>
      </c>
      <c r="AA20" s="67">
        <f t="shared" si="9"/>
        <v>17</v>
      </c>
    </row>
    <row r="21" spans="1:27" x14ac:dyDescent="0.3">
      <c r="A21" s="63" t="s">
        <v>1233</v>
      </c>
      <c r="B21" s="64">
        <f>VLOOKUP($A21,'Return Data'!$B$7:$R$2843,3,0)</f>
        <v>44404</v>
      </c>
      <c r="C21" s="65">
        <f>VLOOKUP($A21,'Return Data'!$B$7:$R$2843,4,0)</f>
        <v>32.930999999999997</v>
      </c>
      <c r="D21" s="65">
        <f>VLOOKUP($A21,'Return Data'!$B$7:$R$2843,5,0)</f>
        <v>4.9884000000000004</v>
      </c>
      <c r="E21" s="66">
        <f t="shared" si="0"/>
        <v>7</v>
      </c>
      <c r="F21" s="65">
        <f>VLOOKUP($A21,'Return Data'!$B$7:$R$2843,6,0)</f>
        <v>3.6036999999999999</v>
      </c>
      <c r="G21" s="66">
        <f t="shared" si="1"/>
        <v>15</v>
      </c>
      <c r="H21" s="65">
        <f>VLOOKUP($A21,'Return Data'!$B$7:$R$2843,7,0)</f>
        <v>3.7078000000000002</v>
      </c>
      <c r="I21" s="66">
        <f t="shared" si="2"/>
        <v>13</v>
      </c>
      <c r="J21" s="65">
        <f>VLOOKUP($A21,'Return Data'!$B$7:$R$2843,8,0)</f>
        <v>3.8454000000000002</v>
      </c>
      <c r="K21" s="66">
        <f t="shared" si="3"/>
        <v>13</v>
      </c>
      <c r="L21" s="65">
        <f>VLOOKUP($A21,'Return Data'!$B$7:$R$2843,9,0)</f>
        <v>3.9205000000000001</v>
      </c>
      <c r="M21" s="66">
        <f t="shared" si="4"/>
        <v>13</v>
      </c>
      <c r="N21" s="65">
        <f>VLOOKUP($A21,'Return Data'!$B$7:$R$2843,10,0)</f>
        <v>3.3368000000000002</v>
      </c>
      <c r="O21" s="66">
        <f t="shared" si="5"/>
        <v>13</v>
      </c>
      <c r="P21" s="65">
        <f>VLOOKUP($A21,'Return Data'!$B$7:$R$2843,11,0)</f>
        <v>3.6122000000000001</v>
      </c>
      <c r="Q21" s="66">
        <f t="shared" si="6"/>
        <v>12</v>
      </c>
      <c r="R21" s="65">
        <f>VLOOKUP($A21,'Return Data'!$B$7:$R$2843,12,0)</f>
        <v>3.4116</v>
      </c>
      <c r="S21" s="66">
        <f t="shared" si="7"/>
        <v>13</v>
      </c>
      <c r="T21" s="65">
        <f>VLOOKUP($A21,'Return Data'!$B$7:$R$2843,13,0)</f>
        <v>3.6305999999999998</v>
      </c>
      <c r="U21" s="66">
        <f>RANK(T21,T$8:T$24,0)</f>
        <v>11</v>
      </c>
      <c r="V21" s="65">
        <f>VLOOKUP($A21,'Return Data'!$B$7:$R$2843,17,0)</f>
        <v>5.3350999999999997</v>
      </c>
      <c r="W21" s="66">
        <f>RANK(V21,V$8:V$24,0)</f>
        <v>11</v>
      </c>
      <c r="X21" s="65">
        <f>VLOOKUP($A21,'Return Data'!$B$7:$R$2843,14,0)</f>
        <v>6.1974</v>
      </c>
      <c r="Y21" s="66">
        <f>RANK(X21,X$8:X$24,0)</f>
        <v>9</v>
      </c>
      <c r="Z21" s="65">
        <f>VLOOKUP($A21,'Return Data'!$B$7:$R$2843,16,0)</f>
        <v>7.2417999999999996</v>
      </c>
      <c r="AA21" s="67">
        <f t="shared" si="9"/>
        <v>7</v>
      </c>
    </row>
    <row r="22" spans="1:27" x14ac:dyDescent="0.3">
      <c r="A22" s="63" t="s">
        <v>1235</v>
      </c>
      <c r="B22" s="64">
        <f>VLOOKUP($A22,'Return Data'!$B$7:$R$2843,3,0)</f>
        <v>44404</v>
      </c>
      <c r="C22" s="65">
        <f>VLOOKUP($A22,'Return Data'!$B$7:$R$2843,4,0)</f>
        <v>11.8127</v>
      </c>
      <c r="D22" s="65">
        <f>VLOOKUP($A22,'Return Data'!$B$7:$R$2843,5,0)</f>
        <v>3.3992</v>
      </c>
      <c r="E22" s="66">
        <f t="shared" si="0"/>
        <v>16</v>
      </c>
      <c r="F22" s="65">
        <f>VLOOKUP($A22,'Return Data'!$B$7:$R$2843,6,0)</f>
        <v>3.9413</v>
      </c>
      <c r="G22" s="66">
        <f t="shared" si="1"/>
        <v>5</v>
      </c>
      <c r="H22" s="65">
        <f>VLOOKUP($A22,'Return Data'!$B$7:$R$2843,7,0)</f>
        <v>3.9758</v>
      </c>
      <c r="I22" s="66">
        <f t="shared" si="2"/>
        <v>12</v>
      </c>
      <c r="J22" s="65">
        <f>VLOOKUP($A22,'Return Data'!$B$7:$R$2843,8,0)</f>
        <v>3.9123999999999999</v>
      </c>
      <c r="K22" s="66">
        <f t="shared" si="3"/>
        <v>12</v>
      </c>
      <c r="L22" s="65">
        <f>VLOOKUP($A22,'Return Data'!$B$7:$R$2843,9,0)</f>
        <v>4.0602</v>
      </c>
      <c r="M22" s="66">
        <f t="shared" si="4"/>
        <v>12</v>
      </c>
      <c r="N22" s="65">
        <f>VLOOKUP($A22,'Return Data'!$B$7:$R$2843,10,0)</f>
        <v>3.4382999999999999</v>
      </c>
      <c r="O22" s="66">
        <f t="shared" si="5"/>
        <v>12</v>
      </c>
      <c r="P22" s="65">
        <f>VLOOKUP($A22,'Return Data'!$B$7:$R$2843,11,0)</f>
        <v>3.4942000000000002</v>
      </c>
      <c r="Q22" s="66">
        <f t="shared" si="6"/>
        <v>13</v>
      </c>
      <c r="R22" s="65">
        <f>VLOOKUP($A22,'Return Data'!$B$7:$R$2843,12,0)</f>
        <v>3.4184999999999999</v>
      </c>
      <c r="S22" s="66">
        <f t="shared" si="7"/>
        <v>12</v>
      </c>
      <c r="T22" s="65">
        <f>VLOOKUP($A22,'Return Data'!$B$7:$R$2843,13,0)</f>
        <v>3.5093999999999999</v>
      </c>
      <c r="U22" s="66">
        <f>RANK(T22,T$8:T$24,0)</f>
        <v>13</v>
      </c>
      <c r="V22" s="65">
        <f>VLOOKUP($A22,'Return Data'!$B$7:$R$2843,17,0)</f>
        <v>5.0768000000000004</v>
      </c>
      <c r="W22" s="66">
        <f>RANK(V22,V$8:V$24,0)</f>
        <v>13</v>
      </c>
      <c r="X22" s="65"/>
      <c r="Y22" s="66"/>
      <c r="Z22" s="65">
        <f>VLOOKUP($A22,'Return Data'!$B$7:$R$2843,16,0)</f>
        <v>6.0509000000000004</v>
      </c>
      <c r="AA22" s="67">
        <f t="shared" si="9"/>
        <v>14</v>
      </c>
    </row>
    <row r="23" spans="1:27" x14ac:dyDescent="0.3">
      <c r="A23" s="63" t="s">
        <v>1237</v>
      </c>
      <c r="B23" s="64">
        <f>VLOOKUP($A23,'Return Data'!$B$7:$R$2843,3,0)</f>
        <v>44404</v>
      </c>
      <c r="C23" s="65">
        <f>VLOOKUP($A23,'Return Data'!$B$7:$R$2843,4,0)</f>
        <v>3688.9650000000001</v>
      </c>
      <c r="D23" s="65">
        <f>VLOOKUP($A23,'Return Data'!$B$7:$R$2843,5,0)</f>
        <v>5.2636000000000003</v>
      </c>
      <c r="E23" s="66">
        <f t="shared" si="0"/>
        <v>5</v>
      </c>
      <c r="F23" s="65">
        <f>VLOOKUP($A23,'Return Data'!$B$7:$R$2843,6,0)</f>
        <v>4.3536000000000001</v>
      </c>
      <c r="G23" s="66">
        <f t="shared" si="1"/>
        <v>3</v>
      </c>
      <c r="H23" s="65">
        <f>VLOOKUP($A23,'Return Data'!$B$7:$R$2843,7,0)</f>
        <v>4.4406999999999996</v>
      </c>
      <c r="I23" s="66">
        <f t="shared" si="2"/>
        <v>1</v>
      </c>
      <c r="J23" s="65">
        <f>VLOOKUP($A23,'Return Data'!$B$7:$R$2843,8,0)</f>
        <v>4.6604999999999999</v>
      </c>
      <c r="K23" s="66">
        <f t="shared" si="3"/>
        <v>1</v>
      </c>
      <c r="L23" s="65">
        <f>VLOOKUP($A23,'Return Data'!$B$7:$R$2843,9,0)</f>
        <v>4.6144999999999996</v>
      </c>
      <c r="M23" s="66">
        <f t="shared" si="4"/>
        <v>2</v>
      </c>
      <c r="N23" s="65">
        <f>VLOOKUP($A23,'Return Data'!$B$7:$R$2843,10,0)</f>
        <v>3.9969000000000001</v>
      </c>
      <c r="O23" s="66">
        <f t="shared" si="5"/>
        <v>1</v>
      </c>
      <c r="P23" s="65">
        <f>VLOOKUP($A23,'Return Data'!$B$7:$R$2843,11,0)</f>
        <v>4.3208000000000002</v>
      </c>
      <c r="Q23" s="66">
        <f t="shared" si="6"/>
        <v>1</v>
      </c>
      <c r="R23" s="65">
        <f>VLOOKUP($A23,'Return Data'!$B$7:$R$2843,12,0)</f>
        <v>4.0263</v>
      </c>
      <c r="S23" s="66">
        <f t="shared" si="7"/>
        <v>1</v>
      </c>
      <c r="T23" s="65">
        <f>VLOOKUP($A23,'Return Data'!$B$7:$R$2843,13,0)</f>
        <v>4.2112999999999996</v>
      </c>
      <c r="U23" s="66">
        <f>RANK(T23,T$8:T$24,0)</f>
        <v>1</v>
      </c>
      <c r="V23" s="65">
        <f>VLOOKUP($A23,'Return Data'!$B$7:$R$2843,17,0)</f>
        <v>5.8269000000000002</v>
      </c>
      <c r="W23" s="66">
        <f>RANK(V23,V$8:V$24,0)</f>
        <v>4</v>
      </c>
      <c r="X23" s="65">
        <f>VLOOKUP($A23,'Return Data'!$B$7:$R$2843,14,0)</f>
        <v>4.0877999999999997</v>
      </c>
      <c r="Y23" s="66">
        <f>RANK(X23,X$8:X$24,0)</f>
        <v>13</v>
      </c>
      <c r="Z23" s="65">
        <f>VLOOKUP($A23,'Return Data'!$B$7:$R$2843,16,0)</f>
        <v>6.8173000000000004</v>
      </c>
      <c r="AA23" s="67">
        <f t="shared" si="9"/>
        <v>11</v>
      </c>
    </row>
    <row r="24" spans="1:27" x14ac:dyDescent="0.3">
      <c r="A24" s="63" t="s">
        <v>1239</v>
      </c>
      <c r="B24" s="64">
        <f>VLOOKUP($A24,'Return Data'!$B$7:$R$2843,3,0)</f>
        <v>44404</v>
      </c>
      <c r="C24" s="65">
        <f>VLOOKUP($A24,'Return Data'!$B$7:$R$2843,4,0)</f>
        <v>2403.9760999999999</v>
      </c>
      <c r="D24" s="65">
        <f>VLOOKUP($A24,'Return Data'!$B$7:$R$2843,5,0)</f>
        <v>4.226</v>
      </c>
      <c r="E24" s="66">
        <f t="shared" si="0"/>
        <v>11</v>
      </c>
      <c r="F24" s="65">
        <f>VLOOKUP($A24,'Return Data'!$B$7:$R$2843,6,0)</f>
        <v>3.9091</v>
      </c>
      <c r="G24" s="66">
        <f t="shared" si="1"/>
        <v>8</v>
      </c>
      <c r="H24" s="65">
        <f>VLOOKUP($A24,'Return Data'!$B$7:$R$2843,7,0)</f>
        <v>4.1071999999999997</v>
      </c>
      <c r="I24" s="66">
        <f t="shared" si="2"/>
        <v>11</v>
      </c>
      <c r="J24" s="65">
        <f>VLOOKUP($A24,'Return Data'!$B$7:$R$2843,8,0)</f>
        <v>4.0769000000000002</v>
      </c>
      <c r="K24" s="66">
        <f t="shared" si="3"/>
        <v>10</v>
      </c>
      <c r="L24" s="65">
        <f>VLOOKUP($A24,'Return Data'!$B$7:$R$2843,9,0)</f>
        <v>4.3407999999999998</v>
      </c>
      <c r="M24" s="66">
        <f t="shared" si="4"/>
        <v>7</v>
      </c>
      <c r="N24" s="65">
        <f>VLOOKUP($A24,'Return Data'!$B$7:$R$2843,10,0)</f>
        <v>3.7682000000000002</v>
      </c>
      <c r="O24" s="66">
        <f t="shared" si="5"/>
        <v>7</v>
      </c>
      <c r="P24" s="65">
        <f>VLOOKUP($A24,'Return Data'!$B$7:$R$2843,11,0)</f>
        <v>4.0122</v>
      </c>
      <c r="Q24" s="66">
        <f t="shared" si="6"/>
        <v>7</v>
      </c>
      <c r="R24" s="65">
        <f>VLOOKUP($A24,'Return Data'!$B$7:$R$2843,12,0)</f>
        <v>3.7852999999999999</v>
      </c>
      <c r="S24" s="66">
        <f t="shared" si="7"/>
        <v>6</v>
      </c>
      <c r="T24" s="65">
        <f>VLOOKUP($A24,'Return Data'!$B$7:$R$2843,13,0)</f>
        <v>3.9866000000000001</v>
      </c>
      <c r="U24" s="66">
        <f>RANK(T24,T$8:T$24,0)</f>
        <v>5</v>
      </c>
      <c r="V24" s="65">
        <f>VLOOKUP($A24,'Return Data'!$B$7:$R$2843,17,0)</f>
        <v>5.6117999999999997</v>
      </c>
      <c r="W24" s="66">
        <f>RANK(V24,V$8:V$24,0)</f>
        <v>8</v>
      </c>
      <c r="X24" s="65">
        <f>VLOOKUP($A24,'Return Data'!$B$7:$R$2843,14,0)</f>
        <v>6.5716999999999999</v>
      </c>
      <c r="Y24" s="66">
        <f>RANK(X24,X$8:X$24,0)</f>
        <v>5</v>
      </c>
      <c r="Z24" s="65">
        <f>VLOOKUP($A24,'Return Data'!$B$7:$R$2843,16,0)</f>
        <v>7.5456000000000003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4.7332705882352935</v>
      </c>
      <c r="E26" s="74"/>
      <c r="F26" s="75">
        <f>AVERAGE(F8:F24)</f>
        <v>3.8444882352941181</v>
      </c>
      <c r="G26" s="74"/>
      <c r="H26" s="75">
        <f>AVERAGE(H8:H24)</f>
        <v>3.8674705882352942</v>
      </c>
      <c r="I26" s="74"/>
      <c r="J26" s="75">
        <f>AVERAGE(J8:J24)</f>
        <v>3.9663764705882341</v>
      </c>
      <c r="K26" s="74"/>
      <c r="L26" s="75">
        <f>AVERAGE(L8:L24)</f>
        <v>4.0495058823529408</v>
      </c>
      <c r="M26" s="74"/>
      <c r="N26" s="75">
        <f>AVERAGE(N8:N24)</f>
        <v>3.5049823529411768</v>
      </c>
      <c r="O26" s="74"/>
      <c r="P26" s="75">
        <f>AVERAGE(P8:P24)</f>
        <v>3.7188941176470593</v>
      </c>
      <c r="Q26" s="74"/>
      <c r="R26" s="75">
        <f>AVERAGE(R8:R24)</f>
        <v>3.5009823529411768</v>
      </c>
      <c r="S26" s="74"/>
      <c r="T26" s="75">
        <f>AVERAGE(T8:T24)</f>
        <v>3.6800250000000001</v>
      </c>
      <c r="U26" s="74"/>
      <c r="V26" s="75">
        <f>AVERAGE(V8:V24)</f>
        <v>5.5254642857142855</v>
      </c>
      <c r="W26" s="74"/>
      <c r="X26" s="75">
        <f>AVERAGE(X8:X24)</f>
        <v>6.2054076923076922</v>
      </c>
      <c r="Y26" s="74"/>
      <c r="Z26" s="75">
        <f>AVERAGE(Z8:Z24)</f>
        <v>6.6764235294117649</v>
      </c>
      <c r="AA26" s="76"/>
    </row>
    <row r="27" spans="1:27" x14ac:dyDescent="0.3">
      <c r="A27" s="73" t="s">
        <v>28</v>
      </c>
      <c r="B27" s="74"/>
      <c r="C27" s="74"/>
      <c r="D27" s="75">
        <f>MIN(D8:D24)</f>
        <v>2.6383000000000001</v>
      </c>
      <c r="E27" s="74"/>
      <c r="F27" s="75">
        <f>MIN(F8:F24)</f>
        <v>2.9474</v>
      </c>
      <c r="G27" s="74"/>
      <c r="H27" s="75">
        <f>MIN(H8:H24)</f>
        <v>2.1049000000000002</v>
      </c>
      <c r="I27" s="74"/>
      <c r="J27" s="75">
        <f>MIN(J8:J24)</f>
        <v>2.6663000000000001</v>
      </c>
      <c r="K27" s="74"/>
      <c r="L27" s="75">
        <f>MIN(L8:L24)</f>
        <v>2.6303999999999998</v>
      </c>
      <c r="M27" s="74"/>
      <c r="N27" s="75">
        <f>MIN(N8:N24)</f>
        <v>2.6131000000000002</v>
      </c>
      <c r="O27" s="74"/>
      <c r="P27" s="75">
        <f>MIN(P8:P24)</f>
        <v>2.6408</v>
      </c>
      <c r="Q27" s="74"/>
      <c r="R27" s="75">
        <f>MIN(R8:R24)</f>
        <v>2.613</v>
      </c>
      <c r="S27" s="74"/>
      <c r="T27" s="75">
        <f>MIN(T8:T24)</f>
        <v>2.7728000000000002</v>
      </c>
      <c r="U27" s="74"/>
      <c r="V27" s="75">
        <f>MIN(V8:V24)</f>
        <v>4.6387</v>
      </c>
      <c r="W27" s="74"/>
      <c r="X27" s="75">
        <f>MIN(X8:X24)</f>
        <v>4.0877999999999997</v>
      </c>
      <c r="Y27" s="74"/>
      <c r="Z27" s="75">
        <f>MIN(Z8:Z24)</f>
        <v>3.7725</v>
      </c>
      <c r="AA27" s="76"/>
    </row>
    <row r="28" spans="1:27" ht="15" thickBot="1" x14ac:dyDescent="0.35">
      <c r="A28" s="77" t="s">
        <v>29</v>
      </c>
      <c r="B28" s="78"/>
      <c r="C28" s="78"/>
      <c r="D28" s="79">
        <f>MAX(D8:D24)</f>
        <v>7.4276</v>
      </c>
      <c r="E28" s="78"/>
      <c r="F28" s="79">
        <f>MAX(F8:F24)</f>
        <v>4.4329000000000001</v>
      </c>
      <c r="G28" s="78"/>
      <c r="H28" s="79">
        <f>MAX(H8:H24)</f>
        <v>4.4406999999999996</v>
      </c>
      <c r="I28" s="78"/>
      <c r="J28" s="79">
        <f>MAX(J8:J24)</f>
        <v>4.6604999999999999</v>
      </c>
      <c r="K28" s="78"/>
      <c r="L28" s="79">
        <f>MAX(L8:L24)</f>
        <v>4.6707999999999998</v>
      </c>
      <c r="M28" s="78"/>
      <c r="N28" s="79">
        <f>MAX(N8:N24)</f>
        <v>3.9969000000000001</v>
      </c>
      <c r="O28" s="78"/>
      <c r="P28" s="79">
        <f>MAX(P8:P24)</f>
        <v>4.3208000000000002</v>
      </c>
      <c r="Q28" s="78"/>
      <c r="R28" s="79">
        <f>MAX(R8:R24)</f>
        <v>4.0263</v>
      </c>
      <c r="S28" s="78"/>
      <c r="T28" s="79">
        <f>MAX(T8:T24)</f>
        <v>4.2112999999999996</v>
      </c>
      <c r="U28" s="78"/>
      <c r="V28" s="79">
        <f>MAX(V8:V24)</f>
        <v>5.9615</v>
      </c>
      <c r="W28" s="78"/>
      <c r="X28" s="79">
        <f>MAX(X8:X24)</f>
        <v>6.8361999999999998</v>
      </c>
      <c r="Y28" s="78"/>
      <c r="Z28" s="79">
        <f>MAX(Z8:Z24)</f>
        <v>7.6989999999999998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44404</v>
      </c>
      <c r="C8" s="65">
        <f>VLOOKUP($A8,'Return Data'!$B$7:$R$2843,4,0)</f>
        <v>31.2727</v>
      </c>
      <c r="D8" s="65">
        <f>VLOOKUP($A8,'Return Data'!$B$7:$R$2843,10,0)</f>
        <v>9.5139999999999993</v>
      </c>
      <c r="E8" s="66">
        <f t="shared" ref="E8:E16" si="0">RANK(D8,D$8:D$16,0)</f>
        <v>4</v>
      </c>
      <c r="F8" s="65">
        <f>VLOOKUP($A8,'Return Data'!$B$7:$R$2843,11,0)</f>
        <v>14.197699999999999</v>
      </c>
      <c r="G8" s="66">
        <f t="shared" ref="G8:G16" si="1">RANK(F8,F$8:F$16,0)</f>
        <v>4</v>
      </c>
      <c r="H8" s="65">
        <f>VLOOKUP($A8,'Return Data'!$B$7:$R$2843,12,0)</f>
        <v>28.3889</v>
      </c>
      <c r="I8" s="66">
        <f t="shared" ref="I8:I16" si="2">RANK(H8,H$8:H$16,0)</f>
        <v>4</v>
      </c>
      <c r="J8" s="65">
        <f>VLOOKUP($A8,'Return Data'!$B$7:$R$2843,13,0)</f>
        <v>37.212699999999998</v>
      </c>
      <c r="K8" s="66">
        <f t="shared" ref="K8:K16" si="3">RANK(J8,J$8:J$16,0)</f>
        <v>4</v>
      </c>
      <c r="L8" s="65">
        <f>VLOOKUP($A8,'Return Data'!$B$7:$R$2843,17,0)</f>
        <v>22.4572</v>
      </c>
      <c r="M8" s="66">
        <f t="shared" ref="M8:M14" si="4">RANK(L8,L$8:L$16,0)</f>
        <v>2</v>
      </c>
      <c r="N8" s="65">
        <f>VLOOKUP($A8,'Return Data'!$B$7:$R$2843,14,0)</f>
        <v>15.131</v>
      </c>
      <c r="O8" s="66">
        <f t="shared" ref="O8:O14" si="5">RANK(N8,N$8:N$16,0)</f>
        <v>2</v>
      </c>
      <c r="P8" s="65">
        <f>VLOOKUP($A8,'Return Data'!$B$7:$R$2843,15,0)</f>
        <v>12.7578</v>
      </c>
      <c r="Q8" s="66">
        <f t="shared" ref="Q8:Q14" si="6">RANK(P8,P$8:P$16,0)</f>
        <v>3</v>
      </c>
      <c r="R8" s="65">
        <f>VLOOKUP($A8,'Return Data'!$B$7:$R$2843,16,0)</f>
        <v>11.097</v>
      </c>
      <c r="S8" s="67">
        <f t="shared" ref="S8:S16" si="7">RANK(R8,R$8:R$16,0)</f>
        <v>6</v>
      </c>
    </row>
    <row r="9" spans="1:20" x14ac:dyDescent="0.3">
      <c r="A9" s="63" t="s">
        <v>1245</v>
      </c>
      <c r="B9" s="64">
        <f>VLOOKUP($A9,'Return Data'!$B$7:$R$2843,3,0)</f>
        <v>44404</v>
      </c>
      <c r="C9" s="65">
        <f>VLOOKUP($A9,'Return Data'!$B$7:$R$2843,4,0)</f>
        <v>47.529000000000003</v>
      </c>
      <c r="D9" s="65">
        <f>VLOOKUP($A9,'Return Data'!$B$7:$R$2843,10,0)</f>
        <v>8.0106000000000002</v>
      </c>
      <c r="E9" s="66">
        <f t="shared" si="0"/>
        <v>7</v>
      </c>
      <c r="F9" s="65">
        <f>VLOOKUP($A9,'Return Data'!$B$7:$R$2843,11,0)</f>
        <v>12.5959</v>
      </c>
      <c r="G9" s="66">
        <f t="shared" si="1"/>
        <v>5</v>
      </c>
      <c r="H9" s="65">
        <f>VLOOKUP($A9,'Return Data'!$B$7:$R$2843,12,0)</f>
        <v>25.059899999999999</v>
      </c>
      <c r="I9" s="66">
        <f t="shared" si="2"/>
        <v>5</v>
      </c>
      <c r="J9" s="65">
        <f>VLOOKUP($A9,'Return Data'!$B$7:$R$2843,13,0)</f>
        <v>30.016999999999999</v>
      </c>
      <c r="K9" s="66">
        <f t="shared" si="3"/>
        <v>5</v>
      </c>
      <c r="L9" s="65">
        <f>VLOOKUP($A9,'Return Data'!$B$7:$R$2843,17,0)</f>
        <v>20.5395</v>
      </c>
      <c r="M9" s="66">
        <f t="shared" si="4"/>
        <v>3</v>
      </c>
      <c r="N9" s="65">
        <f>VLOOKUP($A9,'Return Data'!$B$7:$R$2843,14,0)</f>
        <v>13.0091</v>
      </c>
      <c r="O9" s="66">
        <f t="shared" si="5"/>
        <v>4</v>
      </c>
      <c r="P9" s="65">
        <f>VLOOKUP($A9,'Return Data'!$B$7:$R$2843,15,0)</f>
        <v>11.446</v>
      </c>
      <c r="Q9" s="66">
        <f t="shared" si="6"/>
        <v>4</v>
      </c>
      <c r="R9" s="65">
        <f>VLOOKUP($A9,'Return Data'!$B$7:$R$2843,16,0)</f>
        <v>11.187200000000001</v>
      </c>
      <c r="S9" s="67">
        <f t="shared" si="7"/>
        <v>5</v>
      </c>
    </row>
    <row r="10" spans="1:20" x14ac:dyDescent="0.3">
      <c r="A10" s="63" t="s">
        <v>1247</v>
      </c>
      <c r="B10" s="64">
        <f>VLOOKUP($A10,'Return Data'!$B$7:$R$2843,3,0)</f>
        <v>44404</v>
      </c>
      <c r="C10" s="65">
        <f>VLOOKUP($A10,'Return Data'!$B$7:$R$2843,4,0)</f>
        <v>392.8938</v>
      </c>
      <c r="D10" s="65">
        <f>VLOOKUP($A10,'Return Data'!$B$7:$R$2843,10,0)</f>
        <v>9.8535000000000004</v>
      </c>
      <c r="E10" s="66">
        <f t="shared" si="0"/>
        <v>3</v>
      </c>
      <c r="F10" s="65">
        <f>VLOOKUP($A10,'Return Data'!$B$7:$R$2843,11,0)</f>
        <v>20.842099999999999</v>
      </c>
      <c r="G10" s="66">
        <f t="shared" si="1"/>
        <v>2</v>
      </c>
      <c r="H10" s="65">
        <f>VLOOKUP($A10,'Return Data'!$B$7:$R$2843,12,0)</f>
        <v>42.417499999999997</v>
      </c>
      <c r="I10" s="66">
        <f t="shared" si="2"/>
        <v>2</v>
      </c>
      <c r="J10" s="65">
        <f>VLOOKUP($A10,'Return Data'!$B$7:$R$2843,13,0)</f>
        <v>42.178100000000001</v>
      </c>
      <c r="K10" s="66">
        <f t="shared" si="3"/>
        <v>2</v>
      </c>
      <c r="L10" s="65">
        <f>VLOOKUP($A10,'Return Data'!$B$7:$R$2843,17,0)</f>
        <v>18.232700000000001</v>
      </c>
      <c r="M10" s="66">
        <f t="shared" si="4"/>
        <v>4</v>
      </c>
      <c r="N10" s="65">
        <f>VLOOKUP($A10,'Return Data'!$B$7:$R$2843,14,0)</f>
        <v>13.9861</v>
      </c>
      <c r="O10" s="66">
        <f t="shared" si="5"/>
        <v>3</v>
      </c>
      <c r="P10" s="65">
        <f>VLOOKUP($A10,'Return Data'!$B$7:$R$2843,15,0)</f>
        <v>13.932600000000001</v>
      </c>
      <c r="Q10" s="66">
        <f t="shared" si="6"/>
        <v>2</v>
      </c>
      <c r="R10" s="65">
        <f>VLOOKUP($A10,'Return Data'!$B$7:$R$2843,16,0)</f>
        <v>15.169</v>
      </c>
      <c r="S10" s="67">
        <f t="shared" si="7"/>
        <v>2</v>
      </c>
    </row>
    <row r="11" spans="1:20" x14ac:dyDescent="0.3">
      <c r="A11" s="63" t="s">
        <v>2024</v>
      </c>
      <c r="B11" s="64">
        <f>VLOOKUP($A11,'Return Data'!$B$7:$R$2843,3,0)</f>
        <v>44404</v>
      </c>
      <c r="C11" s="65">
        <f>VLOOKUP($A11,'Return Data'!$B$7:$R$2843,4,0)</f>
        <v>26.074200000000001</v>
      </c>
      <c r="D11" s="65">
        <f>VLOOKUP($A11,'Return Data'!$B$7:$R$2843,10,0)</f>
        <v>8.4699000000000009</v>
      </c>
      <c r="E11" s="66">
        <f t="shared" si="0"/>
        <v>5</v>
      </c>
      <c r="F11" s="65">
        <f>VLOOKUP($A11,'Return Data'!$B$7:$R$2843,11,0)</f>
        <v>11.6281</v>
      </c>
      <c r="G11" s="66">
        <f t="shared" si="1"/>
        <v>6</v>
      </c>
      <c r="H11" s="65">
        <f>VLOOKUP($A11,'Return Data'!$B$7:$R$2843,12,0)</f>
        <v>23.603100000000001</v>
      </c>
      <c r="I11" s="66">
        <f t="shared" si="2"/>
        <v>6</v>
      </c>
      <c r="J11" s="65">
        <f>VLOOKUP($A11,'Return Data'!$B$7:$R$2843,13,0)</f>
        <v>28.5945</v>
      </c>
      <c r="K11" s="66">
        <f t="shared" si="3"/>
        <v>6</v>
      </c>
      <c r="L11" s="65">
        <f>VLOOKUP($A11,'Return Data'!$B$7:$R$2843,17,0)</f>
        <v>16.8369</v>
      </c>
      <c r="M11" s="66">
        <f t="shared" si="4"/>
        <v>5</v>
      </c>
      <c r="N11" s="65">
        <f>VLOOKUP($A11,'Return Data'!$B$7:$R$2843,14,0)</f>
        <v>12.231</v>
      </c>
      <c r="O11" s="66">
        <f t="shared" si="5"/>
        <v>6</v>
      </c>
      <c r="P11" s="65">
        <f>VLOOKUP($A11,'Return Data'!$B$7:$R$2843,15,0)</f>
        <v>9.8399000000000001</v>
      </c>
      <c r="Q11" s="66">
        <f t="shared" si="6"/>
        <v>6</v>
      </c>
      <c r="R11" s="65">
        <f>VLOOKUP($A11,'Return Data'!$B$7:$R$2843,16,0)</f>
        <v>9.4712999999999994</v>
      </c>
      <c r="S11" s="67">
        <f t="shared" si="7"/>
        <v>8</v>
      </c>
    </row>
    <row r="12" spans="1:20" x14ac:dyDescent="0.3">
      <c r="A12" s="63" t="s">
        <v>1249</v>
      </c>
      <c r="B12" s="64">
        <f>VLOOKUP($A12,'Return Data'!$B$7:$R$2843,3,0)</f>
        <v>44404</v>
      </c>
      <c r="C12" s="65">
        <f>VLOOKUP($A12,'Return Data'!$B$7:$R$2843,4,0)</f>
        <v>72.568799999999996</v>
      </c>
      <c r="D12" s="65">
        <f>VLOOKUP($A12,'Return Data'!$B$7:$R$2843,10,0)</f>
        <v>16.034300000000002</v>
      </c>
      <c r="E12" s="66">
        <f t="shared" si="0"/>
        <v>1</v>
      </c>
      <c r="F12" s="65">
        <f>VLOOKUP($A12,'Return Data'!$B$7:$R$2843,11,0)</f>
        <v>46.574300000000001</v>
      </c>
      <c r="G12" s="66">
        <f t="shared" si="1"/>
        <v>1</v>
      </c>
      <c r="H12" s="65">
        <f>VLOOKUP($A12,'Return Data'!$B$7:$R$2843,12,0)</f>
        <v>53.046700000000001</v>
      </c>
      <c r="I12" s="66">
        <f t="shared" si="2"/>
        <v>1</v>
      </c>
      <c r="J12" s="65">
        <f>VLOOKUP($A12,'Return Data'!$B$7:$R$2843,13,0)</f>
        <v>75.688800000000001</v>
      </c>
      <c r="K12" s="66">
        <f t="shared" si="3"/>
        <v>1</v>
      </c>
      <c r="L12" s="65">
        <f>VLOOKUP($A12,'Return Data'!$B$7:$R$2843,17,0)</f>
        <v>39.074100000000001</v>
      </c>
      <c r="M12" s="66">
        <f t="shared" si="4"/>
        <v>1</v>
      </c>
      <c r="N12" s="65">
        <f>VLOOKUP($A12,'Return Data'!$B$7:$R$2843,14,0)</f>
        <v>27.8934</v>
      </c>
      <c r="O12" s="66">
        <f t="shared" si="5"/>
        <v>1</v>
      </c>
      <c r="P12" s="65">
        <f>VLOOKUP($A12,'Return Data'!$B$7:$R$2843,15,0)</f>
        <v>17.683800000000002</v>
      </c>
      <c r="Q12" s="66">
        <f t="shared" si="6"/>
        <v>1</v>
      </c>
      <c r="R12" s="65">
        <f>VLOOKUP($A12,'Return Data'!$B$7:$R$2843,16,0)</f>
        <v>13.567600000000001</v>
      </c>
      <c r="S12" s="67">
        <f t="shared" si="7"/>
        <v>3</v>
      </c>
    </row>
    <row r="13" spans="1:20" x14ac:dyDescent="0.3">
      <c r="A13" s="63" t="s">
        <v>761</v>
      </c>
      <c r="B13" s="64">
        <f>VLOOKUP($A13,'Return Data'!$B$7:$R$2843,3,0)</f>
        <v>44404</v>
      </c>
      <c r="C13" s="65">
        <f>VLOOKUP($A13,'Return Data'!$B$7:$R$2843,4,0)</f>
        <v>22.9192</v>
      </c>
      <c r="D13" s="65">
        <f>VLOOKUP($A13,'Return Data'!$B$7:$R$2843,10,0)</f>
        <v>11.423999999999999</v>
      </c>
      <c r="E13" s="66">
        <f t="shared" si="0"/>
        <v>2</v>
      </c>
      <c r="F13" s="65">
        <f>VLOOKUP($A13,'Return Data'!$B$7:$R$2843,11,0)</f>
        <v>9.1173000000000002</v>
      </c>
      <c r="G13" s="66">
        <f t="shared" si="1"/>
        <v>8</v>
      </c>
      <c r="H13" s="65">
        <f>VLOOKUP($A13,'Return Data'!$B$7:$R$2843,12,0)</f>
        <v>13.2468</v>
      </c>
      <c r="I13" s="66">
        <f t="shared" si="2"/>
        <v>9</v>
      </c>
      <c r="J13" s="65">
        <f>VLOOKUP($A13,'Return Data'!$B$7:$R$2843,13,0)</f>
        <v>13.04</v>
      </c>
      <c r="K13" s="66">
        <f t="shared" si="3"/>
        <v>9</v>
      </c>
      <c r="L13" s="65">
        <f>VLOOKUP($A13,'Return Data'!$B$7:$R$2843,17,0)</f>
        <v>10.9384</v>
      </c>
      <c r="M13" s="66">
        <f t="shared" si="4"/>
        <v>8</v>
      </c>
      <c r="N13" s="65">
        <f>VLOOKUP($A13,'Return Data'!$B$7:$R$2843,14,0)</f>
        <v>9.5513999999999992</v>
      </c>
      <c r="O13" s="66">
        <f t="shared" si="5"/>
        <v>7</v>
      </c>
      <c r="P13" s="65">
        <f>VLOOKUP($A13,'Return Data'!$B$7:$R$2843,15,0)</f>
        <v>8.6458999999999993</v>
      </c>
      <c r="Q13" s="66">
        <f t="shared" si="6"/>
        <v>7</v>
      </c>
      <c r="R13" s="65">
        <f>VLOOKUP($A13,'Return Data'!$B$7:$R$2843,16,0)</f>
        <v>9.5983999999999998</v>
      </c>
      <c r="S13" s="67">
        <f t="shared" si="7"/>
        <v>7</v>
      </c>
    </row>
    <row r="14" spans="1:20" x14ac:dyDescent="0.3">
      <c r="A14" s="63" t="s">
        <v>1250</v>
      </c>
      <c r="B14" s="64">
        <f>VLOOKUP($A14,'Return Data'!$B$7:$R$2843,3,0)</f>
        <v>44404</v>
      </c>
      <c r="C14" s="65">
        <f>VLOOKUP($A14,'Return Data'!$B$7:$R$2843,4,0)</f>
        <v>38.3142</v>
      </c>
      <c r="D14" s="65">
        <f>VLOOKUP($A14,'Return Data'!$B$7:$R$2843,10,0)</f>
        <v>7.3918999999999997</v>
      </c>
      <c r="E14" s="66">
        <f t="shared" si="0"/>
        <v>8</v>
      </c>
      <c r="F14" s="65">
        <f>VLOOKUP($A14,'Return Data'!$B$7:$R$2843,11,0)</f>
        <v>9.6035000000000004</v>
      </c>
      <c r="G14" s="66">
        <f t="shared" si="1"/>
        <v>7</v>
      </c>
      <c r="H14" s="65">
        <f>VLOOKUP($A14,'Return Data'!$B$7:$R$2843,12,0)</f>
        <v>17.572900000000001</v>
      </c>
      <c r="I14" s="66">
        <f t="shared" si="2"/>
        <v>7</v>
      </c>
      <c r="J14" s="65">
        <f>VLOOKUP($A14,'Return Data'!$B$7:$R$2843,13,0)</f>
        <v>19.5182</v>
      </c>
      <c r="K14" s="66">
        <f t="shared" si="3"/>
        <v>8</v>
      </c>
      <c r="L14" s="65">
        <f>VLOOKUP($A14,'Return Data'!$B$7:$R$2843,17,0)</f>
        <v>15.389699999999999</v>
      </c>
      <c r="M14" s="66">
        <f t="shared" si="4"/>
        <v>6</v>
      </c>
      <c r="N14" s="65">
        <f>VLOOKUP($A14,'Return Data'!$B$7:$R$2843,14,0)</f>
        <v>12.290900000000001</v>
      </c>
      <c r="O14" s="66">
        <f t="shared" si="5"/>
        <v>5</v>
      </c>
      <c r="P14" s="65">
        <f>VLOOKUP($A14,'Return Data'!$B$7:$R$2843,15,0)</f>
        <v>10.3566</v>
      </c>
      <c r="Q14" s="66">
        <f t="shared" si="6"/>
        <v>5</v>
      </c>
      <c r="R14" s="65">
        <f>VLOOKUP($A14,'Return Data'!$B$7:$R$2843,16,0)</f>
        <v>11.398300000000001</v>
      </c>
      <c r="S14" s="67">
        <f t="shared" si="7"/>
        <v>4</v>
      </c>
    </row>
    <row r="15" spans="1:20" x14ac:dyDescent="0.3">
      <c r="A15" s="63" t="s">
        <v>1252</v>
      </c>
      <c r="B15" s="64">
        <f>VLOOKUP($A15,'Return Data'!$B$7:$R$2843,3,0)</f>
        <v>44404</v>
      </c>
      <c r="C15" s="65">
        <f>VLOOKUP($A15,'Return Data'!$B$7:$R$2843,4,0)</f>
        <v>14.814299999999999</v>
      </c>
      <c r="D15" s="65">
        <f>VLOOKUP($A15,'Return Data'!$B$7:$R$2843,10,0)</f>
        <v>8.1730999999999998</v>
      </c>
      <c r="E15" s="66">
        <f t="shared" si="0"/>
        <v>6</v>
      </c>
      <c r="F15" s="65">
        <f>VLOOKUP($A15,'Return Data'!$B$7:$R$2843,11,0)</f>
        <v>15.6355</v>
      </c>
      <c r="G15" s="66">
        <f t="shared" si="1"/>
        <v>3</v>
      </c>
      <c r="H15" s="65">
        <f>VLOOKUP($A15,'Return Data'!$B$7:$R$2843,12,0)</f>
        <v>30.7517</v>
      </c>
      <c r="I15" s="66">
        <f t="shared" si="2"/>
        <v>3</v>
      </c>
      <c r="J15" s="65">
        <f>VLOOKUP($A15,'Return Data'!$B$7:$R$2843,13,0)</f>
        <v>37.835700000000003</v>
      </c>
      <c r="K15" s="66">
        <f t="shared" si="3"/>
        <v>3</v>
      </c>
      <c r="L15" s="65"/>
      <c r="M15" s="66"/>
      <c r="N15" s="65"/>
      <c r="O15" s="66"/>
      <c r="P15" s="65"/>
      <c r="Q15" s="66"/>
      <c r="R15" s="65">
        <f>VLOOKUP($A15,'Return Data'!$B$7:$R$2843,16,0)</f>
        <v>32.481200000000001</v>
      </c>
      <c r="S15" s="67">
        <f t="shared" si="7"/>
        <v>1</v>
      </c>
    </row>
    <row r="16" spans="1:20" x14ac:dyDescent="0.3">
      <c r="A16" s="63" t="s">
        <v>1254</v>
      </c>
      <c r="B16" s="64">
        <f>VLOOKUP($A16,'Return Data'!$B$7:$R$2843,3,0)</f>
        <v>44404</v>
      </c>
      <c r="C16" s="65">
        <f>VLOOKUP($A16,'Return Data'!$B$7:$R$2843,4,0)</f>
        <v>44.913499999999999</v>
      </c>
      <c r="D16" s="65">
        <f>VLOOKUP($A16,'Return Data'!$B$7:$R$2843,10,0)</f>
        <v>5.0293999999999999</v>
      </c>
      <c r="E16" s="66">
        <f t="shared" si="0"/>
        <v>9</v>
      </c>
      <c r="F16" s="65">
        <f>VLOOKUP($A16,'Return Data'!$B$7:$R$2843,11,0)</f>
        <v>7.3258000000000001</v>
      </c>
      <c r="G16" s="66">
        <f t="shared" si="1"/>
        <v>9</v>
      </c>
      <c r="H16" s="65">
        <f>VLOOKUP($A16,'Return Data'!$B$7:$R$2843,12,0)</f>
        <v>14.9206</v>
      </c>
      <c r="I16" s="66">
        <f t="shared" si="2"/>
        <v>8</v>
      </c>
      <c r="J16" s="65">
        <f>VLOOKUP($A16,'Return Data'!$B$7:$R$2843,13,0)</f>
        <v>19.587900000000001</v>
      </c>
      <c r="K16" s="66">
        <f t="shared" si="3"/>
        <v>7</v>
      </c>
      <c r="L16" s="65">
        <f>VLOOKUP($A16,'Return Data'!$B$7:$R$2843,17,0)</f>
        <v>13.334</v>
      </c>
      <c r="M16" s="66">
        <f>RANK(L16,L$8:L$16,0)</f>
        <v>7</v>
      </c>
      <c r="N16" s="65">
        <f>VLOOKUP($A16,'Return Data'!$B$7:$R$2843,14,0)</f>
        <v>8.5706000000000007</v>
      </c>
      <c r="O16" s="66">
        <f>RANK(N16,N$8:N$16,0)</f>
        <v>8</v>
      </c>
      <c r="P16" s="65">
        <f>VLOOKUP($A16,'Return Data'!$B$7:$R$2843,15,0)</f>
        <v>8.2581000000000007</v>
      </c>
      <c r="Q16" s="66">
        <f>RANK(P16,P$8:P$16,0)</f>
        <v>8</v>
      </c>
      <c r="R16" s="65">
        <f>VLOOKUP($A16,'Return Data'!$B$7:$R$2843,16,0)</f>
        <v>7.7846000000000002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9.3223000000000003</v>
      </c>
      <c r="E18" s="74"/>
      <c r="F18" s="75">
        <f>AVERAGE(F8:F16)</f>
        <v>16.391133333333332</v>
      </c>
      <c r="G18" s="74"/>
      <c r="H18" s="75">
        <f>AVERAGE(H8:H16)</f>
        <v>27.667566666666669</v>
      </c>
      <c r="I18" s="74"/>
      <c r="J18" s="75">
        <f>AVERAGE(J8:J16)</f>
        <v>33.741433333333333</v>
      </c>
      <c r="K18" s="74"/>
      <c r="L18" s="75">
        <f>AVERAGE(L8:L16)</f>
        <v>19.600312500000001</v>
      </c>
      <c r="M18" s="74"/>
      <c r="N18" s="75">
        <f>AVERAGE(N8:N16)</f>
        <v>14.082937499999998</v>
      </c>
      <c r="O18" s="74"/>
      <c r="P18" s="75">
        <f>AVERAGE(P8:P16)</f>
        <v>11.6150875</v>
      </c>
      <c r="Q18" s="74"/>
      <c r="R18" s="75">
        <f>AVERAGE(R8:R16)</f>
        <v>13.528288888888888</v>
      </c>
      <c r="S18" s="76"/>
    </row>
    <row r="19" spans="1:19" x14ac:dyDescent="0.3">
      <c r="A19" s="73" t="s">
        <v>28</v>
      </c>
      <c r="B19" s="74"/>
      <c r="C19" s="74"/>
      <c r="D19" s="75">
        <f>MIN(D8:D16)</f>
        <v>5.0293999999999999</v>
      </c>
      <c r="E19" s="74"/>
      <c r="F19" s="75">
        <f>MIN(F8:F16)</f>
        <v>7.3258000000000001</v>
      </c>
      <c r="G19" s="74"/>
      <c r="H19" s="75">
        <f>MIN(H8:H16)</f>
        <v>13.2468</v>
      </c>
      <c r="I19" s="74"/>
      <c r="J19" s="75">
        <f>MIN(J8:J16)</f>
        <v>13.04</v>
      </c>
      <c r="K19" s="74"/>
      <c r="L19" s="75">
        <f>MIN(L8:L16)</f>
        <v>10.9384</v>
      </c>
      <c r="M19" s="74"/>
      <c r="N19" s="75">
        <f>MIN(N8:N16)</f>
        <v>8.5706000000000007</v>
      </c>
      <c r="O19" s="74"/>
      <c r="P19" s="75">
        <f>MIN(P8:P16)</f>
        <v>8.2581000000000007</v>
      </c>
      <c r="Q19" s="74"/>
      <c r="R19" s="75">
        <f>MIN(R8:R16)</f>
        <v>7.7846000000000002</v>
      </c>
      <c r="S19" s="76"/>
    </row>
    <row r="20" spans="1:19" ht="15" thickBot="1" x14ac:dyDescent="0.35">
      <c r="A20" s="77" t="s">
        <v>29</v>
      </c>
      <c r="B20" s="78"/>
      <c r="C20" s="78"/>
      <c r="D20" s="79">
        <f>MAX(D8:D16)</f>
        <v>16.034300000000002</v>
      </c>
      <c r="E20" s="78"/>
      <c r="F20" s="79">
        <f>MAX(F8:F16)</f>
        <v>46.574300000000001</v>
      </c>
      <c r="G20" s="78"/>
      <c r="H20" s="79">
        <f>MAX(H8:H16)</f>
        <v>53.046700000000001</v>
      </c>
      <c r="I20" s="78"/>
      <c r="J20" s="79">
        <f>MAX(J8:J16)</f>
        <v>75.688800000000001</v>
      </c>
      <c r="K20" s="78"/>
      <c r="L20" s="79">
        <f>MAX(L8:L16)</f>
        <v>39.074100000000001</v>
      </c>
      <c r="M20" s="78"/>
      <c r="N20" s="79">
        <f>MAX(N8:N16)</f>
        <v>27.8934</v>
      </c>
      <c r="O20" s="78"/>
      <c r="P20" s="79">
        <f>MAX(P8:P16)</f>
        <v>17.683800000000002</v>
      </c>
      <c r="Q20" s="78"/>
      <c r="R20" s="79">
        <f>MAX(R8:R16)</f>
        <v>32.481200000000001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44404</v>
      </c>
      <c r="C8" s="65">
        <f>VLOOKUP($A8,'Return Data'!$B$7:$R$2843,4,0)</f>
        <v>276.0061</v>
      </c>
      <c r="D8" s="65">
        <f>VLOOKUP($A8,'Return Data'!$B$7:$R$2843,5,0)</f>
        <v>11.866099999999999</v>
      </c>
      <c r="E8" s="66">
        <f>RANK(D8,D$8:D$14,0)</f>
        <v>7</v>
      </c>
      <c r="F8" s="65">
        <f>VLOOKUP($A8,'Return Data'!$B$7:$R$2843,6,0)</f>
        <v>6.7725999999999997</v>
      </c>
      <c r="G8" s="66">
        <f>RANK(F8,F$8:F$14,0)</f>
        <v>7</v>
      </c>
      <c r="H8" s="65">
        <f>VLOOKUP($A8,'Return Data'!$B$7:$R$2843,7,0)</f>
        <v>6.0411000000000001</v>
      </c>
      <c r="I8" s="66">
        <f>RANK(H8,H$8:H$14,0)</f>
        <v>6</v>
      </c>
      <c r="J8" s="65">
        <f>VLOOKUP($A8,'Return Data'!$B$7:$R$2843,8,0)</f>
        <v>8.2269000000000005</v>
      </c>
      <c r="K8" s="66">
        <f>RANK(J8,J$8:J$14,0)</f>
        <v>5</v>
      </c>
      <c r="L8" s="65">
        <f>VLOOKUP($A8,'Return Data'!$B$7:$R$2843,9,0)</f>
        <v>6.6524000000000001</v>
      </c>
      <c r="M8" s="66">
        <f>RANK(L8,L$8:L$14,0)</f>
        <v>3</v>
      </c>
      <c r="N8" s="65">
        <f>VLOOKUP($A8,'Return Data'!$B$7:$R$2843,10,0)</f>
        <v>5.548</v>
      </c>
      <c r="O8" s="66">
        <f>RANK(N8,N$8:N$14,0)</f>
        <v>5</v>
      </c>
      <c r="P8" s="65">
        <f>VLOOKUP($A8,'Return Data'!$B$7:$R$2843,11,0)</f>
        <v>5.0857999999999999</v>
      </c>
      <c r="Q8" s="66">
        <f>RANK(P8,P$8:P$14,0)</f>
        <v>5</v>
      </c>
      <c r="R8" s="65">
        <f>VLOOKUP($A8,'Return Data'!$B$7:$R$2843,12,0)</f>
        <v>4.6253000000000002</v>
      </c>
      <c r="S8" s="66">
        <f>RANK(R8,R$8:R$14,0)</f>
        <v>5</v>
      </c>
      <c r="T8" s="65">
        <f>VLOOKUP($A8,'Return Data'!$B$7:$R$2843,13,0)</f>
        <v>5.1089000000000002</v>
      </c>
      <c r="U8" s="66">
        <f>RANK(T8,T$8:T$14,0)</f>
        <v>6</v>
      </c>
      <c r="V8" s="65">
        <f>VLOOKUP($A8,'Return Data'!$B$7:$R$2843,17,0)</f>
        <v>7.3403</v>
      </c>
      <c r="W8" s="66">
        <f>RANK(V8,V$8:V$14,0)</f>
        <v>4</v>
      </c>
      <c r="X8" s="65">
        <f>VLOOKUP($A8,'Return Data'!$B$7:$R$2843,14,0)</f>
        <v>7.89</v>
      </c>
      <c r="Y8" s="66">
        <f>RANK(X8,X$8:X$14,0)</f>
        <v>4</v>
      </c>
      <c r="Z8" s="65">
        <f>VLOOKUP($A8,'Return Data'!$B$7:$R$2843,16,0)</f>
        <v>8.5574999999999992</v>
      </c>
      <c r="AA8" s="67">
        <f>RANK(Z8,Z$8:Z$14,0)</f>
        <v>3</v>
      </c>
    </row>
    <row r="9" spans="1:27" x14ac:dyDescent="0.3">
      <c r="A9" s="63" t="s">
        <v>806</v>
      </c>
      <c r="B9" s="64">
        <f>VLOOKUP($A9,'Return Data'!$B$7:$R$2843,3,0)</f>
        <v>44404</v>
      </c>
      <c r="C9" s="65">
        <f>VLOOKUP($A9,'Return Data'!$B$7:$R$2843,4,0)</f>
        <v>33.770400000000002</v>
      </c>
      <c r="D9" s="65">
        <f>VLOOKUP($A9,'Return Data'!$B$7:$R$2843,5,0)</f>
        <v>12.866400000000001</v>
      </c>
      <c r="E9" s="66">
        <f t="shared" ref="E9:E14" si="0">RANK(D9,D$8:D$14,0)</f>
        <v>6</v>
      </c>
      <c r="F9" s="65">
        <f>VLOOKUP($A9,'Return Data'!$B$7:$R$2843,6,0)</f>
        <v>7.4908999999999999</v>
      </c>
      <c r="G9" s="66">
        <f t="shared" ref="G9:G14" si="1">RANK(F9,F$8:F$14,0)</f>
        <v>5</v>
      </c>
      <c r="H9" s="65">
        <f>VLOOKUP($A9,'Return Data'!$B$7:$R$2843,7,0)</f>
        <v>6.7717000000000001</v>
      </c>
      <c r="I9" s="66">
        <f t="shared" ref="I9:I14" si="2">RANK(H9,H$8:H$14,0)</f>
        <v>4</v>
      </c>
      <c r="J9" s="65">
        <f>VLOOKUP($A9,'Return Data'!$B$7:$R$2843,8,0)</f>
        <v>6.4236000000000004</v>
      </c>
      <c r="K9" s="66">
        <f t="shared" ref="K9:K14" si="3">RANK(J9,J$8:J$14,0)</f>
        <v>7</v>
      </c>
      <c r="L9" s="65">
        <f>VLOOKUP($A9,'Return Data'!$B$7:$R$2843,9,0)</f>
        <v>5.5389999999999997</v>
      </c>
      <c r="M9" s="66">
        <f t="shared" ref="M9:M14" si="4">RANK(L9,L$8:L$14,0)</f>
        <v>6</v>
      </c>
      <c r="N9" s="65">
        <f>VLOOKUP($A9,'Return Data'!$B$7:$R$2843,10,0)</f>
        <v>4.9198000000000004</v>
      </c>
      <c r="O9" s="66">
        <f t="shared" ref="O9:O14" si="5">RANK(N9,N$8:N$14,0)</f>
        <v>7</v>
      </c>
      <c r="P9" s="65">
        <f>VLOOKUP($A9,'Return Data'!$B$7:$R$2843,11,0)</f>
        <v>4.4635999999999996</v>
      </c>
      <c r="Q9" s="66">
        <f t="shared" ref="Q9:Q14" si="6">RANK(P9,P$8:P$14,0)</f>
        <v>7</v>
      </c>
      <c r="R9" s="65">
        <f>VLOOKUP($A9,'Return Data'!$B$7:$R$2843,12,0)</f>
        <v>4.6235999999999997</v>
      </c>
      <c r="S9" s="66">
        <f t="shared" ref="S9:S14" si="7">RANK(R9,R$8:R$14,0)</f>
        <v>6</v>
      </c>
      <c r="T9" s="65">
        <f>VLOOKUP($A9,'Return Data'!$B$7:$R$2843,13,0)</f>
        <v>5.1104000000000003</v>
      </c>
      <c r="U9" s="66">
        <f t="shared" ref="U9:U14" si="8">RANK(T9,T$8:T$14,0)</f>
        <v>5</v>
      </c>
      <c r="V9" s="65">
        <f>VLOOKUP($A9,'Return Data'!$B$7:$R$2843,17,0)</f>
        <v>6.2702999999999998</v>
      </c>
      <c r="W9" s="66">
        <f t="shared" ref="W9:W13" si="9">RANK(V9,V$8:V$14,0)</f>
        <v>6</v>
      </c>
      <c r="X9" s="65">
        <f>VLOOKUP($A9,'Return Data'!$B$7:$R$2843,14,0)</f>
        <v>6.7579000000000002</v>
      </c>
      <c r="Y9" s="66">
        <f t="shared" ref="Y9:Y13" si="10">RANK(X9,X$8:X$14,0)</f>
        <v>5</v>
      </c>
      <c r="Z9" s="65">
        <f>VLOOKUP($A9,'Return Data'!$B$7:$R$2843,16,0)</f>
        <v>7.0833000000000004</v>
      </c>
      <c r="AA9" s="67">
        <f t="shared" ref="AA9:AA14" si="11">RANK(Z9,Z$8:Z$14,0)</f>
        <v>7</v>
      </c>
    </row>
    <row r="10" spans="1:27" x14ac:dyDescent="0.3">
      <c r="A10" s="63" t="s">
        <v>808</v>
      </c>
      <c r="B10" s="64">
        <f>VLOOKUP($A10,'Return Data'!$B$7:$R$2843,3,0)</f>
        <v>44404</v>
      </c>
      <c r="C10" s="65">
        <f>VLOOKUP($A10,'Return Data'!$B$7:$R$2843,4,0)</f>
        <v>39.083199999999998</v>
      </c>
      <c r="D10" s="65">
        <f>VLOOKUP($A10,'Return Data'!$B$7:$R$2843,5,0)</f>
        <v>17.565899999999999</v>
      </c>
      <c r="E10" s="66">
        <f t="shared" si="0"/>
        <v>4</v>
      </c>
      <c r="F10" s="65">
        <f>VLOOKUP($A10,'Return Data'!$B$7:$R$2843,6,0)</f>
        <v>7.0564</v>
      </c>
      <c r="G10" s="66">
        <f t="shared" si="1"/>
        <v>6</v>
      </c>
      <c r="H10" s="65">
        <f>VLOOKUP($A10,'Return Data'!$B$7:$R$2843,7,0)</f>
        <v>5.3152999999999997</v>
      </c>
      <c r="I10" s="66">
        <f t="shared" si="2"/>
        <v>7</v>
      </c>
      <c r="J10" s="65">
        <f>VLOOKUP($A10,'Return Data'!$B$7:$R$2843,8,0)</f>
        <v>8.7614000000000001</v>
      </c>
      <c r="K10" s="66">
        <f t="shared" si="3"/>
        <v>4</v>
      </c>
      <c r="L10" s="65">
        <f>VLOOKUP($A10,'Return Data'!$B$7:$R$2843,9,0)</f>
        <v>6.516</v>
      </c>
      <c r="M10" s="66">
        <f t="shared" si="4"/>
        <v>4</v>
      </c>
      <c r="N10" s="65">
        <f>VLOOKUP($A10,'Return Data'!$B$7:$R$2843,10,0)</f>
        <v>6.3246000000000002</v>
      </c>
      <c r="O10" s="66">
        <f t="shared" si="5"/>
        <v>4</v>
      </c>
      <c r="P10" s="65">
        <f>VLOOKUP($A10,'Return Data'!$B$7:$R$2843,11,0)</f>
        <v>5.1768000000000001</v>
      </c>
      <c r="Q10" s="66">
        <f t="shared" si="6"/>
        <v>3</v>
      </c>
      <c r="R10" s="65">
        <f>VLOOKUP($A10,'Return Data'!$B$7:$R$2843,12,0)</f>
        <v>5.6330999999999998</v>
      </c>
      <c r="S10" s="66">
        <f t="shared" si="7"/>
        <v>2</v>
      </c>
      <c r="T10" s="65">
        <f>VLOOKUP($A10,'Return Data'!$B$7:$R$2843,13,0)</f>
        <v>6.2754000000000003</v>
      </c>
      <c r="U10" s="66">
        <f t="shared" si="8"/>
        <v>2</v>
      </c>
      <c r="V10" s="65">
        <f>VLOOKUP($A10,'Return Data'!$B$7:$R$2843,17,0)</f>
        <v>7.8455000000000004</v>
      </c>
      <c r="W10" s="66">
        <f t="shared" si="9"/>
        <v>3</v>
      </c>
      <c r="X10" s="65">
        <f>VLOOKUP($A10,'Return Data'!$B$7:$R$2843,14,0)</f>
        <v>8.0573999999999995</v>
      </c>
      <c r="Y10" s="66">
        <f t="shared" si="10"/>
        <v>3</v>
      </c>
      <c r="Z10" s="65">
        <f>VLOOKUP($A10,'Return Data'!$B$7:$R$2843,16,0)</f>
        <v>8.3643999999999998</v>
      </c>
      <c r="AA10" s="67">
        <f t="shared" si="11"/>
        <v>4</v>
      </c>
    </row>
    <row r="11" spans="1:27" x14ac:dyDescent="0.3">
      <c r="A11" s="63" t="s">
        <v>810</v>
      </c>
      <c r="B11" s="64">
        <f>VLOOKUP($A11,'Return Data'!$B$7:$R$2843,3,0)</f>
        <v>44404</v>
      </c>
      <c r="C11" s="65">
        <f>VLOOKUP($A11,'Return Data'!$B$7:$R$2843,4,0)</f>
        <v>352.4332</v>
      </c>
      <c r="D11" s="65">
        <f>VLOOKUP($A11,'Return Data'!$B$7:$R$2843,5,0)</f>
        <v>26.096499999999999</v>
      </c>
      <c r="E11" s="66">
        <f t="shared" si="0"/>
        <v>1</v>
      </c>
      <c r="F11" s="65">
        <f>VLOOKUP($A11,'Return Data'!$B$7:$R$2843,6,0)</f>
        <v>15.0184</v>
      </c>
      <c r="G11" s="66">
        <f t="shared" si="1"/>
        <v>2</v>
      </c>
      <c r="H11" s="65">
        <f>VLOOKUP($A11,'Return Data'!$B$7:$R$2843,7,0)</f>
        <v>11.5435</v>
      </c>
      <c r="I11" s="66">
        <f t="shared" si="2"/>
        <v>1</v>
      </c>
      <c r="J11" s="65">
        <f>VLOOKUP($A11,'Return Data'!$B$7:$R$2843,8,0)</f>
        <v>11.113200000000001</v>
      </c>
      <c r="K11" s="66">
        <f t="shared" si="3"/>
        <v>2</v>
      </c>
      <c r="L11" s="65">
        <f>VLOOKUP($A11,'Return Data'!$B$7:$R$2843,9,0)</f>
        <v>6.23</v>
      </c>
      <c r="M11" s="66">
        <f t="shared" si="4"/>
        <v>5</v>
      </c>
      <c r="N11" s="65">
        <f>VLOOKUP($A11,'Return Data'!$B$7:$R$2843,10,0)</f>
        <v>8.2751999999999999</v>
      </c>
      <c r="O11" s="66">
        <f t="shared" si="5"/>
        <v>1</v>
      </c>
      <c r="P11" s="65">
        <f>VLOOKUP($A11,'Return Data'!$B$7:$R$2843,11,0)</f>
        <v>5.0891999999999999</v>
      </c>
      <c r="Q11" s="66">
        <f t="shared" si="6"/>
        <v>4</v>
      </c>
      <c r="R11" s="65">
        <f>VLOOKUP($A11,'Return Data'!$B$7:$R$2843,12,0)</f>
        <v>6.1430999999999996</v>
      </c>
      <c r="S11" s="66">
        <f t="shared" si="7"/>
        <v>1</v>
      </c>
      <c r="T11" s="65">
        <f>VLOOKUP($A11,'Return Data'!$B$7:$R$2843,13,0)</f>
        <v>6.9333</v>
      </c>
      <c r="U11" s="66">
        <f t="shared" si="8"/>
        <v>1</v>
      </c>
      <c r="V11" s="65">
        <f>VLOOKUP($A11,'Return Data'!$B$7:$R$2843,17,0)</f>
        <v>8.5263000000000009</v>
      </c>
      <c r="W11" s="66">
        <f t="shared" si="9"/>
        <v>2</v>
      </c>
      <c r="X11" s="65">
        <f>VLOOKUP($A11,'Return Data'!$B$7:$R$2843,14,0)</f>
        <v>8.5594000000000001</v>
      </c>
      <c r="Y11" s="66">
        <f t="shared" si="10"/>
        <v>2</v>
      </c>
      <c r="Z11" s="65">
        <f>VLOOKUP($A11,'Return Data'!$B$7:$R$2843,16,0)</f>
        <v>8.8325999999999993</v>
      </c>
      <c r="AA11" s="67">
        <f t="shared" si="11"/>
        <v>1</v>
      </c>
    </row>
    <row r="12" spans="1:27" x14ac:dyDescent="0.3">
      <c r="A12" s="63" t="s">
        <v>811</v>
      </c>
      <c r="B12" s="64">
        <f>VLOOKUP($A12,'Return Data'!$B$7:$R$2843,3,0)</f>
        <v>44404</v>
      </c>
      <c r="C12" s="65">
        <f>VLOOKUP($A12,'Return Data'!$B$7:$R$2843,4,0)</f>
        <v>1190.9943000000001</v>
      </c>
      <c r="D12" s="65">
        <f>VLOOKUP($A12,'Return Data'!$B$7:$R$2843,5,0)</f>
        <v>21.772099999999998</v>
      </c>
      <c r="E12" s="66">
        <f t="shared" si="0"/>
        <v>3</v>
      </c>
      <c r="F12" s="65">
        <f>VLOOKUP($A12,'Return Data'!$B$7:$R$2843,6,0)</f>
        <v>18.616700000000002</v>
      </c>
      <c r="G12" s="66">
        <f t="shared" si="1"/>
        <v>1</v>
      </c>
      <c r="H12" s="65">
        <f>VLOOKUP($A12,'Return Data'!$B$7:$R$2843,7,0)</f>
        <v>8.8245000000000005</v>
      </c>
      <c r="I12" s="66">
        <f t="shared" si="2"/>
        <v>2</v>
      </c>
      <c r="J12" s="65">
        <f>VLOOKUP($A12,'Return Data'!$B$7:$R$2843,8,0)</f>
        <v>15.280799999999999</v>
      </c>
      <c r="K12" s="66">
        <f t="shared" si="3"/>
        <v>1</v>
      </c>
      <c r="L12" s="65">
        <f>VLOOKUP($A12,'Return Data'!$B$7:$R$2843,9,0)</f>
        <v>8.1679999999999993</v>
      </c>
      <c r="M12" s="66">
        <f t="shared" si="4"/>
        <v>1</v>
      </c>
      <c r="N12" s="65">
        <f>VLOOKUP($A12,'Return Data'!$B$7:$R$2843,10,0)</f>
        <v>7.7995999999999999</v>
      </c>
      <c r="O12" s="66">
        <f t="shared" si="5"/>
        <v>2</v>
      </c>
      <c r="P12" s="65">
        <f>VLOOKUP($A12,'Return Data'!$B$7:$R$2843,11,0)</f>
        <v>5.5810000000000004</v>
      </c>
      <c r="Q12" s="66">
        <f t="shared" si="6"/>
        <v>2</v>
      </c>
      <c r="R12" s="65">
        <f>VLOOKUP($A12,'Return Data'!$B$7:$R$2843,12,0)</f>
        <v>5.5411000000000001</v>
      </c>
      <c r="S12" s="66">
        <f t="shared" si="7"/>
        <v>3</v>
      </c>
      <c r="T12" s="65">
        <f>VLOOKUP($A12,'Return Data'!$B$7:$R$2843,13,0)</f>
        <v>6.1589</v>
      </c>
      <c r="U12" s="66">
        <f t="shared" si="8"/>
        <v>3</v>
      </c>
      <c r="V12" s="65"/>
      <c r="W12" s="66"/>
      <c r="X12" s="65"/>
      <c r="Y12" s="66"/>
      <c r="Z12" s="65">
        <f>VLOOKUP($A12,'Return Data'!$B$7:$R$2843,16,0)</f>
        <v>8.2477</v>
      </c>
      <c r="AA12" s="67">
        <f t="shared" si="11"/>
        <v>5</v>
      </c>
    </row>
    <row r="13" spans="1:27" x14ac:dyDescent="0.3">
      <c r="A13" s="63" t="s">
        <v>814</v>
      </c>
      <c r="B13" s="64">
        <f>VLOOKUP($A13,'Return Data'!$B$7:$R$2843,3,0)</f>
        <v>44404</v>
      </c>
      <c r="C13" s="65">
        <f>VLOOKUP($A13,'Return Data'!$B$7:$R$2843,4,0)</f>
        <v>36.793500000000002</v>
      </c>
      <c r="D13" s="65">
        <f>VLOOKUP($A13,'Return Data'!$B$7:$R$2843,5,0)</f>
        <v>22.1355</v>
      </c>
      <c r="E13" s="66">
        <f t="shared" si="0"/>
        <v>2</v>
      </c>
      <c r="F13" s="65">
        <f>VLOOKUP($A13,'Return Data'!$B$7:$R$2843,6,0)</f>
        <v>9.6079000000000008</v>
      </c>
      <c r="G13" s="66">
        <f t="shared" si="1"/>
        <v>3</v>
      </c>
      <c r="H13" s="65">
        <f>VLOOKUP($A13,'Return Data'!$B$7:$R$2843,7,0)</f>
        <v>7.2660999999999998</v>
      </c>
      <c r="I13" s="66">
        <f t="shared" si="2"/>
        <v>3</v>
      </c>
      <c r="J13" s="65">
        <f>VLOOKUP($A13,'Return Data'!$B$7:$R$2843,8,0)</f>
        <v>10.9938</v>
      </c>
      <c r="K13" s="66">
        <f t="shared" si="3"/>
        <v>3</v>
      </c>
      <c r="L13" s="65">
        <f>VLOOKUP($A13,'Return Data'!$B$7:$R$2843,9,0)</f>
        <v>7.9195000000000002</v>
      </c>
      <c r="M13" s="66">
        <f t="shared" si="4"/>
        <v>2</v>
      </c>
      <c r="N13" s="65">
        <f>VLOOKUP($A13,'Return Data'!$B$7:$R$2843,10,0)</f>
        <v>6.3318000000000003</v>
      </c>
      <c r="O13" s="66">
        <f t="shared" si="5"/>
        <v>3</v>
      </c>
      <c r="P13" s="65">
        <f>VLOOKUP($A13,'Return Data'!$B$7:$R$2843,11,0)</f>
        <v>5.7404999999999999</v>
      </c>
      <c r="Q13" s="66">
        <f t="shared" si="6"/>
        <v>1</v>
      </c>
      <c r="R13" s="65">
        <f>VLOOKUP($A13,'Return Data'!$B$7:$R$2843,12,0)</f>
        <v>5.4516999999999998</v>
      </c>
      <c r="S13" s="66">
        <f t="shared" si="7"/>
        <v>4</v>
      </c>
      <c r="T13" s="65">
        <f>VLOOKUP($A13,'Return Data'!$B$7:$R$2843,13,0)</f>
        <v>6.0701000000000001</v>
      </c>
      <c r="U13" s="66">
        <f t="shared" si="8"/>
        <v>4</v>
      </c>
      <c r="V13" s="65">
        <f>VLOOKUP($A13,'Return Data'!$B$7:$R$2843,17,0)</f>
        <v>8.9301999999999992</v>
      </c>
      <c r="W13" s="66">
        <f t="shared" si="9"/>
        <v>1</v>
      </c>
      <c r="X13" s="65">
        <f>VLOOKUP($A13,'Return Data'!$B$7:$R$2843,14,0)</f>
        <v>8.9998000000000005</v>
      </c>
      <c r="Y13" s="66">
        <f t="shared" si="10"/>
        <v>1</v>
      </c>
      <c r="Z13" s="65">
        <f>VLOOKUP($A13,'Return Data'!$B$7:$R$2843,16,0)</f>
        <v>8.6059999999999999</v>
      </c>
      <c r="AA13" s="67">
        <f t="shared" si="11"/>
        <v>2</v>
      </c>
    </row>
    <row r="14" spans="1:27" x14ac:dyDescent="0.3">
      <c r="A14" s="63" t="s">
        <v>815</v>
      </c>
      <c r="B14" s="64">
        <f>VLOOKUP($A14,'Return Data'!$B$7:$R$2843,3,0)</f>
        <v>44404</v>
      </c>
      <c r="C14" s="65">
        <f>VLOOKUP($A14,'Return Data'!$B$7:$R$2843,4,0)</f>
        <v>1229.9942000000001</v>
      </c>
      <c r="D14" s="65">
        <f>VLOOKUP($A14,'Return Data'!$B$7:$R$2843,5,0)</f>
        <v>14.561400000000001</v>
      </c>
      <c r="E14" s="66">
        <f t="shared" si="0"/>
        <v>5</v>
      </c>
      <c r="F14" s="65">
        <f>VLOOKUP($A14,'Return Data'!$B$7:$R$2843,6,0)</f>
        <v>8.4548000000000005</v>
      </c>
      <c r="G14" s="66">
        <f t="shared" si="1"/>
        <v>4</v>
      </c>
      <c r="H14" s="65">
        <f>VLOOKUP($A14,'Return Data'!$B$7:$R$2843,7,0)</f>
        <v>6.5022000000000002</v>
      </c>
      <c r="I14" s="66">
        <f t="shared" si="2"/>
        <v>5</v>
      </c>
      <c r="J14" s="65">
        <f>VLOOKUP($A14,'Return Data'!$B$7:$R$2843,8,0)</f>
        <v>7.1786000000000003</v>
      </c>
      <c r="K14" s="66">
        <f t="shared" si="3"/>
        <v>6</v>
      </c>
      <c r="L14" s="65">
        <f>VLOOKUP($A14,'Return Data'!$B$7:$R$2843,9,0)</f>
        <v>5.2862</v>
      </c>
      <c r="M14" s="66">
        <f t="shared" si="4"/>
        <v>7</v>
      </c>
      <c r="N14" s="65">
        <f>VLOOKUP($A14,'Return Data'!$B$7:$R$2843,10,0)</f>
        <v>4.9806999999999997</v>
      </c>
      <c r="O14" s="66">
        <f t="shared" si="5"/>
        <v>6</v>
      </c>
      <c r="P14" s="65">
        <f>VLOOKUP($A14,'Return Data'!$B$7:$R$2843,11,0)</f>
        <v>4.8851000000000004</v>
      </c>
      <c r="Q14" s="66">
        <f t="shared" si="6"/>
        <v>6</v>
      </c>
      <c r="R14" s="65">
        <f>VLOOKUP($A14,'Return Data'!$B$7:$R$2843,12,0)</f>
        <v>4.3769999999999998</v>
      </c>
      <c r="S14" s="66">
        <f t="shared" si="7"/>
        <v>7</v>
      </c>
      <c r="T14" s="65">
        <f>VLOOKUP($A14,'Return Data'!$B$7:$R$2843,13,0)</f>
        <v>4.6992000000000003</v>
      </c>
      <c r="U14" s="66">
        <f t="shared" si="8"/>
        <v>7</v>
      </c>
      <c r="V14" s="65">
        <f>VLOOKUP($A14,'Return Data'!$B$7:$R$2843,17,0)</f>
        <v>7.1219000000000001</v>
      </c>
      <c r="W14" s="66">
        <f t="shared" ref="W14" si="12">RANK(V14,V$8:V$14,0)</f>
        <v>5</v>
      </c>
      <c r="X14" s="65"/>
      <c r="Y14" s="66"/>
      <c r="Z14" s="65">
        <f>VLOOKUP($A14,'Return Data'!$B$7:$R$2843,16,0)</f>
        <v>7.8404999999999996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18.123414285714286</v>
      </c>
      <c r="E16" s="74"/>
      <c r="F16" s="75">
        <f>AVERAGE(F8:F14)</f>
        <v>10.431100000000002</v>
      </c>
      <c r="G16" s="74"/>
      <c r="H16" s="75">
        <f>AVERAGE(H8:H14)</f>
        <v>7.4663428571428572</v>
      </c>
      <c r="I16" s="74"/>
      <c r="J16" s="75">
        <f>AVERAGE(J8:J14)</f>
        <v>9.7111857142857154</v>
      </c>
      <c r="K16" s="74"/>
      <c r="L16" s="75">
        <f>AVERAGE(L8:L14)</f>
        <v>6.6158714285714293</v>
      </c>
      <c r="M16" s="74"/>
      <c r="N16" s="75">
        <f>AVERAGE(N8:N14)</f>
        <v>6.3113857142857137</v>
      </c>
      <c r="O16" s="74"/>
      <c r="P16" s="75">
        <f>AVERAGE(P8:P14)</f>
        <v>5.1459999999999999</v>
      </c>
      <c r="Q16" s="74"/>
      <c r="R16" s="75">
        <f>AVERAGE(R8:R14)</f>
        <v>5.1992714285714285</v>
      </c>
      <c r="S16" s="74"/>
      <c r="T16" s="75">
        <f>AVERAGE(T8:T14)</f>
        <v>5.7651714285714277</v>
      </c>
      <c r="U16" s="74"/>
      <c r="V16" s="75">
        <f>AVERAGE(V8:V14)</f>
        <v>7.672416666666666</v>
      </c>
      <c r="W16" s="74"/>
      <c r="X16" s="75">
        <f>AVERAGE(X8:X14)</f>
        <v>8.0528999999999993</v>
      </c>
      <c r="Y16" s="74"/>
      <c r="Z16" s="75">
        <f>AVERAGE(Z8:Z14)</f>
        <v>8.2188571428571429</v>
      </c>
      <c r="AA16" s="76"/>
    </row>
    <row r="17" spans="1:27" x14ac:dyDescent="0.3">
      <c r="A17" s="73" t="s">
        <v>28</v>
      </c>
      <c r="B17" s="74"/>
      <c r="C17" s="74"/>
      <c r="D17" s="75">
        <f>MIN(D8:D14)</f>
        <v>11.866099999999999</v>
      </c>
      <c r="E17" s="74"/>
      <c r="F17" s="75">
        <f>MIN(F8:F14)</f>
        <v>6.7725999999999997</v>
      </c>
      <c r="G17" s="74"/>
      <c r="H17" s="75">
        <f>MIN(H8:H14)</f>
        <v>5.3152999999999997</v>
      </c>
      <c r="I17" s="74"/>
      <c r="J17" s="75">
        <f>MIN(J8:J14)</f>
        <v>6.4236000000000004</v>
      </c>
      <c r="K17" s="74"/>
      <c r="L17" s="75">
        <f>MIN(L8:L14)</f>
        <v>5.2862</v>
      </c>
      <c r="M17" s="74"/>
      <c r="N17" s="75">
        <f>MIN(N8:N14)</f>
        <v>4.9198000000000004</v>
      </c>
      <c r="O17" s="74"/>
      <c r="P17" s="75">
        <f>MIN(P8:P14)</f>
        <v>4.4635999999999996</v>
      </c>
      <c r="Q17" s="74"/>
      <c r="R17" s="75">
        <f>MIN(R8:R14)</f>
        <v>4.3769999999999998</v>
      </c>
      <c r="S17" s="74"/>
      <c r="T17" s="75">
        <f>MIN(T8:T14)</f>
        <v>4.6992000000000003</v>
      </c>
      <c r="U17" s="74"/>
      <c r="V17" s="75">
        <f>MIN(V8:V14)</f>
        <v>6.2702999999999998</v>
      </c>
      <c r="W17" s="74"/>
      <c r="X17" s="75">
        <f>MIN(X8:X14)</f>
        <v>6.7579000000000002</v>
      </c>
      <c r="Y17" s="74"/>
      <c r="Z17" s="75">
        <f>MIN(Z8:Z14)</f>
        <v>7.0833000000000004</v>
      </c>
      <c r="AA17" s="76"/>
    </row>
    <row r="18" spans="1:27" ht="15" thickBot="1" x14ac:dyDescent="0.35">
      <c r="A18" s="77" t="s">
        <v>29</v>
      </c>
      <c r="B18" s="78"/>
      <c r="C18" s="78"/>
      <c r="D18" s="79">
        <f>MAX(D8:D14)</f>
        <v>26.096499999999999</v>
      </c>
      <c r="E18" s="78"/>
      <c r="F18" s="79">
        <f>MAX(F8:F14)</f>
        <v>18.616700000000002</v>
      </c>
      <c r="G18" s="78"/>
      <c r="H18" s="79">
        <f>MAX(H8:H14)</f>
        <v>11.5435</v>
      </c>
      <c r="I18" s="78"/>
      <c r="J18" s="79">
        <f>MAX(J8:J14)</f>
        <v>15.280799999999999</v>
      </c>
      <c r="K18" s="78"/>
      <c r="L18" s="79">
        <f>MAX(L8:L14)</f>
        <v>8.1679999999999993</v>
      </c>
      <c r="M18" s="78"/>
      <c r="N18" s="79">
        <f>MAX(N8:N14)</f>
        <v>8.2751999999999999</v>
      </c>
      <c r="O18" s="78"/>
      <c r="P18" s="79">
        <f>MAX(P8:P14)</f>
        <v>5.7404999999999999</v>
      </c>
      <c r="Q18" s="78"/>
      <c r="R18" s="79">
        <f>MAX(R8:R14)</f>
        <v>6.1430999999999996</v>
      </c>
      <c r="S18" s="78"/>
      <c r="T18" s="79">
        <f>MAX(T8:T14)</f>
        <v>6.9333</v>
      </c>
      <c r="U18" s="78"/>
      <c r="V18" s="79">
        <f>MAX(V8:V14)</f>
        <v>8.9301999999999992</v>
      </c>
      <c r="W18" s="78"/>
      <c r="X18" s="79">
        <f>MAX(X8:X14)</f>
        <v>8.9998000000000005</v>
      </c>
      <c r="Y18" s="78"/>
      <c r="Z18" s="79">
        <f>MAX(Z8:Z14)</f>
        <v>8.8325999999999993</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44404</v>
      </c>
      <c r="C8" s="65">
        <f>VLOOKUP($A8,'Return Data'!$B$7:$R$2843,4,0)</f>
        <v>270.91090000000003</v>
      </c>
      <c r="D8" s="65">
        <f>VLOOKUP($A8,'Return Data'!$B$7:$R$2843,5,0)</f>
        <v>11.7118</v>
      </c>
      <c r="E8" s="66">
        <f>RANK(D8,D$8:D$14,0)</f>
        <v>7</v>
      </c>
      <c r="F8" s="65">
        <f>VLOOKUP($A8,'Return Data'!$B$7:$R$2843,6,0)</f>
        <v>6.6200999999999999</v>
      </c>
      <c r="G8" s="66">
        <f>RANK(F8,F$8:F$14,0)</f>
        <v>7</v>
      </c>
      <c r="H8" s="65">
        <f>VLOOKUP($A8,'Return Data'!$B$7:$R$2843,7,0)</f>
        <v>5.8925000000000001</v>
      </c>
      <c r="I8" s="66">
        <f>RANK(H8,H$8:H$14,0)</f>
        <v>5</v>
      </c>
      <c r="J8" s="65">
        <f>VLOOKUP($A8,'Return Data'!$B$7:$R$2843,8,0)</f>
        <v>8.0761000000000003</v>
      </c>
      <c r="K8" s="66">
        <f>RANK(J8,J$8:J$14,0)</f>
        <v>5</v>
      </c>
      <c r="L8" s="65">
        <f>VLOOKUP($A8,'Return Data'!$B$7:$R$2843,9,0)</f>
        <v>6.5014000000000003</v>
      </c>
      <c r="M8" s="66">
        <f>RANK(L8,L$8:L$14,0)</f>
        <v>3</v>
      </c>
      <c r="N8" s="65">
        <f>VLOOKUP($A8,'Return Data'!$B$7:$R$2843,10,0)</f>
        <v>5.3951000000000002</v>
      </c>
      <c r="O8" s="66">
        <f>RANK(N8,N$8:N$14,0)</f>
        <v>5</v>
      </c>
      <c r="P8" s="65">
        <f>VLOOKUP($A8,'Return Data'!$B$7:$R$2843,11,0)</f>
        <v>4.9316000000000004</v>
      </c>
      <c r="Q8" s="66">
        <f>RANK(P8,P$8:P$14,0)</f>
        <v>3</v>
      </c>
      <c r="R8" s="65">
        <f>VLOOKUP($A8,'Return Data'!$B$7:$R$2843,12,0)</f>
        <v>4.4642999999999997</v>
      </c>
      <c r="S8" s="66">
        <f>RANK(R8,R$8:R$14,0)</f>
        <v>5</v>
      </c>
      <c r="T8" s="65">
        <f>VLOOKUP($A8,'Return Data'!$B$7:$R$2843,13,0)</f>
        <v>4.9412000000000003</v>
      </c>
      <c r="U8" s="66">
        <f>RANK(T8,T$8:T$14,0)</f>
        <v>5</v>
      </c>
      <c r="V8" s="65">
        <f>VLOOKUP($A8,'Return Data'!$B$7:$R$2843,17,0)</f>
        <v>7.1429999999999998</v>
      </c>
      <c r="W8" s="66">
        <f>RANK(V8,V$8:V$14,0)</f>
        <v>4</v>
      </c>
      <c r="X8" s="65">
        <f>VLOOKUP($A8,'Return Data'!$B$7:$R$2843,14,0)</f>
        <v>7.6771000000000003</v>
      </c>
      <c r="Y8" s="66">
        <f>RANK(X8,X$8:X$14,0)</f>
        <v>4</v>
      </c>
      <c r="Z8" s="65">
        <f>VLOOKUP($A8,'Return Data'!$B$7:$R$2843,16,0)</f>
        <v>8.4039999999999999</v>
      </c>
      <c r="AA8" s="67">
        <f>RANK(Z8,Z$8:Z$14,0)</f>
        <v>1</v>
      </c>
    </row>
    <row r="9" spans="1:27" x14ac:dyDescent="0.3">
      <c r="A9" s="63" t="s">
        <v>805</v>
      </c>
      <c r="B9" s="64">
        <f>VLOOKUP($A9,'Return Data'!$B$7:$R$2843,3,0)</f>
        <v>44404</v>
      </c>
      <c r="C9" s="65">
        <f>VLOOKUP($A9,'Return Data'!$B$7:$R$2843,4,0)</f>
        <v>31.811800000000002</v>
      </c>
      <c r="D9" s="65">
        <f>VLOOKUP($A9,'Return Data'!$B$7:$R$2843,5,0)</f>
        <v>12.1662</v>
      </c>
      <c r="E9" s="66">
        <f t="shared" ref="E9:E14" si="0">RANK(D9,D$8:D$14,0)</f>
        <v>6</v>
      </c>
      <c r="F9" s="65">
        <f>VLOOKUP($A9,'Return Data'!$B$7:$R$2843,6,0)</f>
        <v>6.8033000000000001</v>
      </c>
      <c r="G9" s="66">
        <f t="shared" ref="G9:G14" si="1">RANK(F9,F$8:F$14,0)</f>
        <v>5</v>
      </c>
      <c r="H9" s="65">
        <f>VLOOKUP($A9,'Return Data'!$B$7:$R$2843,7,0)</f>
        <v>6.0881999999999996</v>
      </c>
      <c r="I9" s="66">
        <f t="shared" ref="I9:I14" si="2">RANK(H9,H$8:H$14,0)</f>
        <v>4</v>
      </c>
      <c r="J9" s="65">
        <f>VLOOKUP($A9,'Return Data'!$B$7:$R$2843,8,0)</f>
        <v>5.7412999999999998</v>
      </c>
      <c r="K9" s="66">
        <f t="shared" ref="K9:K14" si="3">RANK(J9,J$8:J$14,0)</f>
        <v>7</v>
      </c>
      <c r="L9" s="65">
        <f>VLOOKUP($A9,'Return Data'!$B$7:$R$2843,9,0)</f>
        <v>4.8539000000000003</v>
      </c>
      <c r="M9" s="66">
        <f t="shared" ref="M9:M14" si="4">RANK(L9,L$8:L$14,0)</f>
        <v>6</v>
      </c>
      <c r="N9" s="65">
        <f>VLOOKUP($A9,'Return Data'!$B$7:$R$2843,10,0)</f>
        <v>4.2404999999999999</v>
      </c>
      <c r="O9" s="66">
        <f t="shared" ref="O9:O14" si="5">RANK(N9,N$8:N$14,0)</f>
        <v>6</v>
      </c>
      <c r="P9" s="65">
        <f>VLOOKUP($A9,'Return Data'!$B$7:$R$2843,11,0)</f>
        <v>3.8153000000000001</v>
      </c>
      <c r="Q9" s="66">
        <f t="shared" ref="Q9:Q14" si="6">RANK(P9,P$8:P$14,0)</f>
        <v>7</v>
      </c>
      <c r="R9" s="65">
        <f>VLOOKUP($A9,'Return Data'!$B$7:$R$2843,12,0)</f>
        <v>3.9653</v>
      </c>
      <c r="S9" s="66">
        <f t="shared" ref="S9:S14" si="7">RANK(R9,R$8:R$14,0)</f>
        <v>6</v>
      </c>
      <c r="T9" s="65">
        <f>VLOOKUP($A9,'Return Data'!$B$7:$R$2843,13,0)</f>
        <v>4.4139999999999997</v>
      </c>
      <c r="U9" s="66">
        <f t="shared" ref="U9:U14" si="8">RANK(T9,T$8:T$14,0)</f>
        <v>6</v>
      </c>
      <c r="V9" s="65">
        <f>VLOOKUP($A9,'Return Data'!$B$7:$R$2843,17,0)</f>
        <v>5.5826000000000002</v>
      </c>
      <c r="W9" s="66">
        <f t="shared" ref="W9:W11" si="9">RANK(V9,V$8:V$14,0)</f>
        <v>6</v>
      </c>
      <c r="X9" s="65">
        <f>VLOOKUP($A9,'Return Data'!$B$7:$R$2843,14,0)</f>
        <v>6.1151999999999997</v>
      </c>
      <c r="Y9" s="66">
        <f t="shared" ref="Y9:Y11" si="10">RANK(X9,X$8:X$14,0)</f>
        <v>5</v>
      </c>
      <c r="Z9" s="65">
        <f>VLOOKUP($A9,'Return Data'!$B$7:$R$2843,16,0)</f>
        <v>5.8741000000000003</v>
      </c>
      <c r="AA9" s="67">
        <f t="shared" ref="AA9:AA14" si="11">RANK(Z9,Z$8:Z$14,0)</f>
        <v>7</v>
      </c>
    </row>
    <row r="10" spans="1:27" x14ac:dyDescent="0.3">
      <c r="A10" s="63" t="s">
        <v>807</v>
      </c>
      <c r="B10" s="64">
        <f>VLOOKUP($A10,'Return Data'!$B$7:$R$2843,3,0)</f>
        <v>44404</v>
      </c>
      <c r="C10" s="65">
        <f>VLOOKUP($A10,'Return Data'!$B$7:$R$2843,4,0)</f>
        <v>38.664999999999999</v>
      </c>
      <c r="D10" s="65">
        <f>VLOOKUP($A10,'Return Data'!$B$7:$R$2843,5,0)</f>
        <v>17.2835</v>
      </c>
      <c r="E10" s="66">
        <f t="shared" si="0"/>
        <v>4</v>
      </c>
      <c r="F10" s="65">
        <f>VLOOKUP($A10,'Return Data'!$B$7:$R$2843,6,0)</f>
        <v>6.8018999999999998</v>
      </c>
      <c r="G10" s="66">
        <f t="shared" si="1"/>
        <v>6</v>
      </c>
      <c r="H10" s="65">
        <f>VLOOKUP($A10,'Return Data'!$B$7:$R$2843,7,0)</f>
        <v>5.0621</v>
      </c>
      <c r="I10" s="66">
        <f t="shared" si="2"/>
        <v>7</v>
      </c>
      <c r="J10" s="65">
        <f>VLOOKUP($A10,'Return Data'!$B$7:$R$2843,8,0)</f>
        <v>8.5103000000000009</v>
      </c>
      <c r="K10" s="66">
        <f t="shared" si="3"/>
        <v>4</v>
      </c>
      <c r="L10" s="65">
        <f>VLOOKUP($A10,'Return Data'!$B$7:$R$2843,9,0)</f>
        <v>6.2617000000000003</v>
      </c>
      <c r="M10" s="66">
        <f t="shared" si="4"/>
        <v>4</v>
      </c>
      <c r="N10" s="65">
        <f>VLOOKUP($A10,'Return Data'!$B$7:$R$2843,10,0)</f>
        <v>6.0688000000000004</v>
      </c>
      <c r="O10" s="66">
        <f t="shared" si="5"/>
        <v>3</v>
      </c>
      <c r="P10" s="65">
        <f>VLOOKUP($A10,'Return Data'!$B$7:$R$2843,11,0)</f>
        <v>4.9200999999999997</v>
      </c>
      <c r="Q10" s="66">
        <f t="shared" si="6"/>
        <v>4</v>
      </c>
      <c r="R10" s="65">
        <f>VLOOKUP($A10,'Return Data'!$B$7:$R$2843,12,0)</f>
        <v>5.3726000000000003</v>
      </c>
      <c r="S10" s="66">
        <f t="shared" si="7"/>
        <v>2</v>
      </c>
      <c r="T10" s="65">
        <f>VLOOKUP($A10,'Return Data'!$B$7:$R$2843,13,0)</f>
        <v>6.0092999999999996</v>
      </c>
      <c r="U10" s="66">
        <f t="shared" si="8"/>
        <v>2</v>
      </c>
      <c r="V10" s="65">
        <f>VLOOKUP($A10,'Return Data'!$B$7:$R$2843,17,0)</f>
        <v>7.6239999999999997</v>
      </c>
      <c r="W10" s="66">
        <f t="shared" si="9"/>
        <v>3</v>
      </c>
      <c r="X10" s="65">
        <f>VLOOKUP($A10,'Return Data'!$B$7:$R$2843,14,0)</f>
        <v>7.8555000000000001</v>
      </c>
      <c r="Y10" s="66">
        <f t="shared" si="10"/>
        <v>2</v>
      </c>
      <c r="Z10" s="65">
        <f>VLOOKUP($A10,'Return Data'!$B$7:$R$2843,16,0)</f>
        <v>8.1281999999999996</v>
      </c>
      <c r="AA10" s="67">
        <f t="shared" si="11"/>
        <v>2</v>
      </c>
    </row>
    <row r="11" spans="1:27" x14ac:dyDescent="0.3">
      <c r="A11" s="63" t="s">
        <v>809</v>
      </c>
      <c r="B11" s="64">
        <f>VLOOKUP($A11,'Return Data'!$B$7:$R$2843,3,0)</f>
        <v>44404</v>
      </c>
      <c r="C11" s="65">
        <f>VLOOKUP($A11,'Return Data'!$B$7:$R$2843,4,0)</f>
        <v>331.2491</v>
      </c>
      <c r="D11" s="65">
        <f>VLOOKUP($A11,'Return Data'!$B$7:$R$2843,5,0)</f>
        <v>25.3721</v>
      </c>
      <c r="E11" s="66">
        <f t="shared" si="0"/>
        <v>1</v>
      </c>
      <c r="F11" s="65">
        <f>VLOOKUP($A11,'Return Data'!$B$7:$R$2843,6,0)</f>
        <v>14.2973</v>
      </c>
      <c r="G11" s="66">
        <f t="shared" si="1"/>
        <v>2</v>
      </c>
      <c r="H11" s="65">
        <f>VLOOKUP($A11,'Return Data'!$B$7:$R$2843,7,0)</f>
        <v>10.8209</v>
      </c>
      <c r="I11" s="66">
        <f t="shared" si="2"/>
        <v>1</v>
      </c>
      <c r="J11" s="65">
        <f>VLOOKUP($A11,'Return Data'!$B$7:$R$2843,8,0)</f>
        <v>10.3904</v>
      </c>
      <c r="K11" s="66">
        <f t="shared" si="3"/>
        <v>3</v>
      </c>
      <c r="L11" s="65">
        <f>VLOOKUP($A11,'Return Data'!$B$7:$R$2843,9,0)</f>
        <v>5.5063000000000004</v>
      </c>
      <c r="M11" s="66">
        <f t="shared" si="4"/>
        <v>5</v>
      </c>
      <c r="N11" s="65">
        <f>VLOOKUP($A11,'Return Data'!$B$7:$R$2843,10,0)</f>
        <v>7.5410000000000004</v>
      </c>
      <c r="O11" s="66">
        <f t="shared" si="5"/>
        <v>1</v>
      </c>
      <c r="P11" s="65">
        <f>VLOOKUP($A11,'Return Data'!$B$7:$R$2843,11,0)</f>
        <v>4.3521999999999998</v>
      </c>
      <c r="Q11" s="66">
        <f t="shared" si="6"/>
        <v>5</v>
      </c>
      <c r="R11" s="65">
        <f>VLOOKUP($A11,'Return Data'!$B$7:$R$2843,12,0)</f>
        <v>5.3921999999999999</v>
      </c>
      <c r="S11" s="66">
        <f t="shared" si="7"/>
        <v>1</v>
      </c>
      <c r="T11" s="65">
        <f>VLOOKUP($A11,'Return Data'!$B$7:$R$2843,13,0)</f>
        <v>6.1661999999999999</v>
      </c>
      <c r="U11" s="66">
        <f t="shared" si="8"/>
        <v>1</v>
      </c>
      <c r="V11" s="65">
        <f>VLOOKUP($A11,'Return Data'!$B$7:$R$2843,17,0)</f>
        <v>7.7401999999999997</v>
      </c>
      <c r="W11" s="66">
        <f t="shared" si="9"/>
        <v>2</v>
      </c>
      <c r="X11" s="65">
        <f>VLOOKUP($A11,'Return Data'!$B$7:$R$2843,14,0)</f>
        <v>7.7563000000000004</v>
      </c>
      <c r="Y11" s="66">
        <f t="shared" si="10"/>
        <v>3</v>
      </c>
      <c r="Z11" s="65">
        <f>VLOOKUP($A11,'Return Data'!$B$7:$R$2843,16,0)</f>
        <v>7.9264999999999999</v>
      </c>
      <c r="AA11" s="67">
        <f t="shared" si="11"/>
        <v>3</v>
      </c>
    </row>
    <row r="12" spans="1:27" x14ac:dyDescent="0.3">
      <c r="A12" s="63" t="s">
        <v>812</v>
      </c>
      <c r="B12" s="64">
        <f>VLOOKUP($A12,'Return Data'!$B$7:$R$2843,3,0)</f>
        <v>44404</v>
      </c>
      <c r="C12" s="65">
        <f>VLOOKUP($A12,'Return Data'!$B$7:$R$2843,4,0)</f>
        <v>1182.0451</v>
      </c>
      <c r="D12" s="65">
        <f>VLOOKUP($A12,'Return Data'!$B$7:$R$2843,5,0)</f>
        <v>21.371300000000002</v>
      </c>
      <c r="E12" s="66">
        <f t="shared" si="0"/>
        <v>3</v>
      </c>
      <c r="F12" s="65">
        <f>VLOOKUP($A12,'Return Data'!$B$7:$R$2843,6,0)</f>
        <v>18.215299999999999</v>
      </c>
      <c r="G12" s="66">
        <f t="shared" si="1"/>
        <v>1</v>
      </c>
      <c r="H12" s="65">
        <f>VLOOKUP($A12,'Return Data'!$B$7:$R$2843,7,0)</f>
        <v>8.4240999999999993</v>
      </c>
      <c r="I12" s="66">
        <f t="shared" si="2"/>
        <v>2</v>
      </c>
      <c r="J12" s="65">
        <f>VLOOKUP($A12,'Return Data'!$B$7:$R$2843,8,0)</f>
        <v>14.878399999999999</v>
      </c>
      <c r="K12" s="66">
        <f t="shared" si="3"/>
        <v>1</v>
      </c>
      <c r="L12" s="65">
        <f>VLOOKUP($A12,'Return Data'!$B$7:$R$2843,9,0)</f>
        <v>7.7651000000000003</v>
      </c>
      <c r="M12" s="66">
        <f t="shared" si="4"/>
        <v>1</v>
      </c>
      <c r="N12" s="65">
        <f>VLOOKUP($A12,'Return Data'!$B$7:$R$2843,10,0)</f>
        <v>7.3920000000000003</v>
      </c>
      <c r="O12" s="66">
        <f t="shared" si="5"/>
        <v>2</v>
      </c>
      <c r="P12" s="65">
        <f>VLOOKUP($A12,'Return Data'!$B$7:$R$2843,11,0)</f>
        <v>5.17</v>
      </c>
      <c r="Q12" s="66">
        <f t="shared" si="6"/>
        <v>2</v>
      </c>
      <c r="R12" s="65">
        <f>VLOOKUP($A12,'Return Data'!$B$7:$R$2843,12,0)</f>
        <v>5.1249000000000002</v>
      </c>
      <c r="S12" s="66">
        <f t="shared" si="7"/>
        <v>3</v>
      </c>
      <c r="T12" s="65">
        <f>VLOOKUP($A12,'Return Data'!$B$7:$R$2843,13,0)</f>
        <v>5.7348999999999997</v>
      </c>
      <c r="U12" s="66">
        <f t="shared" si="8"/>
        <v>3</v>
      </c>
      <c r="V12" s="65"/>
      <c r="W12" s="66"/>
      <c r="X12" s="65"/>
      <c r="Y12" s="66"/>
      <c r="Z12" s="65">
        <f>VLOOKUP($A12,'Return Data'!$B$7:$R$2843,16,0)</f>
        <v>7.8780999999999999</v>
      </c>
      <c r="AA12" s="67">
        <f t="shared" si="11"/>
        <v>4</v>
      </c>
    </row>
    <row r="13" spans="1:27" x14ac:dyDescent="0.3">
      <c r="A13" s="63" t="s">
        <v>813</v>
      </c>
      <c r="B13" s="64">
        <f>VLOOKUP($A13,'Return Data'!$B$7:$R$2843,3,0)</f>
        <v>44404</v>
      </c>
      <c r="C13" s="65">
        <f>VLOOKUP($A13,'Return Data'!$B$7:$R$2843,4,0)</f>
        <v>35.396000000000001</v>
      </c>
      <c r="D13" s="65">
        <f>VLOOKUP($A13,'Return Data'!$B$7:$R$2843,5,0)</f>
        <v>21.771100000000001</v>
      </c>
      <c r="E13" s="66">
        <f t="shared" si="0"/>
        <v>2</v>
      </c>
      <c r="F13" s="65">
        <f>VLOOKUP($A13,'Return Data'!$B$7:$R$2843,6,0)</f>
        <v>9.2643000000000004</v>
      </c>
      <c r="G13" s="66">
        <f t="shared" si="1"/>
        <v>3</v>
      </c>
      <c r="H13" s="65">
        <f>VLOOKUP($A13,'Return Data'!$B$7:$R$2843,7,0)</f>
        <v>6.9329000000000001</v>
      </c>
      <c r="I13" s="66">
        <f t="shared" si="2"/>
        <v>3</v>
      </c>
      <c r="J13" s="65">
        <f>VLOOKUP($A13,'Return Data'!$B$7:$R$2843,8,0)</f>
        <v>10.6647</v>
      </c>
      <c r="K13" s="66">
        <f t="shared" si="3"/>
        <v>2</v>
      </c>
      <c r="L13" s="65">
        <f>VLOOKUP($A13,'Return Data'!$B$7:$R$2843,9,0)</f>
        <v>7.5875000000000004</v>
      </c>
      <c r="M13" s="66">
        <f t="shared" si="4"/>
        <v>2</v>
      </c>
      <c r="N13" s="65">
        <f>VLOOKUP($A13,'Return Data'!$B$7:$R$2843,10,0)</f>
        <v>5.9966999999999997</v>
      </c>
      <c r="O13" s="66">
        <f t="shared" si="5"/>
        <v>4</v>
      </c>
      <c r="P13" s="65">
        <f>VLOOKUP($A13,'Return Data'!$B$7:$R$2843,11,0)</f>
        <v>5.3975</v>
      </c>
      <c r="Q13" s="66">
        <f t="shared" si="6"/>
        <v>1</v>
      </c>
      <c r="R13" s="65">
        <f>VLOOKUP($A13,'Return Data'!$B$7:$R$2843,12,0)</f>
        <v>5.0989000000000004</v>
      </c>
      <c r="S13" s="66">
        <f t="shared" si="7"/>
        <v>4</v>
      </c>
      <c r="T13" s="65">
        <f>VLOOKUP($A13,'Return Data'!$B$7:$R$2843,13,0)</f>
        <v>5.7080000000000002</v>
      </c>
      <c r="U13" s="66">
        <f t="shared" si="8"/>
        <v>4</v>
      </c>
      <c r="V13" s="65">
        <f>VLOOKUP($A13,'Return Data'!$B$7:$R$2843,17,0)</f>
        <v>8.5241000000000007</v>
      </c>
      <c r="W13" s="66">
        <f t="shared" ref="W13:W14" si="12">RANK(V13,V$8:V$14,0)</f>
        <v>1</v>
      </c>
      <c r="X13" s="65">
        <f>VLOOKUP($A13,'Return Data'!$B$7:$R$2843,14,0)</f>
        <v>8.5660000000000007</v>
      </c>
      <c r="Y13" s="66">
        <f t="shared" ref="Y13" si="13">RANK(X13,X$8:X$14,0)</f>
        <v>1</v>
      </c>
      <c r="Z13" s="65">
        <f>VLOOKUP($A13,'Return Data'!$B$7:$R$2843,16,0)</f>
        <v>7.7615999999999996</v>
      </c>
      <c r="AA13" s="67">
        <f t="shared" si="11"/>
        <v>5</v>
      </c>
    </row>
    <row r="14" spans="1:27" x14ac:dyDescent="0.3">
      <c r="A14" s="63" t="s">
        <v>816</v>
      </c>
      <c r="B14" s="64">
        <f>VLOOKUP($A14,'Return Data'!$B$7:$R$2843,3,0)</f>
        <v>44404</v>
      </c>
      <c r="C14" s="65">
        <f>VLOOKUP($A14,'Return Data'!$B$7:$R$2843,4,0)</f>
        <v>1198.1528000000001</v>
      </c>
      <c r="D14" s="65">
        <f>VLOOKUP($A14,'Return Data'!$B$7:$R$2843,5,0)</f>
        <v>13.735099999999999</v>
      </c>
      <c r="E14" s="66">
        <f t="shared" si="0"/>
        <v>5</v>
      </c>
      <c r="F14" s="65">
        <f>VLOOKUP($A14,'Return Data'!$B$7:$R$2843,6,0)</f>
        <v>7.7633999999999999</v>
      </c>
      <c r="G14" s="66">
        <f t="shared" si="1"/>
        <v>4</v>
      </c>
      <c r="H14" s="65">
        <f>VLOOKUP($A14,'Return Data'!$B$7:$R$2843,7,0)</f>
        <v>5.7390999999999996</v>
      </c>
      <c r="I14" s="66">
        <f t="shared" si="2"/>
        <v>6</v>
      </c>
      <c r="J14" s="65">
        <f>VLOOKUP($A14,'Return Data'!$B$7:$R$2843,8,0)</f>
        <v>6.3604000000000003</v>
      </c>
      <c r="K14" s="66">
        <f t="shared" si="3"/>
        <v>6</v>
      </c>
      <c r="L14" s="65">
        <f>VLOOKUP($A14,'Return Data'!$B$7:$R$2843,9,0)</f>
        <v>4.4362000000000004</v>
      </c>
      <c r="M14" s="66">
        <f t="shared" si="4"/>
        <v>7</v>
      </c>
      <c r="N14" s="65">
        <f>VLOOKUP($A14,'Return Data'!$B$7:$R$2843,10,0)</f>
        <v>4.1092000000000004</v>
      </c>
      <c r="O14" s="66">
        <f t="shared" si="5"/>
        <v>7</v>
      </c>
      <c r="P14" s="65">
        <f>VLOOKUP($A14,'Return Data'!$B$7:$R$2843,11,0)</f>
        <v>3.9958999999999998</v>
      </c>
      <c r="Q14" s="66">
        <f t="shared" si="6"/>
        <v>6</v>
      </c>
      <c r="R14" s="65">
        <f>VLOOKUP($A14,'Return Data'!$B$7:$R$2843,12,0)</f>
        <v>3.4698000000000002</v>
      </c>
      <c r="S14" s="66">
        <f t="shared" si="7"/>
        <v>7</v>
      </c>
      <c r="T14" s="65">
        <f>VLOOKUP($A14,'Return Data'!$B$7:$R$2843,13,0)</f>
        <v>3.7686000000000002</v>
      </c>
      <c r="U14" s="66">
        <f t="shared" si="8"/>
        <v>7</v>
      </c>
      <c r="V14" s="65">
        <f>VLOOKUP($A14,'Return Data'!$B$7:$R$2843,17,0)</f>
        <v>6.1422999999999996</v>
      </c>
      <c r="W14" s="66">
        <f t="shared" si="12"/>
        <v>5</v>
      </c>
      <c r="X14" s="65"/>
      <c r="Y14" s="66"/>
      <c r="Z14" s="65">
        <f>VLOOKUP($A14,'Return Data'!$B$7:$R$2843,16,0)</f>
        <v>6.8140000000000001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17.630157142857147</v>
      </c>
      <c r="E16" s="74"/>
      <c r="F16" s="75">
        <f>AVERAGE(F8:F14)</f>
        <v>9.9665142857142843</v>
      </c>
      <c r="G16" s="74"/>
      <c r="H16" s="75">
        <f>AVERAGE(H8:H14)</f>
        <v>6.9942571428571441</v>
      </c>
      <c r="I16" s="74"/>
      <c r="J16" s="75">
        <f>AVERAGE(J8:J14)</f>
        <v>9.2316571428571432</v>
      </c>
      <c r="K16" s="74"/>
      <c r="L16" s="75">
        <f>AVERAGE(L8:L14)</f>
        <v>6.1303000000000001</v>
      </c>
      <c r="M16" s="74"/>
      <c r="N16" s="75">
        <f>AVERAGE(N8:N14)</f>
        <v>5.8204714285714285</v>
      </c>
      <c r="O16" s="74"/>
      <c r="P16" s="75">
        <f>AVERAGE(P8:P14)</f>
        <v>4.6546571428571424</v>
      </c>
      <c r="Q16" s="74"/>
      <c r="R16" s="75">
        <f>AVERAGE(R8:R14)</f>
        <v>4.6982857142857153</v>
      </c>
      <c r="S16" s="74"/>
      <c r="T16" s="75">
        <f>AVERAGE(T8:T14)</f>
        <v>5.2488857142857137</v>
      </c>
      <c r="U16" s="74"/>
      <c r="V16" s="75">
        <f>AVERAGE(V8:V14)</f>
        <v>7.126033333333333</v>
      </c>
      <c r="W16" s="74"/>
      <c r="X16" s="75">
        <f>AVERAGE(X8:X14)</f>
        <v>7.5940200000000004</v>
      </c>
      <c r="Y16" s="74"/>
      <c r="Z16" s="75">
        <f>AVERAGE(Z8:Z14)</f>
        <v>7.5409285714285721</v>
      </c>
      <c r="AA16" s="76"/>
    </row>
    <row r="17" spans="1:27" x14ac:dyDescent="0.3">
      <c r="A17" s="73" t="s">
        <v>28</v>
      </c>
      <c r="B17" s="74"/>
      <c r="C17" s="74"/>
      <c r="D17" s="75">
        <f>MIN(D8:D14)</f>
        <v>11.7118</v>
      </c>
      <c r="E17" s="74"/>
      <c r="F17" s="75">
        <f>MIN(F8:F14)</f>
        <v>6.6200999999999999</v>
      </c>
      <c r="G17" s="74"/>
      <c r="H17" s="75">
        <f>MIN(H8:H14)</f>
        <v>5.0621</v>
      </c>
      <c r="I17" s="74"/>
      <c r="J17" s="75">
        <f>MIN(J8:J14)</f>
        <v>5.7412999999999998</v>
      </c>
      <c r="K17" s="74"/>
      <c r="L17" s="75">
        <f>MIN(L8:L14)</f>
        <v>4.4362000000000004</v>
      </c>
      <c r="M17" s="74"/>
      <c r="N17" s="75">
        <f>MIN(N8:N14)</f>
        <v>4.1092000000000004</v>
      </c>
      <c r="O17" s="74"/>
      <c r="P17" s="75">
        <f>MIN(P8:P14)</f>
        <v>3.8153000000000001</v>
      </c>
      <c r="Q17" s="74"/>
      <c r="R17" s="75">
        <f>MIN(R8:R14)</f>
        <v>3.4698000000000002</v>
      </c>
      <c r="S17" s="74"/>
      <c r="T17" s="75">
        <f>MIN(T8:T14)</f>
        <v>3.7686000000000002</v>
      </c>
      <c r="U17" s="74"/>
      <c r="V17" s="75">
        <f>MIN(V8:V14)</f>
        <v>5.5826000000000002</v>
      </c>
      <c r="W17" s="74"/>
      <c r="X17" s="75">
        <f>MIN(X8:X14)</f>
        <v>6.1151999999999997</v>
      </c>
      <c r="Y17" s="74"/>
      <c r="Z17" s="75">
        <f>MIN(Z8:Z14)</f>
        <v>5.8741000000000003</v>
      </c>
      <c r="AA17" s="76"/>
    </row>
    <row r="18" spans="1:27" ht="15" thickBot="1" x14ac:dyDescent="0.35">
      <c r="A18" s="77" t="s">
        <v>29</v>
      </c>
      <c r="B18" s="78"/>
      <c r="C18" s="78"/>
      <c r="D18" s="79">
        <f>MAX(D8:D14)</f>
        <v>25.3721</v>
      </c>
      <c r="E18" s="78"/>
      <c r="F18" s="79">
        <f>MAX(F8:F14)</f>
        <v>18.215299999999999</v>
      </c>
      <c r="G18" s="78"/>
      <c r="H18" s="79">
        <f>MAX(H8:H14)</f>
        <v>10.8209</v>
      </c>
      <c r="I18" s="78"/>
      <c r="J18" s="79">
        <f>MAX(J8:J14)</f>
        <v>14.878399999999999</v>
      </c>
      <c r="K18" s="78"/>
      <c r="L18" s="79">
        <f>MAX(L8:L14)</f>
        <v>7.7651000000000003</v>
      </c>
      <c r="M18" s="78"/>
      <c r="N18" s="79">
        <f>MAX(N8:N14)</f>
        <v>7.5410000000000004</v>
      </c>
      <c r="O18" s="78"/>
      <c r="P18" s="79">
        <f>MAX(P8:P14)</f>
        <v>5.3975</v>
      </c>
      <c r="Q18" s="78"/>
      <c r="R18" s="79">
        <f>MAX(R8:R14)</f>
        <v>5.3921999999999999</v>
      </c>
      <c r="S18" s="78"/>
      <c r="T18" s="79">
        <f>MAX(T8:T14)</f>
        <v>6.1661999999999999</v>
      </c>
      <c r="U18" s="78"/>
      <c r="V18" s="79">
        <f>MAX(V8:V14)</f>
        <v>8.5241000000000007</v>
      </c>
      <c r="W18" s="78"/>
      <c r="X18" s="79">
        <f>MAX(X8:X14)</f>
        <v>8.5660000000000007</v>
      </c>
      <c r="Y18" s="78"/>
      <c r="Z18" s="79">
        <f>MAX(Z8:Z14)</f>
        <v>8.4039999999999999</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44404</v>
      </c>
      <c r="C8" s="65">
        <f>VLOOKUP($A8,'Return Data'!$B$7:$R$2843,4,0)</f>
        <v>335.10860000000002</v>
      </c>
      <c r="D8" s="65">
        <f>VLOOKUP($A8,'Return Data'!$B$7:$R$2843,5,0)</f>
        <v>3.4422000000000001</v>
      </c>
      <c r="E8" s="66">
        <f t="shared" ref="E8:E50" si="0">RANK(D8,D$8:D$50,0)</f>
        <v>14</v>
      </c>
      <c r="F8" s="65">
        <f>VLOOKUP($A8,'Return Data'!$B$7:$R$2843,6,0)</f>
        <v>3.3883999999999999</v>
      </c>
      <c r="G8" s="66">
        <f t="shared" ref="G8:G50" si="1">RANK(F8,F$8:F$50,0)</f>
        <v>16</v>
      </c>
      <c r="H8" s="65">
        <f>VLOOKUP($A8,'Return Data'!$B$7:$R$2843,7,0)</f>
        <v>3.5127000000000002</v>
      </c>
      <c r="I8" s="66">
        <f t="shared" ref="I8:I50" si="2">RANK(H8,H$8:H$50,0)</f>
        <v>18</v>
      </c>
      <c r="J8" s="65">
        <f>VLOOKUP($A8,'Return Data'!$B$7:$R$2843,8,0)</f>
        <v>3.4784000000000002</v>
      </c>
      <c r="K8" s="66">
        <f t="shared" ref="K8:K50" si="3">RANK(J8,J$8:J$50,0)</f>
        <v>16</v>
      </c>
      <c r="L8" s="65">
        <f>VLOOKUP($A8,'Return Data'!$B$7:$R$2843,9,0)</f>
        <v>3.4348000000000001</v>
      </c>
      <c r="M8" s="66">
        <f t="shared" ref="M8:M50" si="4">RANK(L8,L$8:L$50,0)</f>
        <v>19</v>
      </c>
      <c r="N8" s="65">
        <f>VLOOKUP($A8,'Return Data'!$B$7:$R$2843,10,0)</f>
        <v>3.3462000000000001</v>
      </c>
      <c r="O8" s="66">
        <f t="shared" ref="O8:O50" si="5">RANK(N8,N$8:N$50,0)</f>
        <v>11</v>
      </c>
      <c r="P8" s="65">
        <f>VLOOKUP($A8,'Return Data'!$B$7:$R$2843,11,0)</f>
        <v>3.3725000000000001</v>
      </c>
      <c r="Q8" s="66">
        <f t="shared" ref="Q8:Q50" si="6">RANK(P8,P$8:P$50,0)</f>
        <v>13</v>
      </c>
      <c r="R8" s="65">
        <f>VLOOKUP($A8,'Return Data'!$B$7:$R$2843,12,0)</f>
        <v>3.2557999999999998</v>
      </c>
      <c r="S8" s="66">
        <f t="shared" ref="S8:S50" si="7">RANK(R8,R$8:R$50,0)</f>
        <v>15</v>
      </c>
      <c r="T8" s="65">
        <f>VLOOKUP($A8,'Return Data'!$B$7:$R$2843,13,0)</f>
        <v>3.3037999999999998</v>
      </c>
      <c r="U8" s="66">
        <f t="shared" ref="U8:U23" si="8">RANK(T8,T$8:T$50,0)</f>
        <v>12</v>
      </c>
      <c r="V8" s="65">
        <f>VLOOKUP($A8,'Return Data'!$B$7:$R$2843,17,0)</f>
        <v>4.3874000000000004</v>
      </c>
      <c r="W8" s="66">
        <f t="shared" ref="W8:W23" si="9">RANK(V8,V$8:V$50,0)</f>
        <v>7</v>
      </c>
      <c r="X8" s="65">
        <f>VLOOKUP($A8,'Return Data'!$B$7:$R$2843,14,0)</f>
        <v>5.4398</v>
      </c>
      <c r="Y8" s="66">
        <f t="shared" ref="Y8:Y23" si="10">RANK(X8,X$8:X$50,0)</f>
        <v>7</v>
      </c>
      <c r="Z8" s="65">
        <f>VLOOKUP($A8,'Return Data'!$B$7:$R$2843,16,0)</f>
        <v>7.2434000000000003</v>
      </c>
      <c r="AA8" s="67">
        <f t="shared" ref="AA8:AA50" si="11">RANK(Z8,Z$8:Z$50,0)</f>
        <v>3</v>
      </c>
    </row>
    <row r="9" spans="1:27" x14ac:dyDescent="0.3">
      <c r="A9" s="63" t="s">
        <v>119</v>
      </c>
      <c r="B9" s="64">
        <f>VLOOKUP($A9,'Return Data'!$B$7:$R$2843,3,0)</f>
        <v>44404</v>
      </c>
      <c r="C9" s="65">
        <f>VLOOKUP($A9,'Return Data'!$B$7:$R$2843,4,0)</f>
        <v>2309.2296000000001</v>
      </c>
      <c r="D9" s="65">
        <f>VLOOKUP($A9,'Return Data'!$B$7:$R$2843,5,0)</f>
        <v>3.5440999999999998</v>
      </c>
      <c r="E9" s="66">
        <f t="shared" si="0"/>
        <v>6</v>
      </c>
      <c r="F9" s="65">
        <f>VLOOKUP($A9,'Return Data'!$B$7:$R$2843,6,0)</f>
        <v>3.5121000000000002</v>
      </c>
      <c r="G9" s="66">
        <f t="shared" si="1"/>
        <v>7</v>
      </c>
      <c r="H9" s="65">
        <f>VLOOKUP($A9,'Return Data'!$B$7:$R$2843,7,0)</f>
        <v>3.5972</v>
      </c>
      <c r="I9" s="66">
        <f t="shared" si="2"/>
        <v>7</v>
      </c>
      <c r="J9" s="65">
        <f>VLOOKUP($A9,'Return Data'!$B$7:$R$2843,8,0)</f>
        <v>3.5162</v>
      </c>
      <c r="K9" s="66">
        <f t="shared" si="3"/>
        <v>9</v>
      </c>
      <c r="L9" s="65">
        <f>VLOOKUP($A9,'Return Data'!$B$7:$R$2843,9,0)</f>
        <v>3.4674</v>
      </c>
      <c r="M9" s="66">
        <f t="shared" si="4"/>
        <v>11</v>
      </c>
      <c r="N9" s="65">
        <f>VLOOKUP($A9,'Return Data'!$B$7:$R$2843,10,0)</f>
        <v>3.3174000000000001</v>
      </c>
      <c r="O9" s="66">
        <f t="shared" si="5"/>
        <v>16</v>
      </c>
      <c r="P9" s="65">
        <f>VLOOKUP($A9,'Return Data'!$B$7:$R$2843,11,0)</f>
        <v>3.3399000000000001</v>
      </c>
      <c r="Q9" s="66">
        <f t="shared" si="6"/>
        <v>20</v>
      </c>
      <c r="R9" s="65">
        <f>VLOOKUP($A9,'Return Data'!$B$7:$R$2843,12,0)</f>
        <v>3.2401</v>
      </c>
      <c r="S9" s="66">
        <f t="shared" si="7"/>
        <v>18</v>
      </c>
      <c r="T9" s="65">
        <f>VLOOKUP($A9,'Return Data'!$B$7:$R$2843,13,0)</f>
        <v>3.2879999999999998</v>
      </c>
      <c r="U9" s="66">
        <f t="shared" si="8"/>
        <v>16</v>
      </c>
      <c r="V9" s="65">
        <f>VLOOKUP($A9,'Return Data'!$B$7:$R$2843,17,0)</f>
        <v>4.3403</v>
      </c>
      <c r="W9" s="66">
        <f t="shared" si="9"/>
        <v>14</v>
      </c>
      <c r="X9" s="65">
        <f>VLOOKUP($A9,'Return Data'!$B$7:$R$2843,14,0)</f>
        <v>5.3869999999999996</v>
      </c>
      <c r="Y9" s="66">
        <f t="shared" si="10"/>
        <v>14</v>
      </c>
      <c r="Z9" s="65">
        <f>VLOOKUP($A9,'Return Data'!$B$7:$R$2843,16,0)</f>
        <v>7.1919000000000004</v>
      </c>
      <c r="AA9" s="67">
        <f t="shared" si="11"/>
        <v>10</v>
      </c>
    </row>
    <row r="10" spans="1:27" x14ac:dyDescent="0.3">
      <c r="A10" s="63" t="s">
        <v>120</v>
      </c>
      <c r="B10" s="64">
        <f>VLOOKUP($A10,'Return Data'!$B$7:$R$2843,3,0)</f>
        <v>44404</v>
      </c>
      <c r="C10" s="65">
        <f>VLOOKUP($A10,'Return Data'!$B$7:$R$2843,4,0)</f>
        <v>2395.3845999999999</v>
      </c>
      <c r="D10" s="65">
        <f>VLOOKUP($A10,'Return Data'!$B$7:$R$2843,5,0)</f>
        <v>3.4014000000000002</v>
      </c>
      <c r="E10" s="66">
        <f t="shared" si="0"/>
        <v>20</v>
      </c>
      <c r="F10" s="65">
        <f>VLOOKUP($A10,'Return Data'!$B$7:$R$2843,6,0)</f>
        <v>3.5030999999999999</v>
      </c>
      <c r="G10" s="66">
        <f t="shared" si="1"/>
        <v>8</v>
      </c>
      <c r="H10" s="65">
        <f>VLOOKUP($A10,'Return Data'!$B$7:$R$2843,7,0)</f>
        <v>3.5951</v>
      </c>
      <c r="I10" s="66">
        <f t="shared" si="2"/>
        <v>8</v>
      </c>
      <c r="J10" s="65">
        <f>VLOOKUP($A10,'Return Data'!$B$7:$R$2843,8,0)</f>
        <v>3.5569999999999999</v>
      </c>
      <c r="K10" s="66">
        <f t="shared" si="3"/>
        <v>3</v>
      </c>
      <c r="L10" s="65">
        <f>VLOOKUP($A10,'Return Data'!$B$7:$R$2843,9,0)</f>
        <v>3.5474000000000001</v>
      </c>
      <c r="M10" s="66">
        <f t="shared" si="4"/>
        <v>3</v>
      </c>
      <c r="N10" s="65">
        <f>VLOOKUP($A10,'Return Data'!$B$7:$R$2843,10,0)</f>
        <v>3.4020000000000001</v>
      </c>
      <c r="O10" s="66">
        <f t="shared" si="5"/>
        <v>6</v>
      </c>
      <c r="P10" s="65">
        <f>VLOOKUP($A10,'Return Data'!$B$7:$R$2843,11,0)</f>
        <v>3.4335</v>
      </c>
      <c r="Q10" s="66">
        <f t="shared" si="6"/>
        <v>5</v>
      </c>
      <c r="R10" s="65">
        <f>VLOOKUP($A10,'Return Data'!$B$7:$R$2843,12,0)</f>
        <v>3.3206000000000002</v>
      </c>
      <c r="S10" s="66">
        <f t="shared" si="7"/>
        <v>7</v>
      </c>
      <c r="T10" s="65">
        <f>VLOOKUP($A10,'Return Data'!$B$7:$R$2843,13,0)</f>
        <v>3.3433000000000002</v>
      </c>
      <c r="U10" s="66">
        <f t="shared" si="8"/>
        <v>7</v>
      </c>
      <c r="V10" s="65">
        <f>VLOOKUP($A10,'Return Data'!$B$7:$R$2843,17,0)</f>
        <v>4.3288000000000002</v>
      </c>
      <c r="W10" s="66">
        <f t="shared" si="9"/>
        <v>16</v>
      </c>
      <c r="X10" s="65">
        <f>VLOOKUP($A10,'Return Data'!$B$7:$R$2843,14,0)</f>
        <v>5.3883000000000001</v>
      </c>
      <c r="Y10" s="66">
        <f t="shared" si="10"/>
        <v>12</v>
      </c>
      <c r="Z10" s="65">
        <f>VLOOKUP($A10,'Return Data'!$B$7:$R$2843,16,0)</f>
        <v>7.2324999999999999</v>
      </c>
      <c r="AA10" s="67">
        <f t="shared" si="11"/>
        <v>4</v>
      </c>
    </row>
    <row r="11" spans="1:27" x14ac:dyDescent="0.3">
      <c r="A11" s="63" t="s">
        <v>121</v>
      </c>
      <c r="B11" s="64">
        <f>VLOOKUP($A11,'Return Data'!$B$7:$R$2843,3,0)</f>
        <v>44404</v>
      </c>
      <c r="C11" s="65">
        <f>VLOOKUP($A11,'Return Data'!$B$7:$R$2843,4,0)</f>
        <v>3201.4841000000001</v>
      </c>
      <c r="D11" s="65">
        <f>VLOOKUP($A11,'Return Data'!$B$7:$R$2843,5,0)</f>
        <v>3.2837999999999998</v>
      </c>
      <c r="E11" s="66">
        <f t="shared" si="0"/>
        <v>32</v>
      </c>
      <c r="F11" s="65">
        <f>VLOOKUP($A11,'Return Data'!$B$7:$R$2843,6,0)</f>
        <v>3.3816000000000002</v>
      </c>
      <c r="G11" s="66">
        <f t="shared" si="1"/>
        <v>19</v>
      </c>
      <c r="H11" s="65">
        <f>VLOOKUP($A11,'Return Data'!$B$7:$R$2843,7,0)</f>
        <v>3.5125999999999999</v>
      </c>
      <c r="I11" s="66">
        <f t="shared" si="2"/>
        <v>19</v>
      </c>
      <c r="J11" s="65">
        <f>VLOOKUP($A11,'Return Data'!$B$7:$R$2843,8,0)</f>
        <v>3.4714999999999998</v>
      </c>
      <c r="K11" s="66">
        <f t="shared" si="3"/>
        <v>19</v>
      </c>
      <c r="L11" s="65">
        <f>VLOOKUP($A11,'Return Data'!$B$7:$R$2843,9,0)</f>
        <v>3.4887000000000001</v>
      </c>
      <c r="M11" s="66">
        <f t="shared" si="4"/>
        <v>7</v>
      </c>
      <c r="N11" s="65">
        <f>VLOOKUP($A11,'Return Data'!$B$7:$R$2843,10,0)</f>
        <v>3.4058000000000002</v>
      </c>
      <c r="O11" s="66">
        <f t="shared" si="5"/>
        <v>5</v>
      </c>
      <c r="P11" s="65">
        <f>VLOOKUP($A11,'Return Data'!$B$7:$R$2843,11,0)</f>
        <v>3.4264000000000001</v>
      </c>
      <c r="Q11" s="66">
        <f t="shared" si="6"/>
        <v>6</v>
      </c>
      <c r="R11" s="65">
        <f>VLOOKUP($A11,'Return Data'!$B$7:$R$2843,12,0)</f>
        <v>3.3456000000000001</v>
      </c>
      <c r="S11" s="66">
        <f t="shared" si="7"/>
        <v>5</v>
      </c>
      <c r="T11" s="65">
        <f>VLOOKUP($A11,'Return Data'!$B$7:$R$2843,13,0)</f>
        <v>3.3733</v>
      </c>
      <c r="U11" s="66">
        <f t="shared" si="8"/>
        <v>6</v>
      </c>
      <c r="V11" s="65">
        <f>VLOOKUP($A11,'Return Data'!$B$7:$R$2843,17,0)</f>
        <v>4.3663999999999996</v>
      </c>
      <c r="W11" s="66">
        <f t="shared" si="9"/>
        <v>11</v>
      </c>
      <c r="X11" s="65">
        <f>VLOOKUP($A11,'Return Data'!$B$7:$R$2843,14,0)</f>
        <v>5.4225000000000003</v>
      </c>
      <c r="Y11" s="66">
        <f t="shared" si="10"/>
        <v>9</v>
      </c>
      <c r="Z11" s="65">
        <f>VLOOKUP($A11,'Return Data'!$B$7:$R$2843,16,0)</f>
        <v>7.1744000000000003</v>
      </c>
      <c r="AA11" s="67">
        <f t="shared" si="11"/>
        <v>14</v>
      </c>
    </row>
    <row r="12" spans="1:27" x14ac:dyDescent="0.3">
      <c r="A12" s="63" t="s">
        <v>122</v>
      </c>
      <c r="B12" s="64">
        <f>VLOOKUP($A12,'Return Data'!$B$7:$R$2843,3,0)</f>
        <v>44404</v>
      </c>
      <c r="C12" s="65">
        <f>VLOOKUP($A12,'Return Data'!$B$7:$R$2843,4,0)</f>
        <v>2391.8793999999998</v>
      </c>
      <c r="D12" s="65">
        <f>VLOOKUP($A12,'Return Data'!$B$7:$R$2843,5,0)</f>
        <v>3.2551999999999999</v>
      </c>
      <c r="E12" s="66">
        <f t="shared" si="0"/>
        <v>34</v>
      </c>
      <c r="F12" s="65">
        <f>VLOOKUP($A12,'Return Data'!$B$7:$R$2843,6,0)</f>
        <v>3.3763999999999998</v>
      </c>
      <c r="G12" s="66">
        <f t="shared" si="1"/>
        <v>24</v>
      </c>
      <c r="H12" s="65">
        <f>VLOOKUP($A12,'Return Data'!$B$7:$R$2843,7,0)</f>
        <v>3.3224999999999998</v>
      </c>
      <c r="I12" s="66">
        <f t="shared" si="2"/>
        <v>33</v>
      </c>
      <c r="J12" s="65">
        <f>VLOOKUP($A12,'Return Data'!$B$7:$R$2843,8,0)</f>
        <v>3.3144999999999998</v>
      </c>
      <c r="K12" s="66">
        <f t="shared" si="3"/>
        <v>32</v>
      </c>
      <c r="L12" s="65">
        <f>VLOOKUP($A12,'Return Data'!$B$7:$R$2843,9,0)</f>
        <v>3.2581000000000002</v>
      </c>
      <c r="M12" s="66">
        <f t="shared" si="4"/>
        <v>33</v>
      </c>
      <c r="N12" s="65">
        <f>VLOOKUP($A12,'Return Data'!$B$7:$R$2843,10,0)</f>
        <v>3.2239</v>
      </c>
      <c r="O12" s="66">
        <f t="shared" si="5"/>
        <v>29</v>
      </c>
      <c r="P12" s="65">
        <f>VLOOKUP($A12,'Return Data'!$B$7:$R$2843,11,0)</f>
        <v>3.2904</v>
      </c>
      <c r="Q12" s="66">
        <f t="shared" si="6"/>
        <v>29</v>
      </c>
      <c r="R12" s="65">
        <f>VLOOKUP($A12,'Return Data'!$B$7:$R$2843,12,0)</f>
        <v>3.2063999999999999</v>
      </c>
      <c r="S12" s="66">
        <f t="shared" si="7"/>
        <v>28</v>
      </c>
      <c r="T12" s="65">
        <f>VLOOKUP($A12,'Return Data'!$B$7:$R$2843,13,0)</f>
        <v>3.2324999999999999</v>
      </c>
      <c r="U12" s="66">
        <f t="shared" si="8"/>
        <v>25</v>
      </c>
      <c r="V12" s="65">
        <f>VLOOKUP($A12,'Return Data'!$B$7:$R$2843,17,0)</f>
        <v>4.2115999999999998</v>
      </c>
      <c r="W12" s="66">
        <f t="shared" si="9"/>
        <v>25</v>
      </c>
      <c r="X12" s="65">
        <f>VLOOKUP($A12,'Return Data'!$B$7:$R$2843,14,0)</f>
        <v>5.2630999999999997</v>
      </c>
      <c r="Y12" s="66">
        <f t="shared" si="10"/>
        <v>26</v>
      </c>
      <c r="Z12" s="65">
        <f>VLOOKUP($A12,'Return Data'!$B$7:$R$2843,16,0)</f>
        <v>7.1581000000000001</v>
      </c>
      <c r="AA12" s="67">
        <f t="shared" si="11"/>
        <v>16</v>
      </c>
    </row>
    <row r="13" spans="1:27" x14ac:dyDescent="0.3">
      <c r="A13" s="63" t="s">
        <v>123</v>
      </c>
      <c r="B13" s="64">
        <f>VLOOKUP($A13,'Return Data'!$B$7:$R$2843,3,0)</f>
        <v>44404</v>
      </c>
      <c r="C13" s="65">
        <f>VLOOKUP($A13,'Return Data'!$B$7:$R$2843,4,0)</f>
        <v>2492.5518999999999</v>
      </c>
      <c r="D13" s="65">
        <f>VLOOKUP($A13,'Return Data'!$B$7:$R$2843,5,0)</f>
        <v>3.3054000000000001</v>
      </c>
      <c r="E13" s="66">
        <f t="shared" si="0"/>
        <v>31</v>
      </c>
      <c r="F13" s="65">
        <f>VLOOKUP($A13,'Return Data'!$B$7:$R$2843,6,0)</f>
        <v>3.3191999999999999</v>
      </c>
      <c r="G13" s="66">
        <f t="shared" si="1"/>
        <v>30</v>
      </c>
      <c r="H13" s="65">
        <f>VLOOKUP($A13,'Return Data'!$B$7:$R$2843,7,0)</f>
        <v>3.3647999999999998</v>
      </c>
      <c r="I13" s="66">
        <f t="shared" si="2"/>
        <v>32</v>
      </c>
      <c r="J13" s="65">
        <f>VLOOKUP($A13,'Return Data'!$B$7:$R$2843,8,0)</f>
        <v>3.3178000000000001</v>
      </c>
      <c r="K13" s="66">
        <f t="shared" si="3"/>
        <v>31</v>
      </c>
      <c r="L13" s="65">
        <f>VLOOKUP($A13,'Return Data'!$B$7:$R$2843,9,0)</f>
        <v>3.2690000000000001</v>
      </c>
      <c r="M13" s="66">
        <f t="shared" si="4"/>
        <v>31</v>
      </c>
      <c r="N13" s="65">
        <f>VLOOKUP($A13,'Return Data'!$B$7:$R$2843,10,0)</f>
        <v>3.2141999999999999</v>
      </c>
      <c r="O13" s="66">
        <f t="shared" si="5"/>
        <v>30</v>
      </c>
      <c r="P13" s="65">
        <f>VLOOKUP($A13,'Return Data'!$B$7:$R$2843,11,0)</f>
        <v>3.2277</v>
      </c>
      <c r="Q13" s="66">
        <f t="shared" si="6"/>
        <v>34</v>
      </c>
      <c r="R13" s="65">
        <f>VLOOKUP($A13,'Return Data'!$B$7:$R$2843,12,0)</f>
        <v>3.1585999999999999</v>
      </c>
      <c r="S13" s="66">
        <f t="shared" si="7"/>
        <v>34</v>
      </c>
      <c r="T13" s="65">
        <f>VLOOKUP($A13,'Return Data'!$B$7:$R$2843,13,0)</f>
        <v>3.1777000000000002</v>
      </c>
      <c r="U13" s="66">
        <f t="shared" si="8"/>
        <v>31</v>
      </c>
      <c r="V13" s="65">
        <f>VLOOKUP($A13,'Return Data'!$B$7:$R$2843,17,0)</f>
        <v>3.9245000000000001</v>
      </c>
      <c r="W13" s="66">
        <f t="shared" si="9"/>
        <v>32</v>
      </c>
      <c r="X13" s="65">
        <f>VLOOKUP($A13,'Return Data'!$B$7:$R$2843,14,0)</f>
        <v>5.0286</v>
      </c>
      <c r="Y13" s="66">
        <f t="shared" si="10"/>
        <v>30</v>
      </c>
      <c r="Z13" s="65">
        <f>VLOOKUP($A13,'Return Data'!$B$7:$R$2843,16,0)</f>
        <v>6.9863</v>
      </c>
      <c r="AA13" s="67">
        <f t="shared" si="11"/>
        <v>28</v>
      </c>
    </row>
    <row r="14" spans="1:27" x14ac:dyDescent="0.3">
      <c r="A14" s="63" t="s">
        <v>124</v>
      </c>
      <c r="B14" s="64">
        <f>VLOOKUP($A14,'Return Data'!$B$7:$R$2843,3,0)</f>
        <v>44404</v>
      </c>
      <c r="C14" s="65">
        <f>VLOOKUP($A14,'Return Data'!$B$7:$R$2843,4,0)</f>
        <v>2972.6352999999999</v>
      </c>
      <c r="D14" s="65">
        <f>VLOOKUP($A14,'Return Data'!$B$7:$R$2843,5,0)</f>
        <v>3.4321999999999999</v>
      </c>
      <c r="E14" s="66">
        <f t="shared" si="0"/>
        <v>15</v>
      </c>
      <c r="F14" s="65">
        <f>VLOOKUP($A14,'Return Data'!$B$7:$R$2843,6,0)</f>
        <v>3.3792</v>
      </c>
      <c r="G14" s="66">
        <f t="shared" si="1"/>
        <v>23</v>
      </c>
      <c r="H14" s="65">
        <f>VLOOKUP($A14,'Return Data'!$B$7:$R$2843,7,0)</f>
        <v>3.4723999999999999</v>
      </c>
      <c r="I14" s="66">
        <f t="shared" si="2"/>
        <v>26</v>
      </c>
      <c r="J14" s="65">
        <f>VLOOKUP($A14,'Return Data'!$B$7:$R$2843,8,0)</f>
        <v>3.4339</v>
      </c>
      <c r="K14" s="66">
        <f t="shared" si="3"/>
        <v>24</v>
      </c>
      <c r="L14" s="65">
        <f>VLOOKUP($A14,'Return Data'!$B$7:$R$2843,9,0)</f>
        <v>3.4024999999999999</v>
      </c>
      <c r="M14" s="66">
        <f t="shared" si="4"/>
        <v>26</v>
      </c>
      <c r="N14" s="65">
        <f>VLOOKUP($A14,'Return Data'!$B$7:$R$2843,10,0)</f>
        <v>3.3090999999999999</v>
      </c>
      <c r="O14" s="66">
        <f t="shared" si="5"/>
        <v>22</v>
      </c>
      <c r="P14" s="65">
        <f>VLOOKUP($A14,'Return Data'!$B$7:$R$2843,11,0)</f>
        <v>3.3393000000000002</v>
      </c>
      <c r="Q14" s="66">
        <f t="shared" si="6"/>
        <v>22</v>
      </c>
      <c r="R14" s="65">
        <f>VLOOKUP($A14,'Return Data'!$B$7:$R$2843,12,0)</f>
        <v>3.2402000000000002</v>
      </c>
      <c r="S14" s="66">
        <f t="shared" si="7"/>
        <v>17</v>
      </c>
      <c r="T14" s="65">
        <f>VLOOKUP($A14,'Return Data'!$B$7:$R$2843,13,0)</f>
        <v>3.2692000000000001</v>
      </c>
      <c r="U14" s="66">
        <f t="shared" si="8"/>
        <v>20</v>
      </c>
      <c r="V14" s="65">
        <f>VLOOKUP($A14,'Return Data'!$B$7:$R$2843,17,0)</f>
        <v>4.2721</v>
      </c>
      <c r="W14" s="66">
        <f t="shared" si="9"/>
        <v>20</v>
      </c>
      <c r="X14" s="65">
        <f>VLOOKUP($A14,'Return Data'!$B$7:$R$2843,14,0)</f>
        <v>5.3296999999999999</v>
      </c>
      <c r="Y14" s="66">
        <f t="shared" si="10"/>
        <v>18</v>
      </c>
      <c r="Z14" s="65">
        <f>VLOOKUP($A14,'Return Data'!$B$7:$R$2843,16,0)</f>
        <v>7.1539999999999999</v>
      </c>
      <c r="AA14" s="67">
        <f t="shared" si="11"/>
        <v>18</v>
      </c>
    </row>
    <row r="15" spans="1:27" x14ac:dyDescent="0.3">
      <c r="A15" s="63" t="s">
        <v>125</v>
      </c>
      <c r="B15" s="64">
        <f>VLOOKUP($A15,'Return Data'!$B$7:$R$2843,3,0)</f>
        <v>44404</v>
      </c>
      <c r="C15" s="65">
        <f>VLOOKUP($A15,'Return Data'!$B$7:$R$2843,4,0)</f>
        <v>2683.6583999999998</v>
      </c>
      <c r="D15" s="65">
        <f>VLOOKUP($A15,'Return Data'!$B$7:$R$2843,5,0)</f>
        <v>3.5937000000000001</v>
      </c>
      <c r="E15" s="66">
        <f t="shared" si="0"/>
        <v>3</v>
      </c>
      <c r="F15" s="65">
        <f>VLOOKUP($A15,'Return Data'!$B$7:$R$2843,6,0)</f>
        <v>3.6669999999999998</v>
      </c>
      <c r="G15" s="66">
        <f t="shared" si="1"/>
        <v>1</v>
      </c>
      <c r="H15" s="65">
        <f>VLOOKUP($A15,'Return Data'!$B$7:$R$2843,7,0)</f>
        <v>3.7311999999999999</v>
      </c>
      <c r="I15" s="66">
        <f t="shared" si="2"/>
        <v>1</v>
      </c>
      <c r="J15" s="65">
        <f>VLOOKUP($A15,'Return Data'!$B$7:$R$2843,8,0)</f>
        <v>3.6175000000000002</v>
      </c>
      <c r="K15" s="66">
        <f t="shared" si="3"/>
        <v>1</v>
      </c>
      <c r="L15" s="65">
        <f>VLOOKUP($A15,'Return Data'!$B$7:$R$2843,9,0)</f>
        <v>3.6046</v>
      </c>
      <c r="M15" s="66">
        <f t="shared" si="4"/>
        <v>2</v>
      </c>
      <c r="N15" s="65">
        <f>VLOOKUP($A15,'Return Data'!$B$7:$R$2843,10,0)</f>
        <v>3.4925999999999999</v>
      </c>
      <c r="O15" s="66">
        <f t="shared" si="5"/>
        <v>2</v>
      </c>
      <c r="P15" s="65">
        <f>VLOOKUP($A15,'Return Data'!$B$7:$R$2843,11,0)</f>
        <v>3.5242</v>
      </c>
      <c r="Q15" s="66">
        <f t="shared" si="6"/>
        <v>2</v>
      </c>
      <c r="R15" s="65">
        <f>VLOOKUP($A15,'Return Data'!$B$7:$R$2843,12,0)</f>
        <v>3.4205000000000001</v>
      </c>
      <c r="S15" s="66">
        <f t="shared" si="7"/>
        <v>2</v>
      </c>
      <c r="T15" s="65">
        <f>VLOOKUP($A15,'Return Data'!$B$7:$R$2843,13,0)</f>
        <v>3.4321000000000002</v>
      </c>
      <c r="U15" s="66">
        <f t="shared" si="8"/>
        <v>3</v>
      </c>
      <c r="V15" s="65">
        <f>VLOOKUP($A15,'Return Data'!$B$7:$R$2843,17,0)</f>
        <v>4.4633000000000003</v>
      </c>
      <c r="W15" s="66">
        <f t="shared" si="9"/>
        <v>3</v>
      </c>
      <c r="X15" s="65">
        <f>VLOOKUP($A15,'Return Data'!$B$7:$R$2843,14,0)</f>
        <v>5.4789000000000003</v>
      </c>
      <c r="Y15" s="66">
        <f t="shared" si="10"/>
        <v>5</v>
      </c>
      <c r="Z15" s="65">
        <f>VLOOKUP($A15,'Return Data'!$B$7:$R$2843,16,0)</f>
        <v>7.1105999999999998</v>
      </c>
      <c r="AA15" s="67">
        <f t="shared" si="11"/>
        <v>26</v>
      </c>
    </row>
    <row r="16" spans="1:27" x14ac:dyDescent="0.3">
      <c r="A16" s="63" t="s">
        <v>127</v>
      </c>
      <c r="B16" s="64">
        <f>VLOOKUP($A16,'Return Data'!$B$7:$R$2843,3,0)</f>
        <v>44404</v>
      </c>
      <c r="C16" s="65">
        <f>VLOOKUP($A16,'Return Data'!$B$7:$R$2843,4,0)</f>
        <v>3124.8200999999999</v>
      </c>
      <c r="D16" s="65">
        <f>VLOOKUP($A16,'Return Data'!$B$7:$R$2843,5,0)</f>
        <v>3.3854000000000002</v>
      </c>
      <c r="E16" s="66">
        <f t="shared" si="0"/>
        <v>22</v>
      </c>
      <c r="F16" s="65">
        <f>VLOOKUP($A16,'Return Data'!$B$7:$R$2843,6,0)</f>
        <v>3.3738999999999999</v>
      </c>
      <c r="G16" s="66">
        <f t="shared" si="1"/>
        <v>25</v>
      </c>
      <c r="H16" s="65">
        <f>VLOOKUP($A16,'Return Data'!$B$7:$R$2843,7,0)</f>
        <v>3.4973999999999998</v>
      </c>
      <c r="I16" s="66">
        <f t="shared" si="2"/>
        <v>23</v>
      </c>
      <c r="J16" s="65">
        <f>VLOOKUP($A16,'Return Data'!$B$7:$R$2843,8,0)</f>
        <v>3.5472000000000001</v>
      </c>
      <c r="K16" s="66">
        <f t="shared" si="3"/>
        <v>4</v>
      </c>
      <c r="L16" s="65">
        <f>VLOOKUP($A16,'Return Data'!$B$7:$R$2843,9,0)</f>
        <v>3.4678</v>
      </c>
      <c r="M16" s="66">
        <f t="shared" si="4"/>
        <v>10</v>
      </c>
      <c r="N16" s="65">
        <f>VLOOKUP($A16,'Return Data'!$B$7:$R$2843,10,0)</f>
        <v>3.3159999999999998</v>
      </c>
      <c r="O16" s="66">
        <f t="shared" si="5"/>
        <v>19</v>
      </c>
      <c r="P16" s="65">
        <f>VLOOKUP($A16,'Return Data'!$B$7:$R$2843,11,0)</f>
        <v>3.3123999999999998</v>
      </c>
      <c r="Q16" s="66">
        <f t="shared" si="6"/>
        <v>27</v>
      </c>
      <c r="R16" s="65">
        <f>VLOOKUP($A16,'Return Data'!$B$7:$R$2843,12,0)</f>
        <v>3.2311000000000001</v>
      </c>
      <c r="S16" s="66">
        <f t="shared" si="7"/>
        <v>20</v>
      </c>
      <c r="T16" s="65">
        <f>VLOOKUP($A16,'Return Data'!$B$7:$R$2843,13,0)</f>
        <v>3.2656999999999998</v>
      </c>
      <c r="U16" s="66">
        <f t="shared" si="8"/>
        <v>23</v>
      </c>
      <c r="V16" s="65">
        <f>VLOOKUP($A16,'Return Data'!$B$7:$R$2843,17,0)</f>
        <v>4.4512999999999998</v>
      </c>
      <c r="W16" s="66">
        <f t="shared" si="9"/>
        <v>4</v>
      </c>
      <c r="X16" s="65">
        <f>VLOOKUP($A16,'Return Data'!$B$7:$R$2843,14,0)</f>
        <v>5.5145999999999997</v>
      </c>
      <c r="Y16" s="66">
        <f t="shared" si="10"/>
        <v>3</v>
      </c>
      <c r="Z16" s="65">
        <f>VLOOKUP($A16,'Return Data'!$B$7:$R$2843,16,0)</f>
        <v>7.2869999999999999</v>
      </c>
      <c r="AA16" s="67">
        <f t="shared" si="11"/>
        <v>2</v>
      </c>
    </row>
    <row r="17" spans="1:27" x14ac:dyDescent="0.3">
      <c r="A17" s="63" t="s">
        <v>128</v>
      </c>
      <c r="B17" s="64">
        <f>VLOOKUP($A17,'Return Data'!$B$7:$R$2843,3,0)</f>
        <v>44404</v>
      </c>
      <c r="C17" s="65">
        <f>VLOOKUP($A17,'Return Data'!$B$7:$R$2843,4,0)</f>
        <v>4088.2325000000001</v>
      </c>
      <c r="D17" s="65">
        <f>VLOOKUP($A17,'Return Data'!$B$7:$R$2843,5,0)</f>
        <v>3.4091</v>
      </c>
      <c r="E17" s="66">
        <f t="shared" si="0"/>
        <v>19</v>
      </c>
      <c r="F17" s="65">
        <f>VLOOKUP($A17,'Return Data'!$B$7:$R$2843,6,0)</f>
        <v>3.5455000000000001</v>
      </c>
      <c r="G17" s="66">
        <f t="shared" si="1"/>
        <v>3</v>
      </c>
      <c r="H17" s="65">
        <f>VLOOKUP($A17,'Return Data'!$B$7:$R$2843,7,0)</f>
        <v>3.6246</v>
      </c>
      <c r="I17" s="66">
        <f t="shared" si="2"/>
        <v>4</v>
      </c>
      <c r="J17" s="65">
        <f>VLOOKUP($A17,'Return Data'!$B$7:$R$2843,8,0)</f>
        <v>3.4927999999999999</v>
      </c>
      <c r="K17" s="66">
        <f t="shared" si="3"/>
        <v>13</v>
      </c>
      <c r="L17" s="65">
        <f>VLOOKUP($A17,'Return Data'!$B$7:$R$2843,9,0)</f>
        <v>3.4300999999999999</v>
      </c>
      <c r="M17" s="66">
        <f t="shared" si="4"/>
        <v>20</v>
      </c>
      <c r="N17" s="65">
        <f>VLOOKUP($A17,'Return Data'!$B$7:$R$2843,10,0)</f>
        <v>3.2995999999999999</v>
      </c>
      <c r="O17" s="66">
        <f t="shared" si="5"/>
        <v>23</v>
      </c>
      <c r="P17" s="65">
        <f>VLOOKUP($A17,'Return Data'!$B$7:$R$2843,11,0)</f>
        <v>3.2843</v>
      </c>
      <c r="Q17" s="66">
        <f t="shared" si="6"/>
        <v>31</v>
      </c>
      <c r="R17" s="65">
        <f>VLOOKUP($A17,'Return Data'!$B$7:$R$2843,12,0)</f>
        <v>3.1772</v>
      </c>
      <c r="S17" s="66">
        <f t="shared" si="7"/>
        <v>33</v>
      </c>
      <c r="T17" s="65">
        <f>VLOOKUP($A17,'Return Data'!$B$7:$R$2843,13,0)</f>
        <v>3.2198000000000002</v>
      </c>
      <c r="U17" s="66">
        <f t="shared" si="8"/>
        <v>27</v>
      </c>
      <c r="V17" s="65">
        <f>VLOOKUP($A17,'Return Data'!$B$7:$R$2843,17,0)</f>
        <v>4.2426000000000004</v>
      </c>
      <c r="W17" s="66">
        <f t="shared" si="9"/>
        <v>23</v>
      </c>
      <c r="X17" s="65">
        <f>VLOOKUP($A17,'Return Data'!$B$7:$R$2843,14,0)</f>
        <v>5.2872000000000003</v>
      </c>
      <c r="Y17" s="66">
        <f t="shared" si="10"/>
        <v>23</v>
      </c>
      <c r="Z17" s="65">
        <f>VLOOKUP($A17,'Return Data'!$B$7:$R$2843,16,0)</f>
        <v>7.1279000000000003</v>
      </c>
      <c r="AA17" s="67">
        <f t="shared" si="11"/>
        <v>23</v>
      </c>
    </row>
    <row r="18" spans="1:27" x14ac:dyDescent="0.3">
      <c r="A18" s="63" t="s">
        <v>129</v>
      </c>
      <c r="B18" s="64">
        <f>VLOOKUP($A18,'Return Data'!$B$7:$R$2843,3,0)</f>
        <v>44404</v>
      </c>
      <c r="C18" s="65">
        <f>VLOOKUP($A18,'Return Data'!$B$7:$R$2843,4,0)</f>
        <v>2070.7125999999998</v>
      </c>
      <c r="D18" s="65">
        <f>VLOOKUP($A18,'Return Data'!$B$7:$R$2843,5,0)</f>
        <v>3.36</v>
      </c>
      <c r="E18" s="66">
        <f t="shared" si="0"/>
        <v>28</v>
      </c>
      <c r="F18" s="65">
        <f>VLOOKUP($A18,'Return Data'!$B$7:$R$2843,6,0)</f>
        <v>3.3799000000000001</v>
      </c>
      <c r="G18" s="66">
        <f t="shared" si="1"/>
        <v>21</v>
      </c>
      <c r="H18" s="65">
        <f>VLOOKUP($A18,'Return Data'!$B$7:$R$2843,7,0)</f>
        <v>3.5842000000000001</v>
      </c>
      <c r="I18" s="66">
        <f t="shared" si="2"/>
        <v>10</v>
      </c>
      <c r="J18" s="65">
        <f>VLOOKUP($A18,'Return Data'!$B$7:$R$2843,8,0)</f>
        <v>3.4952000000000001</v>
      </c>
      <c r="K18" s="66">
        <f t="shared" si="3"/>
        <v>11</v>
      </c>
      <c r="L18" s="65">
        <f>VLOOKUP($A18,'Return Data'!$B$7:$R$2843,9,0)</f>
        <v>3.452</v>
      </c>
      <c r="M18" s="66">
        <f t="shared" si="4"/>
        <v>15</v>
      </c>
      <c r="N18" s="65">
        <f>VLOOKUP($A18,'Return Data'!$B$7:$R$2843,10,0)</f>
        <v>3.3161999999999998</v>
      </c>
      <c r="O18" s="66">
        <f t="shared" si="5"/>
        <v>18</v>
      </c>
      <c r="P18" s="65">
        <f>VLOOKUP($A18,'Return Data'!$B$7:$R$2843,11,0)</f>
        <v>3.3300999999999998</v>
      </c>
      <c r="Q18" s="66">
        <f t="shared" si="6"/>
        <v>26</v>
      </c>
      <c r="R18" s="65">
        <f>VLOOKUP($A18,'Return Data'!$B$7:$R$2843,12,0)</f>
        <v>3.2269000000000001</v>
      </c>
      <c r="S18" s="66">
        <f t="shared" si="7"/>
        <v>23</v>
      </c>
      <c r="T18" s="65">
        <f>VLOOKUP($A18,'Return Data'!$B$7:$R$2843,13,0)</f>
        <v>3.2665999999999999</v>
      </c>
      <c r="U18" s="66">
        <f t="shared" si="8"/>
        <v>22</v>
      </c>
      <c r="V18" s="65">
        <f>VLOOKUP($A18,'Return Data'!$B$7:$R$2843,17,0)</f>
        <v>4.2518000000000002</v>
      </c>
      <c r="W18" s="66">
        <f t="shared" si="9"/>
        <v>22</v>
      </c>
      <c r="X18" s="65">
        <f>VLOOKUP($A18,'Return Data'!$B$7:$R$2843,14,0)</f>
        <v>5.3285999999999998</v>
      </c>
      <c r="Y18" s="66">
        <f t="shared" si="10"/>
        <v>19</v>
      </c>
      <c r="Z18" s="65">
        <f>VLOOKUP($A18,'Return Data'!$B$7:$R$2843,16,0)</f>
        <v>7.1482000000000001</v>
      </c>
      <c r="AA18" s="67">
        <f t="shared" si="11"/>
        <v>22</v>
      </c>
    </row>
    <row r="19" spans="1:27" x14ac:dyDescent="0.3">
      <c r="A19" s="63" t="s">
        <v>130</v>
      </c>
      <c r="B19" s="64">
        <f>VLOOKUP($A19,'Return Data'!$B$7:$R$2843,3,0)</f>
        <v>44404</v>
      </c>
      <c r="C19" s="65">
        <f>VLOOKUP($A19,'Return Data'!$B$7:$R$2843,4,0)</f>
        <v>307.98759999999999</v>
      </c>
      <c r="D19" s="65">
        <f>VLOOKUP($A19,'Return Data'!$B$7:$R$2843,5,0)</f>
        <v>3.6031</v>
      </c>
      <c r="E19" s="66">
        <f t="shared" si="0"/>
        <v>2</v>
      </c>
      <c r="F19" s="65">
        <f>VLOOKUP($A19,'Return Data'!$B$7:$R$2843,6,0)</f>
        <v>3.5207999999999999</v>
      </c>
      <c r="G19" s="66">
        <f t="shared" si="1"/>
        <v>6</v>
      </c>
      <c r="H19" s="65">
        <f>VLOOKUP($A19,'Return Data'!$B$7:$R$2843,7,0)</f>
        <v>3.5849000000000002</v>
      </c>
      <c r="I19" s="66">
        <f t="shared" si="2"/>
        <v>9</v>
      </c>
      <c r="J19" s="65">
        <f>VLOOKUP($A19,'Return Data'!$B$7:$R$2843,8,0)</f>
        <v>3.5169000000000001</v>
      </c>
      <c r="K19" s="66">
        <f t="shared" si="3"/>
        <v>8</v>
      </c>
      <c r="L19" s="65">
        <f>VLOOKUP($A19,'Return Data'!$B$7:$R$2843,9,0)</f>
        <v>3.4628999999999999</v>
      </c>
      <c r="M19" s="66">
        <f t="shared" si="4"/>
        <v>13</v>
      </c>
      <c r="N19" s="65">
        <f>VLOOKUP($A19,'Return Data'!$B$7:$R$2843,10,0)</f>
        <v>3.3172999999999999</v>
      </c>
      <c r="O19" s="66">
        <f t="shared" si="5"/>
        <v>17</v>
      </c>
      <c r="P19" s="65">
        <f>VLOOKUP($A19,'Return Data'!$B$7:$R$2843,11,0)</f>
        <v>3.3367</v>
      </c>
      <c r="Q19" s="66">
        <f t="shared" si="6"/>
        <v>25</v>
      </c>
      <c r="R19" s="65">
        <f>VLOOKUP($A19,'Return Data'!$B$7:$R$2843,12,0)</f>
        <v>3.2572000000000001</v>
      </c>
      <c r="S19" s="66">
        <f t="shared" si="7"/>
        <v>14</v>
      </c>
      <c r="T19" s="65">
        <f>VLOOKUP($A19,'Return Data'!$B$7:$R$2843,13,0)</f>
        <v>3.3012000000000001</v>
      </c>
      <c r="U19" s="66">
        <f t="shared" si="8"/>
        <v>13</v>
      </c>
      <c r="V19" s="65">
        <f>VLOOKUP($A19,'Return Data'!$B$7:$R$2843,17,0)</f>
        <v>4.3644999999999996</v>
      </c>
      <c r="W19" s="66">
        <f t="shared" si="9"/>
        <v>12</v>
      </c>
      <c r="X19" s="65">
        <f>VLOOKUP($A19,'Return Data'!$B$7:$R$2843,14,0)</f>
        <v>5.3874000000000004</v>
      </c>
      <c r="Y19" s="66">
        <f t="shared" si="10"/>
        <v>13</v>
      </c>
      <c r="Z19" s="65">
        <f>VLOOKUP($A19,'Return Data'!$B$7:$R$2843,16,0)</f>
        <v>7.1855000000000002</v>
      </c>
      <c r="AA19" s="67">
        <f t="shared" si="11"/>
        <v>12</v>
      </c>
    </row>
    <row r="20" spans="1:27" x14ac:dyDescent="0.3">
      <c r="A20" s="63" t="s">
        <v>131</v>
      </c>
      <c r="B20" s="64">
        <f>VLOOKUP($A20,'Return Data'!$B$7:$R$2843,3,0)</f>
        <v>44404</v>
      </c>
      <c r="C20" s="65">
        <f>VLOOKUP($A20,'Return Data'!$B$7:$R$2843,4,0)</f>
        <v>2237.8296</v>
      </c>
      <c r="D20" s="65">
        <f>VLOOKUP($A20,'Return Data'!$B$7:$R$2843,5,0)</f>
        <v>3.5609000000000002</v>
      </c>
      <c r="E20" s="66">
        <f t="shared" si="0"/>
        <v>5</v>
      </c>
      <c r="F20" s="65">
        <f>VLOOKUP($A20,'Return Data'!$B$7:$R$2843,6,0)</f>
        <v>3.4365000000000001</v>
      </c>
      <c r="G20" s="66">
        <f t="shared" si="1"/>
        <v>11</v>
      </c>
      <c r="H20" s="65">
        <f>VLOOKUP($A20,'Return Data'!$B$7:$R$2843,7,0)</f>
        <v>3.5649000000000002</v>
      </c>
      <c r="I20" s="66">
        <f t="shared" si="2"/>
        <v>13</v>
      </c>
      <c r="J20" s="65">
        <f>VLOOKUP($A20,'Return Data'!$B$7:$R$2843,8,0)</f>
        <v>3.4809999999999999</v>
      </c>
      <c r="K20" s="66">
        <f t="shared" si="3"/>
        <v>15</v>
      </c>
      <c r="L20" s="65">
        <f>VLOOKUP($A20,'Return Data'!$B$7:$R$2843,9,0)</f>
        <v>3.5263</v>
      </c>
      <c r="M20" s="66">
        <f t="shared" si="4"/>
        <v>4</v>
      </c>
      <c r="N20" s="65">
        <f>VLOOKUP($A20,'Return Data'!$B$7:$R$2843,10,0)</f>
        <v>3.4245000000000001</v>
      </c>
      <c r="O20" s="66">
        <f t="shared" si="5"/>
        <v>3</v>
      </c>
      <c r="P20" s="65">
        <f>VLOOKUP($A20,'Return Data'!$B$7:$R$2843,11,0)</f>
        <v>3.4521000000000002</v>
      </c>
      <c r="Q20" s="66">
        <f t="shared" si="6"/>
        <v>3</v>
      </c>
      <c r="R20" s="65">
        <f>VLOOKUP($A20,'Return Data'!$B$7:$R$2843,12,0)</f>
        <v>3.3732000000000002</v>
      </c>
      <c r="S20" s="66">
        <f t="shared" si="7"/>
        <v>3</v>
      </c>
      <c r="T20" s="65">
        <f>VLOOKUP($A20,'Return Data'!$B$7:$R$2843,13,0)</f>
        <v>3.4409999999999998</v>
      </c>
      <c r="U20" s="66">
        <f t="shared" si="8"/>
        <v>2</v>
      </c>
      <c r="V20" s="65">
        <f>VLOOKUP($A20,'Return Data'!$B$7:$R$2843,17,0)</f>
        <v>4.5092999999999996</v>
      </c>
      <c r="W20" s="66">
        <f t="shared" si="9"/>
        <v>2</v>
      </c>
      <c r="X20" s="65">
        <f>VLOOKUP($A20,'Return Data'!$B$7:$R$2843,14,0)</f>
        <v>5.5193000000000003</v>
      </c>
      <c r="Y20" s="66">
        <f t="shared" si="10"/>
        <v>2</v>
      </c>
      <c r="Z20" s="65">
        <f>VLOOKUP($A20,'Return Data'!$B$7:$R$2843,16,0)</f>
        <v>7.2012</v>
      </c>
      <c r="AA20" s="67">
        <f t="shared" si="11"/>
        <v>9</v>
      </c>
    </row>
    <row r="21" spans="1:27" x14ac:dyDescent="0.3">
      <c r="A21" s="63" t="s">
        <v>132</v>
      </c>
      <c r="B21" s="64">
        <f>VLOOKUP($A21,'Return Data'!$B$7:$R$2843,3,0)</f>
        <v>44404</v>
      </c>
      <c r="C21" s="65">
        <f>VLOOKUP($A21,'Return Data'!$B$7:$R$2843,4,0)</f>
        <v>2512.2968999999998</v>
      </c>
      <c r="D21" s="65">
        <f>VLOOKUP($A21,'Return Data'!$B$7:$R$2843,5,0)</f>
        <v>3.4609999999999999</v>
      </c>
      <c r="E21" s="66">
        <f t="shared" si="0"/>
        <v>11</v>
      </c>
      <c r="F21" s="65">
        <f>VLOOKUP($A21,'Return Data'!$B$7:$R$2843,6,0)</f>
        <v>3.3677000000000001</v>
      </c>
      <c r="G21" s="66">
        <f t="shared" si="1"/>
        <v>26</v>
      </c>
      <c r="H21" s="65">
        <f>VLOOKUP($A21,'Return Data'!$B$7:$R$2843,7,0)</f>
        <v>3.5207999999999999</v>
      </c>
      <c r="I21" s="66">
        <f t="shared" si="2"/>
        <v>16</v>
      </c>
      <c r="J21" s="65">
        <f>VLOOKUP($A21,'Return Data'!$B$7:$R$2843,8,0)</f>
        <v>3.4306000000000001</v>
      </c>
      <c r="K21" s="66">
        <f t="shared" si="3"/>
        <v>25</v>
      </c>
      <c r="L21" s="65">
        <f>VLOOKUP($A21,'Return Data'!$B$7:$R$2843,9,0)</f>
        <v>3.4047999999999998</v>
      </c>
      <c r="M21" s="66">
        <f t="shared" si="4"/>
        <v>25</v>
      </c>
      <c r="N21" s="65">
        <f>VLOOKUP($A21,'Return Data'!$B$7:$R$2843,10,0)</f>
        <v>3.2810999999999999</v>
      </c>
      <c r="O21" s="66">
        <f t="shared" si="5"/>
        <v>26</v>
      </c>
      <c r="P21" s="65">
        <f>VLOOKUP($A21,'Return Data'!$B$7:$R$2843,11,0)</f>
        <v>3.2873000000000001</v>
      </c>
      <c r="Q21" s="66">
        <f t="shared" si="6"/>
        <v>30</v>
      </c>
      <c r="R21" s="65">
        <f>VLOOKUP($A21,'Return Data'!$B$7:$R$2843,12,0)</f>
        <v>3.1873999999999998</v>
      </c>
      <c r="S21" s="66">
        <f t="shared" si="7"/>
        <v>31</v>
      </c>
      <c r="T21" s="65">
        <f>VLOOKUP($A21,'Return Data'!$B$7:$R$2843,13,0)</f>
        <v>3.2143999999999999</v>
      </c>
      <c r="U21" s="66">
        <f t="shared" si="8"/>
        <v>29</v>
      </c>
      <c r="V21" s="65">
        <f>VLOOKUP($A21,'Return Data'!$B$7:$R$2843,17,0)</f>
        <v>4.1420000000000003</v>
      </c>
      <c r="W21" s="66">
        <f t="shared" si="9"/>
        <v>29</v>
      </c>
      <c r="X21" s="65">
        <f>VLOOKUP($A21,'Return Data'!$B$7:$R$2843,14,0)</f>
        <v>5.1725000000000003</v>
      </c>
      <c r="Y21" s="66">
        <f t="shared" si="10"/>
        <v>28</v>
      </c>
      <c r="Z21" s="65">
        <f>VLOOKUP($A21,'Return Data'!$B$7:$R$2843,16,0)</f>
        <v>7.0876999999999999</v>
      </c>
      <c r="AA21" s="67">
        <f t="shared" si="11"/>
        <v>27</v>
      </c>
    </row>
    <row r="22" spans="1:27" x14ac:dyDescent="0.3">
      <c r="A22" s="63" t="s">
        <v>133</v>
      </c>
      <c r="B22" s="64">
        <f>VLOOKUP($A22,'Return Data'!$B$7:$R$2843,3,0)</f>
        <v>44404</v>
      </c>
      <c r="C22" s="65">
        <f>VLOOKUP($A22,'Return Data'!$B$7:$R$2843,4,0)</f>
        <v>1605.2581</v>
      </c>
      <c r="D22" s="65">
        <f>VLOOKUP($A22,'Return Data'!$B$7:$R$2843,5,0)</f>
        <v>2.9971000000000001</v>
      </c>
      <c r="E22" s="66">
        <f t="shared" si="0"/>
        <v>39</v>
      </c>
      <c r="F22" s="65">
        <f>VLOOKUP($A22,'Return Data'!$B$7:$R$2843,6,0)</f>
        <v>3.0718000000000001</v>
      </c>
      <c r="G22" s="66">
        <f t="shared" si="1"/>
        <v>39</v>
      </c>
      <c r="H22" s="65">
        <f>VLOOKUP($A22,'Return Data'!$B$7:$R$2843,7,0)</f>
        <v>3.0238999999999998</v>
      </c>
      <c r="I22" s="66">
        <f t="shared" si="2"/>
        <v>40</v>
      </c>
      <c r="J22" s="65">
        <f>VLOOKUP($A22,'Return Data'!$B$7:$R$2843,8,0)</f>
        <v>3.0270000000000001</v>
      </c>
      <c r="K22" s="66">
        <f t="shared" si="3"/>
        <v>40</v>
      </c>
      <c r="L22" s="65">
        <f>VLOOKUP($A22,'Return Data'!$B$7:$R$2843,9,0)</f>
        <v>2.9906000000000001</v>
      </c>
      <c r="M22" s="66">
        <f t="shared" si="4"/>
        <v>41</v>
      </c>
      <c r="N22" s="65">
        <f>VLOOKUP($A22,'Return Data'!$B$7:$R$2843,10,0)</f>
        <v>2.9777999999999998</v>
      </c>
      <c r="O22" s="66">
        <f t="shared" si="5"/>
        <v>40</v>
      </c>
      <c r="P22" s="65">
        <f>VLOOKUP($A22,'Return Data'!$B$7:$R$2843,11,0)</f>
        <v>2.9317000000000002</v>
      </c>
      <c r="Q22" s="66">
        <f t="shared" si="6"/>
        <v>42</v>
      </c>
      <c r="R22" s="65">
        <f>VLOOKUP($A22,'Return Data'!$B$7:$R$2843,12,0)</f>
        <v>2.8605</v>
      </c>
      <c r="S22" s="66">
        <f t="shared" si="7"/>
        <v>41</v>
      </c>
      <c r="T22" s="65">
        <f>VLOOKUP($A22,'Return Data'!$B$7:$R$2843,13,0)</f>
        <v>2.8952</v>
      </c>
      <c r="U22" s="66">
        <f t="shared" si="8"/>
        <v>38</v>
      </c>
      <c r="V22" s="65">
        <f>VLOOKUP($A22,'Return Data'!$B$7:$R$2843,17,0)</f>
        <v>3.6840000000000002</v>
      </c>
      <c r="W22" s="66">
        <f t="shared" si="9"/>
        <v>35</v>
      </c>
      <c r="X22" s="65">
        <f>VLOOKUP($A22,'Return Data'!$B$7:$R$2843,14,0)</f>
        <v>4.6798000000000002</v>
      </c>
      <c r="Y22" s="66">
        <f t="shared" si="10"/>
        <v>32</v>
      </c>
      <c r="Z22" s="65">
        <f>VLOOKUP($A22,'Return Data'!$B$7:$R$2843,16,0)</f>
        <v>6.3304</v>
      </c>
      <c r="AA22" s="67">
        <f t="shared" si="11"/>
        <v>32</v>
      </c>
    </row>
    <row r="23" spans="1:27" x14ac:dyDescent="0.3">
      <c r="A23" s="63" t="s">
        <v>134</v>
      </c>
      <c r="B23" s="64">
        <f>VLOOKUP($A23,'Return Data'!$B$7:$R$2843,3,0)</f>
        <v>44404</v>
      </c>
      <c r="C23" s="65">
        <f>VLOOKUP($A23,'Return Data'!$B$7:$R$2843,4,0)</f>
        <v>2025.5650000000001</v>
      </c>
      <c r="D23" s="65">
        <f>VLOOKUP($A23,'Return Data'!$B$7:$R$2843,5,0)</f>
        <v>3.1608999999999998</v>
      </c>
      <c r="E23" s="66">
        <f t="shared" si="0"/>
        <v>36</v>
      </c>
      <c r="F23" s="65">
        <f>VLOOKUP($A23,'Return Data'!$B$7:$R$2843,6,0)</f>
        <v>3.3087</v>
      </c>
      <c r="G23" s="66">
        <f t="shared" si="1"/>
        <v>33</v>
      </c>
      <c r="H23" s="65">
        <f>VLOOKUP($A23,'Return Data'!$B$7:$R$2843,7,0)</f>
        <v>3.145</v>
      </c>
      <c r="I23" s="66">
        <f t="shared" si="2"/>
        <v>36</v>
      </c>
      <c r="J23" s="65">
        <f>VLOOKUP($A23,'Return Data'!$B$7:$R$2843,8,0)</f>
        <v>3.0924999999999998</v>
      </c>
      <c r="K23" s="66">
        <f t="shared" si="3"/>
        <v>37</v>
      </c>
      <c r="L23" s="65">
        <f>VLOOKUP($A23,'Return Data'!$B$7:$R$2843,9,0)</f>
        <v>3.1160000000000001</v>
      </c>
      <c r="M23" s="66">
        <f t="shared" si="4"/>
        <v>38</v>
      </c>
      <c r="N23" s="65">
        <f>VLOOKUP($A23,'Return Data'!$B$7:$R$2843,10,0)</f>
        <v>2.9878999999999998</v>
      </c>
      <c r="O23" s="66">
        <f t="shared" si="5"/>
        <v>38</v>
      </c>
      <c r="P23" s="65">
        <f>VLOOKUP($A23,'Return Data'!$B$7:$R$2843,11,0)</f>
        <v>3.3601000000000001</v>
      </c>
      <c r="Q23" s="66">
        <f t="shared" si="6"/>
        <v>16</v>
      </c>
      <c r="R23" s="65">
        <f>VLOOKUP($A23,'Return Data'!$B$7:$R$2843,12,0)</f>
        <v>3.2204000000000002</v>
      </c>
      <c r="S23" s="66">
        <f t="shared" si="7"/>
        <v>26</v>
      </c>
      <c r="T23" s="65">
        <f>VLOOKUP($A23,'Return Data'!$B$7:$R$2843,13,0)</f>
        <v>3.2176999999999998</v>
      </c>
      <c r="U23" s="66">
        <f t="shared" si="8"/>
        <v>28</v>
      </c>
      <c r="V23" s="65">
        <f>VLOOKUP($A23,'Return Data'!$B$7:$R$2843,17,0)</f>
        <v>4.1557000000000004</v>
      </c>
      <c r="W23" s="66">
        <f t="shared" si="9"/>
        <v>28</v>
      </c>
      <c r="X23" s="65">
        <f>VLOOKUP($A23,'Return Data'!$B$7:$R$2843,14,0)</f>
        <v>5.2267999999999999</v>
      </c>
      <c r="Y23" s="66">
        <f t="shared" si="10"/>
        <v>27</v>
      </c>
      <c r="Z23" s="65">
        <f>VLOOKUP($A23,'Return Data'!$B$7:$R$2843,16,0)</f>
        <v>7.1859999999999999</v>
      </c>
      <c r="AA23" s="67">
        <f t="shared" si="11"/>
        <v>11</v>
      </c>
    </row>
    <row r="24" spans="1:27" x14ac:dyDescent="0.3">
      <c r="A24" s="63" t="s">
        <v>135</v>
      </c>
      <c r="B24" s="64">
        <f>VLOOKUP($A24,'Return Data'!$B$7:$R$2843,3,0)</f>
        <v>44404</v>
      </c>
      <c r="C24" s="65">
        <f>VLOOKUP($A24,'Return Data'!$B$7:$R$2843,4,0)</f>
        <v>2014.6617000000001</v>
      </c>
      <c r="D24" s="65">
        <f>VLOOKUP($A24,'Return Data'!$B$7:$R$2843,5,0)</f>
        <v>2.7250000000000001</v>
      </c>
      <c r="E24" s="66">
        <f t="shared" si="0"/>
        <v>41</v>
      </c>
      <c r="F24" s="65">
        <f>VLOOKUP($A24,'Return Data'!$B$7:$R$2843,6,0)</f>
        <v>2.7254</v>
      </c>
      <c r="G24" s="66">
        <f t="shared" si="1"/>
        <v>42</v>
      </c>
      <c r="H24" s="65">
        <f>VLOOKUP($A24,'Return Data'!$B$7:$R$2843,7,0)</f>
        <v>2.5312000000000001</v>
      </c>
      <c r="I24" s="66">
        <f t="shared" si="2"/>
        <v>42</v>
      </c>
      <c r="J24" s="65">
        <f>VLOOKUP($A24,'Return Data'!$B$7:$R$2843,8,0)</f>
        <v>2.7273000000000001</v>
      </c>
      <c r="K24" s="66">
        <f t="shared" si="3"/>
        <v>42</v>
      </c>
      <c r="L24" s="65">
        <f>VLOOKUP($A24,'Return Data'!$B$7:$R$2843,9,0)</f>
        <v>3.3237999999999999</v>
      </c>
      <c r="M24" s="66">
        <f t="shared" si="4"/>
        <v>29</v>
      </c>
      <c r="N24" s="65">
        <f>VLOOKUP($A24,'Return Data'!$B$7:$R$2843,10,0)</f>
        <v>2.7279</v>
      </c>
      <c r="O24" s="66">
        <f t="shared" si="5"/>
        <v>42</v>
      </c>
      <c r="P24" s="65">
        <f>VLOOKUP($A24,'Return Data'!$B$7:$R$2843,11,0)</f>
        <v>3.1646000000000001</v>
      </c>
      <c r="Q24" s="66">
        <f t="shared" si="6"/>
        <v>38</v>
      </c>
      <c r="R24" s="65">
        <f>VLOOKUP($A24,'Return Data'!$B$7:$R$2843,12,0)</f>
        <v>2.7810999999999999</v>
      </c>
      <c r="S24" s="66">
        <f t="shared" si="7"/>
        <v>42</v>
      </c>
      <c r="T24" s="65"/>
      <c r="U24" s="66"/>
      <c r="V24" s="65"/>
      <c r="W24" s="66"/>
      <c r="X24" s="65"/>
      <c r="Y24" s="66"/>
      <c r="Z24" s="65">
        <f>VLOOKUP($A24,'Return Data'!$B$7:$R$2843,16,0)</f>
        <v>3.2927</v>
      </c>
      <c r="AA24" s="67">
        <f t="shared" si="11"/>
        <v>42</v>
      </c>
    </row>
    <row r="25" spans="1:27" x14ac:dyDescent="0.3">
      <c r="A25" s="63" t="s">
        <v>136</v>
      </c>
      <c r="B25" s="64">
        <f>VLOOKUP($A25,'Return Data'!$B$7:$R$2843,3,0)</f>
        <v>44404</v>
      </c>
      <c r="C25" s="65">
        <f>VLOOKUP($A25,'Return Data'!$B$7:$R$2843,4,0)</f>
        <v>2025.7672</v>
      </c>
      <c r="D25" s="65">
        <f>VLOOKUP($A25,'Return Data'!$B$7:$R$2843,5,0)</f>
        <v>3.1534</v>
      </c>
      <c r="E25" s="66">
        <f t="shared" si="0"/>
        <v>37</v>
      </c>
      <c r="F25" s="65">
        <f>VLOOKUP($A25,'Return Data'!$B$7:$R$2843,6,0)</f>
        <v>3.3155999999999999</v>
      </c>
      <c r="G25" s="66">
        <f t="shared" si="1"/>
        <v>32</v>
      </c>
      <c r="H25" s="65">
        <f>VLOOKUP($A25,'Return Data'!$B$7:$R$2843,7,0)</f>
        <v>3.1545000000000001</v>
      </c>
      <c r="I25" s="66">
        <f t="shared" si="2"/>
        <v>35</v>
      </c>
      <c r="J25" s="65">
        <f>VLOOKUP($A25,'Return Data'!$B$7:$R$2843,8,0)</f>
        <v>3.1042999999999998</v>
      </c>
      <c r="K25" s="66">
        <f t="shared" si="3"/>
        <v>36</v>
      </c>
      <c r="L25" s="65">
        <f>VLOOKUP($A25,'Return Data'!$B$7:$R$2843,9,0)</f>
        <v>3.1078999999999999</v>
      </c>
      <c r="M25" s="66">
        <f t="shared" si="4"/>
        <v>40</v>
      </c>
      <c r="N25" s="65">
        <f>VLOOKUP($A25,'Return Data'!$B$7:$R$2843,10,0)</f>
        <v>2.9529000000000001</v>
      </c>
      <c r="O25" s="66">
        <f t="shared" si="5"/>
        <v>41</v>
      </c>
      <c r="P25" s="65">
        <f>VLOOKUP($A25,'Return Data'!$B$7:$R$2843,11,0)</f>
        <v>3.3382000000000001</v>
      </c>
      <c r="Q25" s="66">
        <f t="shared" si="6"/>
        <v>23</v>
      </c>
      <c r="R25" s="65">
        <f>VLOOKUP($A25,'Return Data'!$B$7:$R$2843,12,0)</f>
        <v>3.2006999999999999</v>
      </c>
      <c r="S25" s="66">
        <f t="shared" si="7"/>
        <v>29</v>
      </c>
      <c r="T25" s="65"/>
      <c r="U25" s="66"/>
      <c r="V25" s="65"/>
      <c r="W25" s="66"/>
      <c r="X25" s="65"/>
      <c r="Y25" s="66"/>
      <c r="Z25" s="65">
        <f>VLOOKUP($A25,'Return Data'!$B$7:$R$2843,16,0)</f>
        <v>3.6562999999999999</v>
      </c>
      <c r="AA25" s="67">
        <f t="shared" si="11"/>
        <v>40</v>
      </c>
    </row>
    <row r="26" spans="1:27" x14ac:dyDescent="0.3">
      <c r="A26" s="63" t="s">
        <v>137</v>
      </c>
      <c r="B26" s="64">
        <f>VLOOKUP($A26,'Return Data'!$B$7:$R$2843,3,0)</f>
        <v>44404</v>
      </c>
      <c r="C26" s="65">
        <f>VLOOKUP($A26,'Return Data'!$B$7:$R$2843,4,0)</f>
        <v>2025.9826</v>
      </c>
      <c r="D26" s="65">
        <f>VLOOKUP($A26,'Return Data'!$B$7:$R$2843,5,0)</f>
        <v>3.1621000000000001</v>
      </c>
      <c r="E26" s="66">
        <f t="shared" si="0"/>
        <v>35</v>
      </c>
      <c r="F26" s="65">
        <f>VLOOKUP($A26,'Return Data'!$B$7:$R$2843,6,0)</f>
        <v>3.3086000000000002</v>
      </c>
      <c r="G26" s="66">
        <f t="shared" si="1"/>
        <v>34</v>
      </c>
      <c r="H26" s="65">
        <f>VLOOKUP($A26,'Return Data'!$B$7:$R$2843,7,0)</f>
        <v>3.1408</v>
      </c>
      <c r="I26" s="66">
        <f t="shared" si="2"/>
        <v>37</v>
      </c>
      <c r="J26" s="65">
        <f>VLOOKUP($A26,'Return Data'!$B$7:$R$2843,8,0)</f>
        <v>3.0911</v>
      </c>
      <c r="K26" s="66">
        <f t="shared" si="3"/>
        <v>38</v>
      </c>
      <c r="L26" s="65">
        <f>VLOOKUP($A26,'Return Data'!$B$7:$R$2843,9,0)</f>
        <v>3.1139999999999999</v>
      </c>
      <c r="M26" s="66">
        <f t="shared" si="4"/>
        <v>39</v>
      </c>
      <c r="N26" s="65">
        <f>VLOOKUP($A26,'Return Data'!$B$7:$R$2843,10,0)</f>
        <v>2.9948000000000001</v>
      </c>
      <c r="O26" s="66">
        <f t="shared" si="5"/>
        <v>37</v>
      </c>
      <c r="P26" s="65">
        <f>VLOOKUP($A26,'Return Data'!$B$7:$R$2843,11,0)</f>
        <v>3.3639000000000001</v>
      </c>
      <c r="Q26" s="66">
        <f t="shared" si="6"/>
        <v>14</v>
      </c>
      <c r="R26" s="65">
        <f>VLOOKUP($A26,'Return Data'!$B$7:$R$2843,12,0)</f>
        <v>3.2233999999999998</v>
      </c>
      <c r="S26" s="66">
        <f t="shared" si="7"/>
        <v>24</v>
      </c>
      <c r="T26" s="65"/>
      <c r="U26" s="66"/>
      <c r="V26" s="65"/>
      <c r="W26" s="66"/>
      <c r="X26" s="65"/>
      <c r="Y26" s="66"/>
      <c r="Z26" s="65">
        <f>VLOOKUP($A26,'Return Data'!$B$7:$R$2843,16,0)</f>
        <v>3.6648000000000001</v>
      </c>
      <c r="AA26" s="67">
        <f t="shared" si="11"/>
        <v>39</v>
      </c>
    </row>
    <row r="27" spans="1:27" x14ac:dyDescent="0.3">
      <c r="A27" s="63" t="s">
        <v>138</v>
      </c>
      <c r="B27" s="64">
        <f>VLOOKUP($A27,'Return Data'!$B$7:$R$2843,3,0)</f>
        <v>44404</v>
      </c>
      <c r="C27" s="65">
        <f>VLOOKUP($A27,'Return Data'!$B$7:$R$2843,4,0)</f>
        <v>2025.5989999999999</v>
      </c>
      <c r="D27" s="65">
        <f>VLOOKUP($A27,'Return Data'!$B$7:$R$2843,5,0)</f>
        <v>3.1482999999999999</v>
      </c>
      <c r="E27" s="66">
        <f t="shared" si="0"/>
        <v>38</v>
      </c>
      <c r="F27" s="65">
        <f>VLOOKUP($A27,'Return Data'!$B$7:$R$2843,6,0)</f>
        <v>3.2989999999999999</v>
      </c>
      <c r="G27" s="66">
        <f t="shared" si="1"/>
        <v>35</v>
      </c>
      <c r="H27" s="65">
        <f>VLOOKUP($A27,'Return Data'!$B$7:$R$2843,7,0)</f>
        <v>3.1284999999999998</v>
      </c>
      <c r="I27" s="66">
        <f t="shared" si="2"/>
        <v>38</v>
      </c>
      <c r="J27" s="65">
        <f>VLOOKUP($A27,'Return Data'!$B$7:$R$2843,8,0)</f>
        <v>3.0874999999999999</v>
      </c>
      <c r="K27" s="66">
        <f t="shared" si="3"/>
        <v>39</v>
      </c>
      <c r="L27" s="65">
        <f>VLOOKUP($A27,'Return Data'!$B$7:$R$2843,9,0)</f>
        <v>3.1362000000000001</v>
      </c>
      <c r="M27" s="66">
        <f t="shared" si="4"/>
        <v>37</v>
      </c>
      <c r="N27" s="65">
        <f>VLOOKUP($A27,'Return Data'!$B$7:$R$2843,10,0)</f>
        <v>2.9956999999999998</v>
      </c>
      <c r="O27" s="66">
        <f t="shared" si="5"/>
        <v>36</v>
      </c>
      <c r="P27" s="65">
        <f>VLOOKUP($A27,'Return Data'!$B$7:$R$2843,11,0)</f>
        <v>3.3605999999999998</v>
      </c>
      <c r="Q27" s="66">
        <f t="shared" si="6"/>
        <v>15</v>
      </c>
      <c r="R27" s="65">
        <f>VLOOKUP($A27,'Return Data'!$B$7:$R$2843,12,0)</f>
        <v>3.2147999999999999</v>
      </c>
      <c r="S27" s="66">
        <f t="shared" si="7"/>
        <v>27</v>
      </c>
      <c r="T27" s="65"/>
      <c r="U27" s="66"/>
      <c r="V27" s="65"/>
      <c r="W27" s="66"/>
      <c r="X27" s="65"/>
      <c r="Y27" s="66"/>
      <c r="Z27" s="65">
        <f>VLOOKUP($A27,'Return Data'!$B$7:$R$2843,16,0)</f>
        <v>3.6496</v>
      </c>
      <c r="AA27" s="67">
        <f t="shared" si="11"/>
        <v>41</v>
      </c>
    </row>
    <row r="28" spans="1:27" x14ac:dyDescent="0.3">
      <c r="A28" s="63" t="s">
        <v>139</v>
      </c>
      <c r="B28" s="64">
        <f>VLOOKUP($A28,'Return Data'!$B$7:$R$2843,3,0)</f>
        <v>44404</v>
      </c>
      <c r="C28" s="65">
        <f>VLOOKUP($A28,'Return Data'!$B$7:$R$2843,4,0)</f>
        <v>2856.0074</v>
      </c>
      <c r="D28" s="65">
        <f>VLOOKUP($A28,'Return Data'!$B$7:$R$2843,5,0)</f>
        <v>3.5928</v>
      </c>
      <c r="E28" s="66">
        <f t="shared" si="0"/>
        <v>4</v>
      </c>
      <c r="F28" s="65">
        <f>VLOOKUP($A28,'Return Data'!$B$7:$R$2843,6,0)</f>
        <v>3.5350999999999999</v>
      </c>
      <c r="G28" s="66">
        <f t="shared" si="1"/>
        <v>4</v>
      </c>
      <c r="H28" s="65">
        <f>VLOOKUP($A28,'Return Data'!$B$7:$R$2843,7,0)</f>
        <v>3.5516000000000001</v>
      </c>
      <c r="I28" s="66">
        <f t="shared" si="2"/>
        <v>15</v>
      </c>
      <c r="J28" s="65">
        <f>VLOOKUP($A28,'Return Data'!$B$7:$R$2843,8,0)</f>
        <v>3.4569000000000001</v>
      </c>
      <c r="K28" s="66">
        <f t="shared" si="3"/>
        <v>20</v>
      </c>
      <c r="L28" s="65">
        <f>VLOOKUP($A28,'Return Data'!$B$7:$R$2843,9,0)</f>
        <v>3.4277000000000002</v>
      </c>
      <c r="M28" s="66">
        <f t="shared" si="4"/>
        <v>21</v>
      </c>
      <c r="N28" s="65">
        <f>VLOOKUP($A28,'Return Data'!$B$7:$R$2843,10,0)</f>
        <v>3.2944</v>
      </c>
      <c r="O28" s="66">
        <f t="shared" si="5"/>
        <v>25</v>
      </c>
      <c r="P28" s="65">
        <f>VLOOKUP($A28,'Return Data'!$B$7:$R$2843,11,0)</f>
        <v>3.2985000000000002</v>
      </c>
      <c r="Q28" s="66">
        <f t="shared" si="6"/>
        <v>28</v>
      </c>
      <c r="R28" s="65">
        <f>VLOOKUP($A28,'Return Data'!$B$7:$R$2843,12,0)</f>
        <v>3.2216</v>
      </c>
      <c r="S28" s="66">
        <f t="shared" si="7"/>
        <v>25</v>
      </c>
      <c r="T28" s="65">
        <f>VLOOKUP($A28,'Return Data'!$B$7:$R$2843,13,0)</f>
        <v>3.2545000000000002</v>
      </c>
      <c r="U28" s="66">
        <f t="shared" ref="U28:U50" si="12">RANK(T28,T$8:T$50,0)</f>
        <v>24</v>
      </c>
      <c r="V28" s="65">
        <f>VLOOKUP($A28,'Return Data'!$B$7:$R$2843,17,0)</f>
        <v>4.2</v>
      </c>
      <c r="W28" s="66">
        <f>RANK(V28,V$8:V$50,0)</f>
        <v>26</v>
      </c>
      <c r="X28" s="65">
        <f>VLOOKUP($A28,'Return Data'!$B$7:$R$2843,14,0)</f>
        <v>5.2672999999999996</v>
      </c>
      <c r="Y28" s="66">
        <f>RANK(X28,X$8:X$50,0)</f>
        <v>24</v>
      </c>
      <c r="Z28" s="65">
        <f>VLOOKUP($A28,'Return Data'!$B$7:$R$2843,16,0)</f>
        <v>7.1543999999999999</v>
      </c>
      <c r="AA28" s="67">
        <f t="shared" si="11"/>
        <v>17</v>
      </c>
    </row>
    <row r="29" spans="1:27" x14ac:dyDescent="0.3">
      <c r="A29" s="63" t="s">
        <v>140</v>
      </c>
      <c r="B29" s="64">
        <f>VLOOKUP($A29,'Return Data'!$B$7:$R$2843,3,0)</f>
        <v>44404</v>
      </c>
      <c r="C29" s="65">
        <f>VLOOKUP($A29,'Return Data'!$B$7:$R$2843,4,0)</f>
        <v>1090.9096</v>
      </c>
      <c r="D29" s="65">
        <f>VLOOKUP($A29,'Return Data'!$B$7:$R$2843,5,0)</f>
        <v>3.3127</v>
      </c>
      <c r="E29" s="66">
        <f t="shared" si="0"/>
        <v>30</v>
      </c>
      <c r="F29" s="65">
        <f>VLOOKUP($A29,'Return Data'!$B$7:$R$2843,6,0)</f>
        <v>3.1671</v>
      </c>
      <c r="G29" s="66">
        <f t="shared" si="1"/>
        <v>38</v>
      </c>
      <c r="H29" s="65">
        <f>VLOOKUP($A29,'Return Data'!$B$7:$R$2843,7,0)</f>
        <v>3.1909999999999998</v>
      </c>
      <c r="I29" s="66">
        <f t="shared" si="2"/>
        <v>34</v>
      </c>
      <c r="J29" s="65">
        <f>VLOOKUP($A29,'Return Data'!$B$7:$R$2843,8,0)</f>
        <v>3.1673</v>
      </c>
      <c r="K29" s="66">
        <f t="shared" si="3"/>
        <v>35</v>
      </c>
      <c r="L29" s="65">
        <f>VLOOKUP($A29,'Return Data'!$B$7:$R$2843,9,0)</f>
        <v>3.2010000000000001</v>
      </c>
      <c r="M29" s="66">
        <f t="shared" si="4"/>
        <v>35</v>
      </c>
      <c r="N29" s="65">
        <f>VLOOKUP($A29,'Return Data'!$B$7:$R$2843,10,0)</f>
        <v>3.1585000000000001</v>
      </c>
      <c r="O29" s="66">
        <f t="shared" si="5"/>
        <v>33</v>
      </c>
      <c r="P29" s="65">
        <f>VLOOKUP($A29,'Return Data'!$B$7:$R$2843,11,0)</f>
        <v>3.0842999999999998</v>
      </c>
      <c r="Q29" s="66">
        <f t="shared" si="6"/>
        <v>39</v>
      </c>
      <c r="R29" s="65">
        <f>VLOOKUP($A29,'Return Data'!$B$7:$R$2843,12,0)</f>
        <v>3.0293999999999999</v>
      </c>
      <c r="S29" s="66">
        <f t="shared" si="7"/>
        <v>38</v>
      </c>
      <c r="T29" s="65">
        <f>VLOOKUP($A29,'Return Data'!$B$7:$R$2843,13,0)</f>
        <v>3.0432999999999999</v>
      </c>
      <c r="U29" s="66">
        <f t="shared" si="12"/>
        <v>35</v>
      </c>
      <c r="V29" s="65"/>
      <c r="W29" s="66"/>
      <c r="X29" s="65"/>
      <c r="Y29" s="66"/>
      <c r="Z29" s="65">
        <f>VLOOKUP($A29,'Return Data'!$B$7:$R$2843,16,0)</f>
        <v>3.9207000000000001</v>
      </c>
      <c r="AA29" s="67">
        <f t="shared" si="11"/>
        <v>38</v>
      </c>
    </row>
    <row r="30" spans="1:27" x14ac:dyDescent="0.3">
      <c r="A30" s="63" t="s">
        <v>141</v>
      </c>
      <c r="B30" s="64">
        <f>VLOOKUP($A30,'Return Data'!$B$7:$R$2843,3,0)</f>
        <v>44404</v>
      </c>
      <c r="C30" s="65">
        <f>VLOOKUP($A30,'Return Data'!$B$7:$R$2843,4,0)</f>
        <v>56.852699999999999</v>
      </c>
      <c r="D30" s="65">
        <f>VLOOKUP($A30,'Return Data'!$B$7:$R$2843,5,0)</f>
        <v>3.4672000000000001</v>
      </c>
      <c r="E30" s="66">
        <f t="shared" si="0"/>
        <v>9</v>
      </c>
      <c r="F30" s="65">
        <f>VLOOKUP($A30,'Return Data'!$B$7:$R$2843,6,0)</f>
        <v>3.5320999999999998</v>
      </c>
      <c r="G30" s="66">
        <f t="shared" si="1"/>
        <v>5</v>
      </c>
      <c r="H30" s="65">
        <f>VLOOKUP($A30,'Return Data'!$B$7:$R$2843,7,0)</f>
        <v>3.6069</v>
      </c>
      <c r="I30" s="66">
        <f t="shared" si="2"/>
        <v>6</v>
      </c>
      <c r="J30" s="65">
        <f>VLOOKUP($A30,'Return Data'!$B$7:$R$2843,8,0)</f>
        <v>3.4990999999999999</v>
      </c>
      <c r="K30" s="66">
        <f t="shared" si="3"/>
        <v>10</v>
      </c>
      <c r="L30" s="65">
        <f>VLOOKUP($A30,'Return Data'!$B$7:$R$2843,9,0)</f>
        <v>3.4638</v>
      </c>
      <c r="M30" s="66">
        <f t="shared" si="4"/>
        <v>12</v>
      </c>
      <c r="N30" s="65">
        <f>VLOOKUP($A30,'Return Data'!$B$7:$R$2843,10,0)</f>
        <v>3.3485</v>
      </c>
      <c r="O30" s="66">
        <f t="shared" si="5"/>
        <v>10</v>
      </c>
      <c r="P30" s="65">
        <f>VLOOKUP($A30,'Return Data'!$B$7:$R$2843,11,0)</f>
        <v>3.3485</v>
      </c>
      <c r="Q30" s="66">
        <f t="shared" si="6"/>
        <v>18</v>
      </c>
      <c r="R30" s="65">
        <f>VLOOKUP($A30,'Return Data'!$B$7:$R$2843,12,0)</f>
        <v>3.2591999999999999</v>
      </c>
      <c r="S30" s="66">
        <f t="shared" si="7"/>
        <v>12</v>
      </c>
      <c r="T30" s="65">
        <f>VLOOKUP($A30,'Return Data'!$B$7:$R$2843,13,0)</f>
        <v>3.2793000000000001</v>
      </c>
      <c r="U30" s="66">
        <f t="shared" si="12"/>
        <v>18</v>
      </c>
      <c r="V30" s="65">
        <f>VLOOKUP($A30,'Return Data'!$B$7:$R$2843,17,0)</f>
        <v>4.1867999999999999</v>
      </c>
      <c r="W30" s="66">
        <f t="shared" ref="W30:W35" si="13">RANK(V30,V$8:V$50,0)</f>
        <v>27</v>
      </c>
      <c r="X30" s="65">
        <f>VLOOKUP($A30,'Return Data'!$B$7:$R$2843,14,0)</f>
        <v>5.2977999999999996</v>
      </c>
      <c r="Y30" s="66">
        <f t="shared" ref="Y30:Y35" si="14">RANK(X30,X$8:X$50,0)</f>
        <v>22</v>
      </c>
      <c r="Z30" s="65">
        <f>VLOOKUP($A30,'Return Data'!$B$7:$R$2843,16,0)</f>
        <v>7.2026000000000003</v>
      </c>
      <c r="AA30" s="67">
        <f t="shared" si="11"/>
        <v>7</v>
      </c>
    </row>
    <row r="31" spans="1:27" x14ac:dyDescent="0.3">
      <c r="A31" s="63" t="s">
        <v>142</v>
      </c>
      <c r="B31" s="64">
        <f>VLOOKUP($A31,'Return Data'!$B$7:$R$2843,3,0)</f>
        <v>44404</v>
      </c>
      <c r="C31" s="65">
        <f>VLOOKUP($A31,'Return Data'!$B$7:$R$2843,4,0)</f>
        <v>4203.6117000000004</v>
      </c>
      <c r="D31" s="65">
        <f>VLOOKUP($A31,'Return Data'!$B$7:$R$2843,5,0)</f>
        <v>3.4605000000000001</v>
      </c>
      <c r="E31" s="66">
        <f t="shared" si="0"/>
        <v>12</v>
      </c>
      <c r="F31" s="65">
        <f>VLOOKUP($A31,'Return Data'!$B$7:$R$2843,6,0)</f>
        <v>3.3813</v>
      </c>
      <c r="G31" s="66">
        <f t="shared" si="1"/>
        <v>20</v>
      </c>
      <c r="H31" s="65">
        <f>VLOOKUP($A31,'Return Data'!$B$7:$R$2843,7,0)</f>
        <v>3.5139999999999998</v>
      </c>
      <c r="I31" s="66">
        <f t="shared" si="2"/>
        <v>17</v>
      </c>
      <c r="J31" s="65">
        <f>VLOOKUP($A31,'Return Data'!$B$7:$R$2843,8,0)</f>
        <v>3.4929999999999999</v>
      </c>
      <c r="K31" s="66">
        <f t="shared" si="3"/>
        <v>12</v>
      </c>
      <c r="L31" s="65">
        <f>VLOOKUP($A31,'Return Data'!$B$7:$R$2843,9,0)</f>
        <v>3.4398</v>
      </c>
      <c r="M31" s="66">
        <f t="shared" si="4"/>
        <v>18</v>
      </c>
      <c r="N31" s="65">
        <f>VLOOKUP($A31,'Return Data'!$B$7:$R$2843,10,0)</f>
        <v>3.3220000000000001</v>
      </c>
      <c r="O31" s="66">
        <f t="shared" si="5"/>
        <v>15</v>
      </c>
      <c r="P31" s="65">
        <f>VLOOKUP($A31,'Return Data'!$B$7:$R$2843,11,0)</f>
        <v>3.3397000000000001</v>
      </c>
      <c r="Q31" s="66">
        <f t="shared" si="6"/>
        <v>21</v>
      </c>
      <c r="R31" s="65">
        <f>VLOOKUP($A31,'Return Data'!$B$7:$R$2843,12,0)</f>
        <v>3.2305999999999999</v>
      </c>
      <c r="S31" s="66">
        <f t="shared" si="7"/>
        <v>22</v>
      </c>
      <c r="T31" s="65">
        <f>VLOOKUP($A31,'Return Data'!$B$7:$R$2843,13,0)</f>
        <v>3.2669000000000001</v>
      </c>
      <c r="U31" s="66">
        <f t="shared" si="12"/>
        <v>21</v>
      </c>
      <c r="V31" s="65">
        <f>VLOOKUP($A31,'Return Data'!$B$7:$R$2843,17,0)</f>
        <v>4.2359</v>
      </c>
      <c r="W31" s="66">
        <f t="shared" si="13"/>
        <v>24</v>
      </c>
      <c r="X31" s="65">
        <f>VLOOKUP($A31,'Return Data'!$B$7:$R$2843,14,0)</f>
        <v>5.2640000000000002</v>
      </c>
      <c r="Y31" s="66">
        <f t="shared" si="14"/>
        <v>25</v>
      </c>
      <c r="Z31" s="65">
        <f>VLOOKUP($A31,'Return Data'!$B$7:$R$2843,16,0)</f>
        <v>7.1235999999999997</v>
      </c>
      <c r="AA31" s="67">
        <f t="shared" si="11"/>
        <v>24</v>
      </c>
    </row>
    <row r="32" spans="1:27" x14ac:dyDescent="0.3">
      <c r="A32" s="63" t="s">
        <v>143</v>
      </c>
      <c r="B32" s="64">
        <f>VLOOKUP($A32,'Return Data'!$B$7:$R$2843,3,0)</f>
        <v>44404</v>
      </c>
      <c r="C32" s="65">
        <f>VLOOKUP($A32,'Return Data'!$B$7:$R$2843,4,0)</f>
        <v>2848.4740000000002</v>
      </c>
      <c r="D32" s="65">
        <f>VLOOKUP($A32,'Return Data'!$B$7:$R$2843,5,0)</f>
        <v>3.3729</v>
      </c>
      <c r="E32" s="66">
        <f t="shared" si="0"/>
        <v>26</v>
      </c>
      <c r="F32" s="65">
        <f>VLOOKUP($A32,'Return Data'!$B$7:$R$2843,6,0)</f>
        <v>3.2970000000000002</v>
      </c>
      <c r="G32" s="66">
        <f t="shared" si="1"/>
        <v>36</v>
      </c>
      <c r="H32" s="65">
        <f>VLOOKUP($A32,'Return Data'!$B$7:$R$2843,7,0)</f>
        <v>3.3774999999999999</v>
      </c>
      <c r="I32" s="66">
        <f t="shared" si="2"/>
        <v>31</v>
      </c>
      <c r="J32" s="65">
        <f>VLOOKUP($A32,'Return Data'!$B$7:$R$2843,8,0)</f>
        <v>3.3563999999999998</v>
      </c>
      <c r="K32" s="66">
        <f t="shared" si="3"/>
        <v>29</v>
      </c>
      <c r="L32" s="65">
        <f>VLOOKUP($A32,'Return Data'!$B$7:$R$2843,9,0)</f>
        <v>3.3485999999999998</v>
      </c>
      <c r="M32" s="66">
        <f t="shared" si="4"/>
        <v>27</v>
      </c>
      <c r="N32" s="65">
        <f>VLOOKUP($A32,'Return Data'!$B$7:$R$2843,10,0)</f>
        <v>3.2530999999999999</v>
      </c>
      <c r="O32" s="66">
        <f t="shared" si="5"/>
        <v>28</v>
      </c>
      <c r="P32" s="65">
        <f>VLOOKUP($A32,'Return Data'!$B$7:$R$2843,11,0)</f>
        <v>3.2776000000000001</v>
      </c>
      <c r="Q32" s="66">
        <f t="shared" si="6"/>
        <v>32</v>
      </c>
      <c r="R32" s="65">
        <f>VLOOKUP($A32,'Return Data'!$B$7:$R$2843,12,0)</f>
        <v>3.2002000000000002</v>
      </c>
      <c r="S32" s="66">
        <f t="shared" si="7"/>
        <v>30</v>
      </c>
      <c r="T32" s="65">
        <f>VLOOKUP($A32,'Return Data'!$B$7:$R$2843,13,0)</f>
        <v>3.23</v>
      </c>
      <c r="U32" s="66">
        <f t="shared" si="12"/>
        <v>26</v>
      </c>
      <c r="V32" s="65">
        <f>VLOOKUP($A32,'Return Data'!$B$7:$R$2843,17,0)</f>
        <v>4.2676999999999996</v>
      </c>
      <c r="W32" s="66">
        <f t="shared" si="13"/>
        <v>21</v>
      </c>
      <c r="X32" s="65">
        <f>VLOOKUP($A32,'Return Data'!$B$7:$R$2843,14,0)</f>
        <v>5.3053999999999997</v>
      </c>
      <c r="Y32" s="66">
        <f t="shared" si="14"/>
        <v>21</v>
      </c>
      <c r="Z32" s="65">
        <f>VLOOKUP($A32,'Return Data'!$B$7:$R$2843,16,0)</f>
        <v>7.1492000000000004</v>
      </c>
      <c r="AA32" s="67">
        <f t="shared" si="11"/>
        <v>21</v>
      </c>
    </row>
    <row r="33" spans="1:27" x14ac:dyDescent="0.3">
      <c r="A33" s="63" t="s">
        <v>144</v>
      </c>
      <c r="B33" s="64">
        <f>VLOOKUP($A33,'Return Data'!$B$7:$R$2843,3,0)</f>
        <v>44404</v>
      </c>
      <c r="C33" s="65">
        <f>VLOOKUP($A33,'Return Data'!$B$7:$R$2843,4,0)</f>
        <v>3777.1880999999998</v>
      </c>
      <c r="D33" s="65">
        <f>VLOOKUP($A33,'Return Data'!$B$7:$R$2843,5,0)</f>
        <v>3.4123999999999999</v>
      </c>
      <c r="E33" s="66">
        <f t="shared" si="0"/>
        <v>17</v>
      </c>
      <c r="F33" s="65">
        <f>VLOOKUP($A33,'Return Data'!$B$7:$R$2843,6,0)</f>
        <v>3.3260000000000001</v>
      </c>
      <c r="G33" s="66">
        <f t="shared" si="1"/>
        <v>29</v>
      </c>
      <c r="H33" s="65">
        <f>VLOOKUP($A33,'Return Data'!$B$7:$R$2843,7,0)</f>
        <v>3.4316</v>
      </c>
      <c r="I33" s="66">
        <f t="shared" si="2"/>
        <v>28</v>
      </c>
      <c r="J33" s="65">
        <f>VLOOKUP($A33,'Return Data'!$B$7:$R$2843,8,0)</f>
        <v>3.4470000000000001</v>
      </c>
      <c r="K33" s="66">
        <f t="shared" si="3"/>
        <v>23</v>
      </c>
      <c r="L33" s="65">
        <f>VLOOKUP($A33,'Return Data'!$B$7:$R$2843,9,0)</f>
        <v>3.4230999999999998</v>
      </c>
      <c r="M33" s="66">
        <f t="shared" si="4"/>
        <v>22</v>
      </c>
      <c r="N33" s="65">
        <f>VLOOKUP($A33,'Return Data'!$B$7:$R$2843,10,0)</f>
        <v>3.3449</v>
      </c>
      <c r="O33" s="66">
        <f t="shared" si="5"/>
        <v>12</v>
      </c>
      <c r="P33" s="65">
        <f>VLOOKUP($A33,'Return Data'!$B$7:$R$2843,11,0)</f>
        <v>3.38</v>
      </c>
      <c r="Q33" s="66">
        <f t="shared" si="6"/>
        <v>10</v>
      </c>
      <c r="R33" s="65">
        <f>VLOOKUP($A33,'Return Data'!$B$7:$R$2843,12,0)</f>
        <v>3.2997000000000001</v>
      </c>
      <c r="S33" s="66">
        <f t="shared" si="7"/>
        <v>10</v>
      </c>
      <c r="T33" s="65">
        <f>VLOOKUP($A33,'Return Data'!$B$7:$R$2843,13,0)</f>
        <v>3.3288000000000002</v>
      </c>
      <c r="U33" s="66">
        <f t="shared" si="12"/>
        <v>9</v>
      </c>
      <c r="V33" s="65">
        <f>VLOOKUP($A33,'Return Data'!$B$7:$R$2843,17,0)</f>
        <v>4.4032999999999998</v>
      </c>
      <c r="W33" s="66">
        <f t="shared" si="13"/>
        <v>6</v>
      </c>
      <c r="X33" s="65">
        <f>VLOOKUP($A33,'Return Data'!$B$7:$R$2843,14,0)</f>
        <v>5.3994999999999997</v>
      </c>
      <c r="Y33" s="66">
        <f t="shared" si="14"/>
        <v>11</v>
      </c>
      <c r="Z33" s="65">
        <f>VLOOKUP($A33,'Return Data'!$B$7:$R$2843,16,0)</f>
        <v>7.1759000000000004</v>
      </c>
      <c r="AA33" s="67">
        <f t="shared" si="11"/>
        <v>13</v>
      </c>
    </row>
    <row r="34" spans="1:27" x14ac:dyDescent="0.3">
      <c r="A34" s="63" t="s">
        <v>436</v>
      </c>
      <c r="B34" s="64">
        <f>VLOOKUP($A34,'Return Data'!$B$7:$R$2843,3,0)</f>
        <v>44404</v>
      </c>
      <c r="C34" s="65">
        <f>VLOOKUP($A34,'Return Data'!$B$7:$R$2843,4,0)</f>
        <v>1351.9385</v>
      </c>
      <c r="D34" s="65">
        <f>VLOOKUP($A34,'Return Data'!$B$7:$R$2843,5,0)</f>
        <v>3.4885000000000002</v>
      </c>
      <c r="E34" s="66">
        <f t="shared" si="0"/>
        <v>7</v>
      </c>
      <c r="F34" s="65">
        <f>VLOOKUP($A34,'Return Data'!$B$7:$R$2843,6,0)</f>
        <v>3.4775</v>
      </c>
      <c r="G34" s="66">
        <f t="shared" si="1"/>
        <v>9</v>
      </c>
      <c r="H34" s="65">
        <f>VLOOKUP($A34,'Return Data'!$B$7:$R$2843,7,0)</f>
        <v>3.5087000000000002</v>
      </c>
      <c r="I34" s="66">
        <f t="shared" si="2"/>
        <v>21</v>
      </c>
      <c r="J34" s="65">
        <f>VLOOKUP($A34,'Return Data'!$B$7:$R$2843,8,0)</f>
        <v>3.5171999999999999</v>
      </c>
      <c r="K34" s="66">
        <f t="shared" si="3"/>
        <v>6</v>
      </c>
      <c r="L34" s="65">
        <f>VLOOKUP($A34,'Return Data'!$B$7:$R$2843,9,0)</f>
        <v>3.5078</v>
      </c>
      <c r="M34" s="66">
        <f t="shared" si="4"/>
        <v>5</v>
      </c>
      <c r="N34" s="65">
        <f>VLOOKUP($A34,'Return Data'!$B$7:$R$2843,10,0)</f>
        <v>3.4235000000000002</v>
      </c>
      <c r="O34" s="66">
        <f t="shared" si="5"/>
        <v>4</v>
      </c>
      <c r="P34" s="65">
        <f>VLOOKUP($A34,'Return Data'!$B$7:$R$2843,11,0)</f>
        <v>3.4348000000000001</v>
      </c>
      <c r="Q34" s="66">
        <f t="shared" si="6"/>
        <v>4</v>
      </c>
      <c r="R34" s="65">
        <f>VLOOKUP($A34,'Return Data'!$B$7:$R$2843,12,0)</f>
        <v>3.3412999999999999</v>
      </c>
      <c r="S34" s="66">
        <f t="shared" si="7"/>
        <v>6</v>
      </c>
      <c r="T34" s="65">
        <f>VLOOKUP($A34,'Return Data'!$B$7:$R$2843,13,0)</f>
        <v>3.4020000000000001</v>
      </c>
      <c r="U34" s="66">
        <f t="shared" si="12"/>
        <v>4</v>
      </c>
      <c r="V34" s="65">
        <f>VLOOKUP($A34,'Return Data'!$B$7:$R$2843,17,0)</f>
        <v>4.4377000000000004</v>
      </c>
      <c r="W34" s="66">
        <f t="shared" si="13"/>
        <v>5</v>
      </c>
      <c r="X34" s="65">
        <f>VLOOKUP($A34,'Return Data'!$B$7:$R$2843,14,0)</f>
        <v>5.4850000000000003</v>
      </c>
      <c r="Y34" s="66">
        <f t="shared" si="14"/>
        <v>4</v>
      </c>
      <c r="Z34" s="65">
        <f>VLOOKUP($A34,'Return Data'!$B$7:$R$2843,16,0)</f>
        <v>6.1299000000000001</v>
      </c>
      <c r="AA34" s="67">
        <f t="shared" si="11"/>
        <v>33</v>
      </c>
    </row>
    <row r="35" spans="1:27" x14ac:dyDescent="0.3">
      <c r="A35" s="63" t="s">
        <v>146</v>
      </c>
      <c r="B35" s="64">
        <f>VLOOKUP($A35,'Return Data'!$B$7:$R$2843,3,0)</f>
        <v>44404</v>
      </c>
      <c r="C35" s="65">
        <f>VLOOKUP($A35,'Return Data'!$B$7:$R$2843,4,0)</f>
        <v>2195.1430999999998</v>
      </c>
      <c r="D35" s="65">
        <f>VLOOKUP($A35,'Return Data'!$B$7:$R$2843,5,0)</f>
        <v>3.3923000000000001</v>
      </c>
      <c r="E35" s="66">
        <f t="shared" si="0"/>
        <v>21</v>
      </c>
      <c r="F35" s="65">
        <f>VLOOKUP($A35,'Return Data'!$B$7:$R$2843,6,0)</f>
        <v>3.4195000000000002</v>
      </c>
      <c r="G35" s="66">
        <f t="shared" si="1"/>
        <v>14</v>
      </c>
      <c r="H35" s="65">
        <f>VLOOKUP($A35,'Return Data'!$B$7:$R$2843,7,0)</f>
        <v>3.5057999999999998</v>
      </c>
      <c r="I35" s="66">
        <f t="shared" si="2"/>
        <v>22</v>
      </c>
      <c r="J35" s="65">
        <f>VLOOKUP($A35,'Return Data'!$B$7:$R$2843,8,0)</f>
        <v>3.4781</v>
      </c>
      <c r="K35" s="66">
        <f t="shared" si="3"/>
        <v>17</v>
      </c>
      <c r="L35" s="65">
        <f>VLOOKUP($A35,'Return Data'!$B$7:$R$2843,9,0)</f>
        <v>3.4457</v>
      </c>
      <c r="M35" s="66">
        <f t="shared" si="4"/>
        <v>16</v>
      </c>
      <c r="N35" s="65">
        <f>VLOOKUP($A35,'Return Data'!$B$7:$R$2843,10,0)</f>
        <v>3.3809999999999998</v>
      </c>
      <c r="O35" s="66">
        <f t="shared" si="5"/>
        <v>7</v>
      </c>
      <c r="P35" s="65">
        <f>VLOOKUP($A35,'Return Data'!$B$7:$R$2843,11,0)</f>
        <v>3.4108999999999998</v>
      </c>
      <c r="Q35" s="66">
        <f t="shared" si="6"/>
        <v>7</v>
      </c>
      <c r="R35" s="65">
        <f>VLOOKUP($A35,'Return Data'!$B$7:$R$2843,12,0)</f>
        <v>3.3512</v>
      </c>
      <c r="S35" s="66">
        <f t="shared" si="7"/>
        <v>4</v>
      </c>
      <c r="T35" s="65">
        <f>VLOOKUP($A35,'Return Data'!$B$7:$R$2843,13,0)</f>
        <v>3.383</v>
      </c>
      <c r="U35" s="66">
        <f t="shared" si="12"/>
        <v>5</v>
      </c>
      <c r="V35" s="65">
        <f>VLOOKUP($A35,'Return Data'!$B$7:$R$2843,17,0)</f>
        <v>4.3354999999999997</v>
      </c>
      <c r="W35" s="66">
        <f t="shared" si="13"/>
        <v>15</v>
      </c>
      <c r="X35" s="65">
        <f>VLOOKUP($A35,'Return Data'!$B$7:$R$2843,14,0)</f>
        <v>5.3592000000000004</v>
      </c>
      <c r="Y35" s="66">
        <f t="shared" si="14"/>
        <v>17</v>
      </c>
      <c r="Z35" s="65">
        <f>VLOOKUP($A35,'Return Data'!$B$7:$R$2843,16,0)</f>
        <v>6.9665999999999997</v>
      </c>
      <c r="AA35" s="67">
        <f t="shared" si="11"/>
        <v>30</v>
      </c>
    </row>
    <row r="36" spans="1:27" x14ac:dyDescent="0.3">
      <c r="A36" s="63" t="s">
        <v>147</v>
      </c>
      <c r="B36" s="64">
        <f>VLOOKUP($A36,'Return Data'!$B$7:$R$2843,3,0)</f>
        <v>44404</v>
      </c>
      <c r="C36" s="65">
        <f>VLOOKUP($A36,'Return Data'!$B$7:$R$2843,4,0)</f>
        <v>11.145899999999999</v>
      </c>
      <c r="D36" s="65">
        <f>VLOOKUP($A36,'Return Data'!$B$7:$R$2843,5,0)</f>
        <v>3.2749999999999999</v>
      </c>
      <c r="E36" s="66">
        <f t="shared" si="0"/>
        <v>33</v>
      </c>
      <c r="F36" s="65">
        <f>VLOOKUP($A36,'Return Data'!$B$7:$R$2843,6,0)</f>
        <v>3.3578999999999999</v>
      </c>
      <c r="G36" s="66">
        <f t="shared" si="1"/>
        <v>28</v>
      </c>
      <c r="H36" s="65">
        <f>VLOOKUP($A36,'Return Data'!$B$7:$R$2843,7,0)</f>
        <v>3.6516000000000002</v>
      </c>
      <c r="I36" s="66">
        <f t="shared" si="2"/>
        <v>3</v>
      </c>
      <c r="J36" s="65">
        <f>VLOOKUP($A36,'Return Data'!$B$7:$R$2843,8,0)</f>
        <v>3.3022999999999998</v>
      </c>
      <c r="K36" s="66">
        <f t="shared" si="3"/>
        <v>33</v>
      </c>
      <c r="L36" s="65">
        <f>VLOOKUP($A36,'Return Data'!$B$7:$R$2843,9,0)</f>
        <v>3.2176999999999998</v>
      </c>
      <c r="M36" s="66">
        <f t="shared" si="4"/>
        <v>34</v>
      </c>
      <c r="N36" s="65">
        <f>VLOOKUP($A36,'Return Data'!$B$7:$R$2843,10,0)</f>
        <v>3.0895999999999999</v>
      </c>
      <c r="O36" s="66">
        <f t="shared" si="5"/>
        <v>35</v>
      </c>
      <c r="P36" s="65">
        <f>VLOOKUP($A36,'Return Data'!$B$7:$R$2843,11,0)</f>
        <v>3.0767000000000002</v>
      </c>
      <c r="Q36" s="66">
        <f t="shared" si="6"/>
        <v>40</v>
      </c>
      <c r="R36" s="65">
        <f>VLOOKUP($A36,'Return Data'!$B$7:$R$2843,12,0)</f>
        <v>2.9961000000000002</v>
      </c>
      <c r="S36" s="66">
        <f t="shared" si="7"/>
        <v>40</v>
      </c>
      <c r="T36" s="65">
        <f>VLOOKUP($A36,'Return Data'!$B$7:$R$2843,13,0)</f>
        <v>3.0196000000000001</v>
      </c>
      <c r="U36" s="66">
        <f t="shared" si="12"/>
        <v>37</v>
      </c>
      <c r="V36" s="65"/>
      <c r="W36" s="66"/>
      <c r="X36" s="65"/>
      <c r="Y36" s="66"/>
      <c r="Z36" s="65">
        <f>VLOOKUP($A36,'Return Data'!$B$7:$R$2843,16,0)</f>
        <v>4.2516999999999996</v>
      </c>
      <c r="AA36" s="67">
        <f t="shared" si="11"/>
        <v>37</v>
      </c>
    </row>
    <row r="37" spans="1:27" x14ac:dyDescent="0.3">
      <c r="A37" s="63" t="s">
        <v>2021</v>
      </c>
      <c r="B37" s="64">
        <f>VLOOKUP($A37,'Return Data'!$B$7:$R$2843,3,0)</f>
        <v>44404</v>
      </c>
      <c r="C37" s="65">
        <f>VLOOKUP($A37,'Return Data'!$B$7:$R$2843,4,0)</f>
        <v>2271.5657999999999</v>
      </c>
      <c r="D37" s="65">
        <f>VLOOKUP($A37,'Return Data'!$B$7:$R$2843,5,0)</f>
        <v>2.0503999999999998</v>
      </c>
      <c r="E37" s="66">
        <f t="shared" si="0"/>
        <v>42</v>
      </c>
      <c r="F37" s="65">
        <f>VLOOKUP($A37,'Return Data'!$B$7:$R$2843,6,0)</f>
        <v>2.8188</v>
      </c>
      <c r="G37" s="66">
        <f t="shared" si="1"/>
        <v>41</v>
      </c>
      <c r="H37" s="65">
        <f>VLOOKUP($A37,'Return Data'!$B$7:$R$2843,7,0)</f>
        <v>3.1114999999999999</v>
      </c>
      <c r="I37" s="66">
        <f t="shared" si="2"/>
        <v>39</v>
      </c>
      <c r="J37" s="65">
        <f>VLOOKUP($A37,'Return Data'!$B$7:$R$2843,8,0)</f>
        <v>3.1939000000000002</v>
      </c>
      <c r="K37" s="66">
        <f t="shared" si="3"/>
        <v>34</v>
      </c>
      <c r="L37" s="65">
        <f>VLOOKUP($A37,'Return Data'!$B$7:$R$2843,9,0)</f>
        <v>3.1608999999999998</v>
      </c>
      <c r="M37" s="66">
        <f t="shared" si="4"/>
        <v>36</v>
      </c>
      <c r="N37" s="65">
        <f>VLOOKUP($A37,'Return Data'!$B$7:$R$2843,10,0)</f>
        <v>3.1324000000000001</v>
      </c>
      <c r="O37" s="66">
        <f t="shared" si="5"/>
        <v>34</v>
      </c>
      <c r="P37" s="65">
        <f>VLOOKUP($A37,'Return Data'!$B$7:$R$2843,11,0)</f>
        <v>3.1831</v>
      </c>
      <c r="Q37" s="66">
        <f t="shared" si="6"/>
        <v>36</v>
      </c>
      <c r="R37" s="65">
        <f>VLOOKUP($A37,'Return Data'!$B$7:$R$2843,12,0)</f>
        <v>3.0878999999999999</v>
      </c>
      <c r="S37" s="66">
        <f t="shared" si="7"/>
        <v>37</v>
      </c>
      <c r="T37" s="65">
        <f>VLOOKUP($A37,'Return Data'!$B$7:$R$2843,13,0)</f>
        <v>3.0882999999999998</v>
      </c>
      <c r="U37" s="66">
        <f t="shared" si="12"/>
        <v>34</v>
      </c>
      <c r="V37" s="65">
        <f>VLOOKUP($A37,'Return Data'!$B$7:$R$2843,17,0)</f>
        <v>3.8685999999999998</v>
      </c>
      <c r="W37" s="66">
        <f t="shared" ref="W37:W49" si="15">RANK(V37,V$8:V$50,0)</f>
        <v>34</v>
      </c>
      <c r="X37" s="65">
        <f>VLOOKUP($A37,'Return Data'!$B$7:$R$2843,14,0)</f>
        <v>5.0407999999999999</v>
      </c>
      <c r="Y37" s="66">
        <f>RANK(X37,X$8:X$50,0)</f>
        <v>29</v>
      </c>
      <c r="Z37" s="65">
        <f>VLOOKUP($A37,'Return Data'!$B$7:$R$2843,16,0)</f>
        <v>7.1505000000000001</v>
      </c>
      <c r="AA37" s="67">
        <f t="shared" si="11"/>
        <v>20</v>
      </c>
    </row>
    <row r="38" spans="1:27" x14ac:dyDescent="0.3">
      <c r="A38" s="63" t="s">
        <v>148</v>
      </c>
      <c r="B38" s="64">
        <f>VLOOKUP($A38,'Return Data'!$B$7:$R$2843,3,0)</f>
        <v>44404</v>
      </c>
      <c r="C38" s="65">
        <f>VLOOKUP($A38,'Return Data'!$B$7:$R$2843,4,0)</f>
        <v>5086.4353000000001</v>
      </c>
      <c r="D38" s="65">
        <f>VLOOKUP($A38,'Return Data'!$B$7:$R$2843,5,0)</f>
        <v>3.4527000000000001</v>
      </c>
      <c r="E38" s="66">
        <f t="shared" si="0"/>
        <v>13</v>
      </c>
      <c r="F38" s="65">
        <f>VLOOKUP($A38,'Return Data'!$B$7:$R$2843,6,0)</f>
        <v>3.4737</v>
      </c>
      <c r="G38" s="66">
        <f t="shared" si="1"/>
        <v>10</v>
      </c>
      <c r="H38" s="65">
        <f>VLOOKUP($A38,'Return Data'!$B$7:$R$2843,7,0)</f>
        <v>3.5737999999999999</v>
      </c>
      <c r="I38" s="66">
        <f t="shared" si="2"/>
        <v>11</v>
      </c>
      <c r="J38" s="65">
        <f>VLOOKUP($A38,'Return Data'!$B$7:$R$2843,8,0)</f>
        <v>3.4740000000000002</v>
      </c>
      <c r="K38" s="66">
        <f t="shared" si="3"/>
        <v>18</v>
      </c>
      <c r="L38" s="65">
        <f>VLOOKUP($A38,'Return Data'!$B$7:$R$2843,9,0)</f>
        <v>3.4523000000000001</v>
      </c>
      <c r="M38" s="66">
        <f t="shared" si="4"/>
        <v>14</v>
      </c>
      <c r="N38" s="65">
        <f>VLOOKUP($A38,'Return Data'!$B$7:$R$2843,10,0)</f>
        <v>3.3123999999999998</v>
      </c>
      <c r="O38" s="66">
        <f t="shared" si="5"/>
        <v>20</v>
      </c>
      <c r="P38" s="65">
        <f>VLOOKUP($A38,'Return Data'!$B$7:$R$2843,11,0)</f>
        <v>3.3778999999999999</v>
      </c>
      <c r="Q38" s="66">
        <f t="shared" si="6"/>
        <v>12</v>
      </c>
      <c r="R38" s="65">
        <f>VLOOKUP($A38,'Return Data'!$B$7:$R$2843,12,0)</f>
        <v>3.2555000000000001</v>
      </c>
      <c r="S38" s="66">
        <f t="shared" si="7"/>
        <v>16</v>
      </c>
      <c r="T38" s="65">
        <f>VLOOKUP($A38,'Return Data'!$B$7:$R$2843,13,0)</f>
        <v>3.2932999999999999</v>
      </c>
      <c r="U38" s="66">
        <f t="shared" si="12"/>
        <v>15</v>
      </c>
      <c r="V38" s="65">
        <f>VLOOKUP($A38,'Return Data'!$B$7:$R$2843,17,0)</f>
        <v>4.3672000000000004</v>
      </c>
      <c r="W38" s="66">
        <f t="shared" si="15"/>
        <v>10</v>
      </c>
      <c r="X38" s="65">
        <f>VLOOKUP($A38,'Return Data'!$B$7:$R$2843,14,0)</f>
        <v>5.4366000000000003</v>
      </c>
      <c r="Y38" s="66">
        <f>RANK(X38,X$8:X$50,0)</f>
        <v>8</v>
      </c>
      <c r="Z38" s="65">
        <f>VLOOKUP($A38,'Return Data'!$B$7:$R$2843,16,0)</f>
        <v>7.2201000000000004</v>
      </c>
      <c r="AA38" s="67">
        <f t="shared" si="11"/>
        <v>5</v>
      </c>
    </row>
    <row r="39" spans="1:27" x14ac:dyDescent="0.3">
      <c r="A39" s="63" t="s">
        <v>149</v>
      </c>
      <c r="B39" s="64">
        <f>VLOOKUP($A39,'Return Data'!$B$7:$R$2843,3,0)</f>
        <v>44404</v>
      </c>
      <c r="C39" s="65">
        <f>VLOOKUP($A39,'Return Data'!$B$7:$R$2843,4,0)</f>
        <v>1164.9548</v>
      </c>
      <c r="D39" s="65">
        <f>VLOOKUP($A39,'Return Data'!$B$7:$R$2843,5,0)</f>
        <v>3.3841000000000001</v>
      </c>
      <c r="E39" s="66">
        <f t="shared" si="0"/>
        <v>23</v>
      </c>
      <c r="F39" s="65">
        <f>VLOOKUP($A39,'Return Data'!$B$7:$R$2843,6,0)</f>
        <v>3.2589000000000001</v>
      </c>
      <c r="G39" s="66">
        <f t="shared" si="1"/>
        <v>37</v>
      </c>
      <c r="H39" s="65">
        <f>VLOOKUP($A39,'Return Data'!$B$7:$R$2843,7,0)</f>
        <v>3.4152</v>
      </c>
      <c r="I39" s="66">
        <f t="shared" si="2"/>
        <v>29</v>
      </c>
      <c r="J39" s="65">
        <f>VLOOKUP($A39,'Return Data'!$B$7:$R$2843,8,0)</f>
        <v>3.3605999999999998</v>
      </c>
      <c r="K39" s="66">
        <f t="shared" si="3"/>
        <v>27</v>
      </c>
      <c r="L39" s="65">
        <f>VLOOKUP($A39,'Return Data'!$B$7:$R$2843,9,0)</f>
        <v>3.3027000000000002</v>
      </c>
      <c r="M39" s="66">
        <f t="shared" si="4"/>
        <v>30</v>
      </c>
      <c r="N39" s="65">
        <f>VLOOKUP($A39,'Return Data'!$B$7:$R$2843,10,0)</f>
        <v>3.2067000000000001</v>
      </c>
      <c r="O39" s="66">
        <f t="shared" si="5"/>
        <v>31</v>
      </c>
      <c r="P39" s="65">
        <f>VLOOKUP($A39,'Return Data'!$B$7:$R$2843,11,0)</f>
        <v>3.2018</v>
      </c>
      <c r="Q39" s="66">
        <f t="shared" si="6"/>
        <v>35</v>
      </c>
      <c r="R39" s="65">
        <f>VLOOKUP($A39,'Return Data'!$B$7:$R$2843,12,0)</f>
        <v>3.109</v>
      </c>
      <c r="S39" s="66">
        <f t="shared" si="7"/>
        <v>35</v>
      </c>
      <c r="T39" s="65">
        <f>VLOOKUP($A39,'Return Data'!$B$7:$R$2843,13,0)</f>
        <v>3.1328999999999998</v>
      </c>
      <c r="U39" s="66">
        <f t="shared" si="12"/>
        <v>32</v>
      </c>
      <c r="V39" s="65">
        <f>VLOOKUP($A39,'Return Data'!$B$7:$R$2843,17,0)</f>
        <v>3.9378000000000002</v>
      </c>
      <c r="W39" s="66">
        <f t="shared" si="15"/>
        <v>31</v>
      </c>
      <c r="X39" s="65"/>
      <c r="Y39" s="66"/>
      <c r="Z39" s="65">
        <f>VLOOKUP($A39,'Return Data'!$B$7:$R$2843,16,0)</f>
        <v>4.8657000000000004</v>
      </c>
      <c r="AA39" s="67">
        <f t="shared" si="11"/>
        <v>35</v>
      </c>
    </row>
    <row r="40" spans="1:27" x14ac:dyDescent="0.3">
      <c r="A40" s="63" t="s">
        <v>150</v>
      </c>
      <c r="B40" s="64">
        <f>VLOOKUP($A40,'Return Data'!$B$7:$R$2843,3,0)</f>
        <v>44404</v>
      </c>
      <c r="C40" s="65">
        <f>VLOOKUP($A40,'Return Data'!$B$7:$R$2843,4,0)</f>
        <v>270.98289999999997</v>
      </c>
      <c r="D40" s="65">
        <f>VLOOKUP($A40,'Return Data'!$B$7:$R$2843,5,0)</f>
        <v>3.3677000000000001</v>
      </c>
      <c r="E40" s="66">
        <f t="shared" si="0"/>
        <v>27</v>
      </c>
      <c r="F40" s="65">
        <f>VLOOKUP($A40,'Return Data'!$B$7:$R$2843,6,0)</f>
        <v>3.3189000000000002</v>
      </c>
      <c r="G40" s="66">
        <f t="shared" si="1"/>
        <v>31</v>
      </c>
      <c r="H40" s="65">
        <f>VLOOKUP($A40,'Return Data'!$B$7:$R$2843,7,0)</f>
        <v>3.4350999999999998</v>
      </c>
      <c r="I40" s="66">
        <f t="shared" si="2"/>
        <v>27</v>
      </c>
      <c r="J40" s="65">
        <f>VLOOKUP($A40,'Return Data'!$B$7:$R$2843,8,0)</f>
        <v>3.4150999999999998</v>
      </c>
      <c r="K40" s="66">
        <f t="shared" si="3"/>
        <v>26</v>
      </c>
      <c r="L40" s="65">
        <f>VLOOKUP($A40,'Return Data'!$B$7:$R$2843,9,0)</f>
        <v>3.4056000000000002</v>
      </c>
      <c r="M40" s="66">
        <f t="shared" si="4"/>
        <v>24</v>
      </c>
      <c r="N40" s="65">
        <f>VLOOKUP($A40,'Return Data'!$B$7:$R$2843,10,0)</f>
        <v>3.3580999999999999</v>
      </c>
      <c r="O40" s="66">
        <f t="shared" si="5"/>
        <v>9</v>
      </c>
      <c r="P40" s="65">
        <f>VLOOKUP($A40,'Return Data'!$B$7:$R$2843,11,0)</f>
        <v>3.399</v>
      </c>
      <c r="Q40" s="66">
        <f t="shared" si="6"/>
        <v>8</v>
      </c>
      <c r="R40" s="65">
        <f>VLOOKUP($A40,'Return Data'!$B$7:$R$2843,12,0)</f>
        <v>3.3001</v>
      </c>
      <c r="S40" s="66">
        <f t="shared" si="7"/>
        <v>9</v>
      </c>
      <c r="T40" s="65">
        <f>VLOOKUP($A40,'Return Data'!$B$7:$R$2843,13,0)</f>
        <v>3.3218000000000001</v>
      </c>
      <c r="U40" s="66">
        <f t="shared" si="12"/>
        <v>10</v>
      </c>
      <c r="V40" s="65">
        <f>VLOOKUP($A40,'Return Data'!$B$7:$R$2843,17,0)</f>
        <v>4.3872999999999998</v>
      </c>
      <c r="W40" s="66">
        <f t="shared" si="15"/>
        <v>8</v>
      </c>
      <c r="X40" s="65">
        <f>VLOOKUP($A40,'Return Data'!$B$7:$R$2843,14,0)</f>
        <v>5.4454000000000002</v>
      </c>
      <c r="Y40" s="66">
        <f t="shared" ref="Y40:Y49" si="16">RANK(X40,X$8:X$50,0)</f>
        <v>6</v>
      </c>
      <c r="Z40" s="65">
        <f>VLOOKUP($A40,'Return Data'!$B$7:$R$2843,16,0)</f>
        <v>7.2016</v>
      </c>
      <c r="AA40" s="67">
        <f t="shared" si="11"/>
        <v>8</v>
      </c>
    </row>
    <row r="41" spans="1:27" x14ac:dyDescent="0.3">
      <c r="A41" s="63" t="s">
        <v>151</v>
      </c>
      <c r="B41" s="64">
        <f>VLOOKUP($A41,'Return Data'!$B$7:$R$2843,3,0)</f>
        <v>44404</v>
      </c>
      <c r="C41" s="65">
        <f>VLOOKUP($A41,'Return Data'!$B$7:$R$2843,4,0)</f>
        <v>2938.3131199999998</v>
      </c>
      <c r="D41" s="65">
        <f>VLOOKUP($A41,'Return Data'!$B$7:$R$2843,5,0)</f>
        <v>3.4845000000000002</v>
      </c>
      <c r="E41" s="66">
        <f t="shared" si="0"/>
        <v>8</v>
      </c>
      <c r="F41" s="65">
        <f>VLOOKUP($A41,'Return Data'!$B$7:$R$2843,6,0)</f>
        <v>3.4207999999999998</v>
      </c>
      <c r="G41" s="66">
        <f t="shared" si="1"/>
        <v>12</v>
      </c>
      <c r="H41" s="65">
        <f>VLOOKUP($A41,'Return Data'!$B$7:$R$2843,7,0)</f>
        <v>3.4144999999999999</v>
      </c>
      <c r="I41" s="66">
        <f t="shared" si="2"/>
        <v>30</v>
      </c>
      <c r="J41" s="65">
        <f>VLOOKUP($A41,'Return Data'!$B$7:$R$2843,8,0)</f>
        <v>3.3580999999999999</v>
      </c>
      <c r="K41" s="66">
        <f t="shared" si="3"/>
        <v>28</v>
      </c>
      <c r="L41" s="65">
        <f>VLOOKUP($A41,'Return Data'!$B$7:$R$2843,9,0)</f>
        <v>3.3330000000000002</v>
      </c>
      <c r="M41" s="66">
        <f t="shared" si="4"/>
        <v>28</v>
      </c>
      <c r="N41" s="65">
        <f>VLOOKUP($A41,'Return Data'!$B$7:$R$2843,10,0)</f>
        <v>3.2664</v>
      </c>
      <c r="O41" s="66">
        <f t="shared" si="5"/>
        <v>27</v>
      </c>
      <c r="P41" s="65">
        <f>VLOOKUP($A41,'Return Data'!$B$7:$R$2843,11,0)</f>
        <v>3.2645</v>
      </c>
      <c r="Q41" s="66">
        <f t="shared" si="6"/>
        <v>33</v>
      </c>
      <c r="R41" s="65">
        <f>VLOOKUP($A41,'Return Data'!$B$7:$R$2843,12,0)</f>
        <v>3.1833999999999998</v>
      </c>
      <c r="S41" s="66">
        <f t="shared" si="7"/>
        <v>32</v>
      </c>
      <c r="T41" s="65">
        <f>VLOOKUP($A41,'Return Data'!$B$7:$R$2843,13,0)</f>
        <v>3.2078000000000002</v>
      </c>
      <c r="U41" s="66">
        <f t="shared" si="12"/>
        <v>30</v>
      </c>
      <c r="V41" s="65">
        <f>VLOOKUP($A41,'Return Data'!$B$7:$R$2843,17,0)</f>
        <v>4.0048000000000004</v>
      </c>
      <c r="W41" s="66">
        <f t="shared" si="15"/>
        <v>30</v>
      </c>
      <c r="X41" s="65">
        <f>VLOOKUP($A41,'Return Data'!$B$7:$R$2843,14,0)</f>
        <v>1.9483999999999999</v>
      </c>
      <c r="Y41" s="66">
        <f t="shared" si="16"/>
        <v>34</v>
      </c>
      <c r="Z41" s="65">
        <f>VLOOKUP($A41,'Return Data'!$B$7:$R$2843,16,0)</f>
        <v>5.9718</v>
      </c>
      <c r="AA41" s="67">
        <f t="shared" si="11"/>
        <v>34</v>
      </c>
    </row>
    <row r="42" spans="1:27" x14ac:dyDescent="0.3">
      <c r="A42" s="63" t="s">
        <v>152</v>
      </c>
      <c r="B42" s="64">
        <f>VLOOKUP($A42,'Return Data'!$B$7:$R$2843,3,0)</f>
        <v>44404</v>
      </c>
      <c r="C42" s="65">
        <f>VLOOKUP($A42,'Return Data'!$B$7:$R$2843,4,0)</f>
        <v>33.372599999999998</v>
      </c>
      <c r="D42" s="65">
        <f>VLOOKUP($A42,'Return Data'!$B$7:$R$2843,5,0)</f>
        <v>3.7189999999999999</v>
      </c>
      <c r="E42" s="66">
        <f t="shared" si="0"/>
        <v>1</v>
      </c>
      <c r="F42" s="65">
        <f>VLOOKUP($A42,'Return Data'!$B$7:$R$2843,6,0)</f>
        <v>3.6107</v>
      </c>
      <c r="G42" s="66">
        <f t="shared" si="1"/>
        <v>2</v>
      </c>
      <c r="H42" s="65">
        <f>VLOOKUP($A42,'Return Data'!$B$7:$R$2843,7,0)</f>
        <v>3.6587000000000001</v>
      </c>
      <c r="I42" s="66">
        <f t="shared" si="2"/>
        <v>2</v>
      </c>
      <c r="J42" s="65">
        <f>VLOOKUP($A42,'Return Data'!$B$7:$R$2843,8,0)</f>
        <v>3.5594000000000001</v>
      </c>
      <c r="K42" s="66">
        <f t="shared" si="3"/>
        <v>2</v>
      </c>
      <c r="L42" s="65">
        <f>VLOOKUP($A42,'Return Data'!$B$7:$R$2843,9,0)</f>
        <v>3.7850000000000001</v>
      </c>
      <c r="M42" s="66">
        <f t="shared" si="4"/>
        <v>1</v>
      </c>
      <c r="N42" s="65">
        <f>VLOOKUP($A42,'Return Data'!$B$7:$R$2843,10,0)</f>
        <v>4.1432000000000002</v>
      </c>
      <c r="O42" s="66">
        <f t="shared" si="5"/>
        <v>1</v>
      </c>
      <c r="P42" s="65">
        <f>VLOOKUP($A42,'Return Data'!$B$7:$R$2843,11,0)</f>
        <v>4.3948999999999998</v>
      </c>
      <c r="Q42" s="66">
        <f t="shared" si="6"/>
        <v>1</v>
      </c>
      <c r="R42" s="65">
        <f>VLOOKUP($A42,'Return Data'!$B$7:$R$2843,12,0)</f>
        <v>4.4722999999999997</v>
      </c>
      <c r="S42" s="66">
        <f t="shared" si="7"/>
        <v>1</v>
      </c>
      <c r="T42" s="65">
        <f>VLOOKUP($A42,'Return Data'!$B$7:$R$2843,13,0)</f>
        <v>4.6649000000000003</v>
      </c>
      <c r="U42" s="66">
        <f t="shared" si="12"/>
        <v>1</v>
      </c>
      <c r="V42" s="65">
        <f>VLOOKUP($A42,'Return Data'!$B$7:$R$2843,17,0)</f>
        <v>5.4070999999999998</v>
      </c>
      <c r="W42" s="66">
        <f t="shared" si="15"/>
        <v>1</v>
      </c>
      <c r="X42" s="65">
        <f>VLOOKUP($A42,'Return Data'!$B$7:$R$2843,14,0)</f>
        <v>6.2013999999999996</v>
      </c>
      <c r="Y42" s="66">
        <f t="shared" si="16"/>
        <v>1</v>
      </c>
      <c r="Z42" s="65">
        <f>VLOOKUP($A42,'Return Data'!$B$7:$R$2843,16,0)</f>
        <v>7.6736000000000004</v>
      </c>
      <c r="AA42" s="67">
        <f t="shared" si="11"/>
        <v>1</v>
      </c>
    </row>
    <row r="43" spans="1:27" x14ac:dyDescent="0.3">
      <c r="A43" s="63" t="s">
        <v>153</v>
      </c>
      <c r="B43" s="64">
        <f>VLOOKUP($A43,'Return Data'!$B$7:$R$2843,3,0)</f>
        <v>44404</v>
      </c>
      <c r="C43" s="65">
        <f>VLOOKUP($A43,'Return Data'!$B$7:$R$2843,4,0)</f>
        <v>28.070599999999999</v>
      </c>
      <c r="D43" s="65">
        <f>VLOOKUP($A43,'Return Data'!$B$7:$R$2843,5,0)</f>
        <v>3.3811</v>
      </c>
      <c r="E43" s="66">
        <f t="shared" si="0"/>
        <v>25</v>
      </c>
      <c r="F43" s="65">
        <f>VLOOKUP($A43,'Return Data'!$B$7:$R$2843,6,0)</f>
        <v>3.3816999999999999</v>
      </c>
      <c r="G43" s="66">
        <f t="shared" si="1"/>
        <v>18</v>
      </c>
      <c r="H43" s="65">
        <f>VLOOKUP($A43,'Return Data'!$B$7:$R$2843,7,0)</f>
        <v>3.476</v>
      </c>
      <c r="I43" s="66">
        <f t="shared" si="2"/>
        <v>25</v>
      </c>
      <c r="J43" s="65">
        <f>VLOOKUP($A43,'Return Data'!$B$7:$R$2843,8,0)</f>
        <v>3.3479000000000001</v>
      </c>
      <c r="K43" s="66">
        <f t="shared" si="3"/>
        <v>30</v>
      </c>
      <c r="L43" s="65">
        <f>VLOOKUP($A43,'Return Data'!$B$7:$R$2843,9,0)</f>
        <v>3.2682000000000002</v>
      </c>
      <c r="M43" s="66">
        <f t="shared" si="4"/>
        <v>32</v>
      </c>
      <c r="N43" s="65">
        <f>VLOOKUP($A43,'Return Data'!$B$7:$R$2843,10,0)</f>
        <v>3.1829000000000001</v>
      </c>
      <c r="O43" s="66">
        <f t="shared" si="5"/>
        <v>32</v>
      </c>
      <c r="P43" s="65">
        <f>VLOOKUP($A43,'Return Data'!$B$7:$R$2843,11,0)</f>
        <v>3.1816</v>
      </c>
      <c r="Q43" s="66">
        <f t="shared" si="6"/>
        <v>37</v>
      </c>
      <c r="R43" s="65">
        <f>VLOOKUP($A43,'Return Data'!$B$7:$R$2843,12,0)</f>
        <v>3.1059999999999999</v>
      </c>
      <c r="S43" s="66">
        <f t="shared" si="7"/>
        <v>36</v>
      </c>
      <c r="T43" s="65">
        <f>VLOOKUP($A43,'Return Data'!$B$7:$R$2843,13,0)</f>
        <v>3.1248999999999998</v>
      </c>
      <c r="U43" s="66">
        <f t="shared" si="12"/>
        <v>33</v>
      </c>
      <c r="V43" s="65">
        <f>VLOOKUP($A43,'Return Data'!$B$7:$R$2843,17,0)</f>
        <v>3.8687</v>
      </c>
      <c r="W43" s="66">
        <f t="shared" si="15"/>
        <v>33</v>
      </c>
      <c r="X43" s="65">
        <f>VLOOKUP($A43,'Return Data'!$B$7:$R$2843,14,0)</f>
        <v>4.8220999999999998</v>
      </c>
      <c r="Y43" s="66">
        <f t="shared" si="16"/>
        <v>31</v>
      </c>
      <c r="Z43" s="65">
        <f>VLOOKUP($A43,'Return Data'!$B$7:$R$2843,16,0)</f>
        <v>6.9715999999999996</v>
      </c>
      <c r="AA43" s="67">
        <f t="shared" si="11"/>
        <v>29</v>
      </c>
    </row>
    <row r="44" spans="1:27" x14ac:dyDescent="0.3">
      <c r="A44" s="63" t="s">
        <v>156</v>
      </c>
      <c r="B44" s="64">
        <f>VLOOKUP($A44,'Return Data'!$B$7:$R$2843,3,0)</f>
        <v>44404</v>
      </c>
      <c r="C44" s="65">
        <f>VLOOKUP($A44,'Return Data'!$B$7:$R$2843,4,0)</f>
        <v>3255.9364999999998</v>
      </c>
      <c r="D44" s="65">
        <f>VLOOKUP($A44,'Return Data'!$B$7:$R$2843,5,0)</f>
        <v>3.3129</v>
      </c>
      <c r="E44" s="66">
        <f t="shared" si="0"/>
        <v>29</v>
      </c>
      <c r="F44" s="65">
        <f>VLOOKUP($A44,'Return Data'!$B$7:$R$2843,6,0)</f>
        <v>3.4171</v>
      </c>
      <c r="G44" s="66">
        <f t="shared" si="1"/>
        <v>15</v>
      </c>
      <c r="H44" s="65">
        <f>VLOOKUP($A44,'Return Data'!$B$7:$R$2843,7,0)</f>
        <v>3.5617000000000001</v>
      </c>
      <c r="I44" s="66">
        <f t="shared" si="2"/>
        <v>14</v>
      </c>
      <c r="J44" s="65">
        <f>VLOOKUP($A44,'Return Data'!$B$7:$R$2843,8,0)</f>
        <v>3.5169999999999999</v>
      </c>
      <c r="K44" s="66">
        <f t="shared" si="3"/>
        <v>7</v>
      </c>
      <c r="L44" s="65">
        <f>VLOOKUP($A44,'Return Data'!$B$7:$R$2843,9,0)</f>
        <v>3.4826999999999999</v>
      </c>
      <c r="M44" s="66">
        <f t="shared" si="4"/>
        <v>8</v>
      </c>
      <c r="N44" s="65">
        <f>VLOOKUP($A44,'Return Data'!$B$7:$R$2843,10,0)</f>
        <v>3.3094000000000001</v>
      </c>
      <c r="O44" s="66">
        <f t="shared" si="5"/>
        <v>21</v>
      </c>
      <c r="P44" s="65">
        <f>VLOOKUP($A44,'Return Data'!$B$7:$R$2843,11,0)</f>
        <v>3.3466</v>
      </c>
      <c r="Q44" s="66">
        <f t="shared" si="6"/>
        <v>19</v>
      </c>
      <c r="R44" s="65">
        <f>VLOOKUP($A44,'Return Data'!$B$7:$R$2843,12,0)</f>
        <v>3.2341000000000002</v>
      </c>
      <c r="S44" s="66">
        <f t="shared" si="7"/>
        <v>19</v>
      </c>
      <c r="T44" s="65">
        <f>VLOOKUP($A44,'Return Data'!$B$7:$R$2843,13,0)</f>
        <v>3.2732999999999999</v>
      </c>
      <c r="U44" s="66">
        <f t="shared" si="12"/>
        <v>19</v>
      </c>
      <c r="V44" s="65">
        <f>VLOOKUP($A44,'Return Data'!$B$7:$R$2843,17,0)</f>
        <v>4.2847</v>
      </c>
      <c r="W44" s="66">
        <f t="shared" si="15"/>
        <v>19</v>
      </c>
      <c r="X44" s="65">
        <f>VLOOKUP($A44,'Return Data'!$B$7:$R$2843,14,0)</f>
        <v>5.3098000000000001</v>
      </c>
      <c r="Y44" s="66">
        <f t="shared" si="16"/>
        <v>20</v>
      </c>
      <c r="Z44" s="65">
        <f>VLOOKUP($A44,'Return Data'!$B$7:$R$2843,16,0)</f>
        <v>7.1180000000000003</v>
      </c>
      <c r="AA44" s="67">
        <f t="shared" si="11"/>
        <v>25</v>
      </c>
    </row>
    <row r="45" spans="1:27" x14ac:dyDescent="0.3">
      <c r="A45" s="63" t="s">
        <v>157</v>
      </c>
      <c r="B45" s="64">
        <f>VLOOKUP($A45,'Return Data'!$B$7:$R$2843,3,0)</f>
        <v>44404</v>
      </c>
      <c r="C45" s="65">
        <f>VLOOKUP($A45,'Return Data'!$B$7:$R$2843,4,0)</f>
        <v>43.866199999999999</v>
      </c>
      <c r="D45" s="65">
        <f>VLOOKUP($A45,'Return Data'!$B$7:$R$2843,5,0)</f>
        <v>3.4117999999999999</v>
      </c>
      <c r="E45" s="66">
        <f t="shared" si="0"/>
        <v>18</v>
      </c>
      <c r="F45" s="65">
        <f>VLOOKUP($A45,'Return Data'!$B$7:$R$2843,6,0)</f>
        <v>3.3847</v>
      </c>
      <c r="G45" s="66">
        <f t="shared" si="1"/>
        <v>17</v>
      </c>
      <c r="H45" s="65">
        <f>VLOOKUP($A45,'Return Data'!$B$7:$R$2843,7,0)</f>
        <v>3.6160999999999999</v>
      </c>
      <c r="I45" s="66">
        <f t="shared" si="2"/>
        <v>5</v>
      </c>
      <c r="J45" s="65">
        <f>VLOOKUP($A45,'Return Data'!$B$7:$R$2843,8,0)</f>
        <v>3.5352000000000001</v>
      </c>
      <c r="K45" s="66">
        <f t="shared" si="3"/>
        <v>5</v>
      </c>
      <c r="L45" s="65">
        <f>VLOOKUP($A45,'Return Data'!$B$7:$R$2843,9,0)</f>
        <v>3.4964</v>
      </c>
      <c r="M45" s="66">
        <f t="shared" si="4"/>
        <v>6</v>
      </c>
      <c r="N45" s="65">
        <f>VLOOKUP($A45,'Return Data'!$B$7:$R$2843,10,0)</f>
        <v>3.3692000000000002</v>
      </c>
      <c r="O45" s="66">
        <f t="shared" si="5"/>
        <v>8</v>
      </c>
      <c r="P45" s="65">
        <f>VLOOKUP($A45,'Return Data'!$B$7:$R$2843,11,0)</f>
        <v>3.3875000000000002</v>
      </c>
      <c r="Q45" s="66">
        <f t="shared" si="6"/>
        <v>9</v>
      </c>
      <c r="R45" s="65">
        <f>VLOOKUP($A45,'Return Data'!$B$7:$R$2843,12,0)</f>
        <v>3.3018000000000001</v>
      </c>
      <c r="S45" s="66">
        <f t="shared" si="7"/>
        <v>8</v>
      </c>
      <c r="T45" s="65">
        <f>VLOOKUP($A45,'Return Data'!$B$7:$R$2843,13,0)</f>
        <v>3.3393000000000002</v>
      </c>
      <c r="U45" s="66">
        <f t="shared" si="12"/>
        <v>8</v>
      </c>
      <c r="V45" s="65">
        <f>VLOOKUP($A45,'Return Data'!$B$7:$R$2843,17,0)</f>
        <v>4.3144</v>
      </c>
      <c r="W45" s="66">
        <f t="shared" si="15"/>
        <v>17</v>
      </c>
      <c r="X45" s="65">
        <f>VLOOKUP($A45,'Return Data'!$B$7:$R$2843,14,0)</f>
        <v>5.3719999999999999</v>
      </c>
      <c r="Y45" s="66">
        <f t="shared" si="16"/>
        <v>15</v>
      </c>
      <c r="Z45" s="65">
        <f>VLOOKUP($A45,'Return Data'!$B$7:$R$2843,16,0)</f>
        <v>7.1727999999999996</v>
      </c>
      <c r="AA45" s="67">
        <f t="shared" si="11"/>
        <v>15</v>
      </c>
    </row>
    <row r="46" spans="1:27" x14ac:dyDescent="0.3">
      <c r="A46" s="63" t="s">
        <v>158</v>
      </c>
      <c r="B46" s="64">
        <f>VLOOKUP($A46,'Return Data'!$B$7:$R$2843,3,0)</f>
        <v>44404</v>
      </c>
      <c r="C46" s="65">
        <f>VLOOKUP($A46,'Return Data'!$B$7:$R$2843,4,0)</f>
        <v>3282.3407999999999</v>
      </c>
      <c r="D46" s="65">
        <f>VLOOKUP($A46,'Return Data'!$B$7:$R$2843,5,0)</f>
        <v>3.4664999999999999</v>
      </c>
      <c r="E46" s="66">
        <f t="shared" si="0"/>
        <v>10</v>
      </c>
      <c r="F46" s="65">
        <f>VLOOKUP($A46,'Return Data'!$B$7:$R$2843,6,0)</f>
        <v>3.3666</v>
      </c>
      <c r="G46" s="66">
        <f t="shared" si="1"/>
        <v>27</v>
      </c>
      <c r="H46" s="65">
        <f>VLOOKUP($A46,'Return Data'!$B$7:$R$2843,7,0)</f>
        <v>3.4939</v>
      </c>
      <c r="I46" s="66">
        <f t="shared" si="2"/>
        <v>24</v>
      </c>
      <c r="J46" s="65">
        <f>VLOOKUP($A46,'Return Data'!$B$7:$R$2843,8,0)</f>
        <v>3.4563000000000001</v>
      </c>
      <c r="K46" s="66">
        <f t="shared" si="3"/>
        <v>22</v>
      </c>
      <c r="L46" s="65">
        <f>VLOOKUP($A46,'Return Data'!$B$7:$R$2843,9,0)</f>
        <v>3.423</v>
      </c>
      <c r="M46" s="66">
        <f t="shared" si="4"/>
        <v>23</v>
      </c>
      <c r="N46" s="65">
        <f>VLOOKUP($A46,'Return Data'!$B$7:$R$2843,10,0)</f>
        <v>3.2951999999999999</v>
      </c>
      <c r="O46" s="66">
        <f t="shared" si="5"/>
        <v>24</v>
      </c>
      <c r="P46" s="65">
        <f>VLOOKUP($A46,'Return Data'!$B$7:$R$2843,11,0)</f>
        <v>3.3371</v>
      </c>
      <c r="Q46" s="66">
        <f t="shared" si="6"/>
        <v>24</v>
      </c>
      <c r="R46" s="65">
        <f>VLOOKUP($A46,'Return Data'!$B$7:$R$2843,12,0)</f>
        <v>3.2307000000000001</v>
      </c>
      <c r="S46" s="66">
        <f t="shared" si="7"/>
        <v>21</v>
      </c>
      <c r="T46" s="65">
        <f>VLOOKUP($A46,'Return Data'!$B$7:$R$2843,13,0)</f>
        <v>3.2867999999999999</v>
      </c>
      <c r="U46" s="66">
        <f t="shared" si="12"/>
        <v>17</v>
      </c>
      <c r="V46" s="65">
        <f>VLOOKUP($A46,'Return Data'!$B$7:$R$2843,17,0)</f>
        <v>4.3769</v>
      </c>
      <c r="W46" s="66">
        <f t="shared" si="15"/>
        <v>9</v>
      </c>
      <c r="X46" s="65">
        <f>VLOOKUP($A46,'Return Data'!$B$7:$R$2843,14,0)</f>
        <v>5.4039999999999999</v>
      </c>
      <c r="Y46" s="66">
        <f t="shared" si="16"/>
        <v>10</v>
      </c>
      <c r="Z46" s="65">
        <f>VLOOKUP($A46,'Return Data'!$B$7:$R$2843,16,0)</f>
        <v>7.2194000000000003</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44404</v>
      </c>
      <c r="C48" s="65">
        <f>VLOOKUP($A48,'Return Data'!$B$7:$R$2843,4,0)</f>
        <v>2003.4686999999999</v>
      </c>
      <c r="D48" s="65">
        <f>VLOOKUP($A48,'Return Data'!$B$7:$R$2843,5,0)</f>
        <v>3.3816000000000002</v>
      </c>
      <c r="E48" s="66">
        <f t="shared" si="0"/>
        <v>24</v>
      </c>
      <c r="F48" s="65">
        <f>VLOOKUP($A48,'Return Data'!$B$7:$R$2843,6,0)</f>
        <v>3.3797999999999999</v>
      </c>
      <c r="G48" s="66">
        <f t="shared" si="1"/>
        <v>22</v>
      </c>
      <c r="H48" s="65">
        <f>VLOOKUP($A48,'Return Data'!$B$7:$R$2843,7,0)</f>
        <v>3.5093999999999999</v>
      </c>
      <c r="I48" s="66">
        <f t="shared" si="2"/>
        <v>20</v>
      </c>
      <c r="J48" s="65">
        <f>VLOOKUP($A48,'Return Data'!$B$7:$R$2843,8,0)</f>
        <v>3.4567999999999999</v>
      </c>
      <c r="K48" s="66">
        <f t="shared" si="3"/>
        <v>21</v>
      </c>
      <c r="L48" s="65">
        <f>VLOOKUP($A48,'Return Data'!$B$7:$R$2843,9,0)</f>
        <v>3.44</v>
      </c>
      <c r="M48" s="66">
        <f t="shared" si="4"/>
        <v>17</v>
      </c>
      <c r="N48" s="65">
        <f>VLOOKUP($A48,'Return Data'!$B$7:$R$2843,10,0)</f>
        <v>3.3428</v>
      </c>
      <c r="O48" s="66">
        <f t="shared" si="5"/>
        <v>13</v>
      </c>
      <c r="P48" s="65">
        <f>VLOOKUP($A48,'Return Data'!$B$7:$R$2843,11,0)</f>
        <v>3.3788999999999998</v>
      </c>
      <c r="Q48" s="66">
        <f t="shared" si="6"/>
        <v>11</v>
      </c>
      <c r="R48" s="65">
        <f>VLOOKUP($A48,'Return Data'!$B$7:$R$2843,12,0)</f>
        <v>3.2831999999999999</v>
      </c>
      <c r="S48" s="66">
        <f t="shared" si="7"/>
        <v>11</v>
      </c>
      <c r="T48" s="65">
        <f>VLOOKUP($A48,'Return Data'!$B$7:$R$2843,13,0)</f>
        <v>3.3195999999999999</v>
      </c>
      <c r="U48" s="66">
        <f t="shared" si="12"/>
        <v>11</v>
      </c>
      <c r="V48" s="65">
        <f>VLOOKUP($A48,'Return Data'!$B$7:$R$2843,17,0)</f>
        <v>4.3611000000000004</v>
      </c>
      <c r="W48" s="66">
        <f t="shared" si="15"/>
        <v>13</v>
      </c>
      <c r="X48" s="65">
        <f>VLOOKUP($A48,'Return Data'!$B$7:$R$2843,14,0)</f>
        <v>4.1040999999999999</v>
      </c>
      <c r="Y48" s="66">
        <f t="shared" si="16"/>
        <v>33</v>
      </c>
      <c r="Z48" s="65">
        <f>VLOOKUP($A48,'Return Data'!$B$7:$R$2843,16,0)</f>
        <v>6.6801000000000004</v>
      </c>
      <c r="AA48" s="67">
        <f t="shared" si="11"/>
        <v>31</v>
      </c>
    </row>
    <row r="49" spans="1:27" x14ac:dyDescent="0.3">
      <c r="A49" s="63" t="s">
        <v>161</v>
      </c>
      <c r="B49" s="64">
        <f>VLOOKUP($A49,'Return Data'!$B$7:$R$2843,3,0)</f>
        <v>44404</v>
      </c>
      <c r="C49" s="65">
        <f>VLOOKUP($A49,'Return Data'!$B$7:$R$2843,4,0)</f>
        <v>3406.7375999999999</v>
      </c>
      <c r="D49" s="65">
        <f>VLOOKUP($A49,'Return Data'!$B$7:$R$2843,5,0)</f>
        <v>3.4278</v>
      </c>
      <c r="E49" s="66">
        <f t="shared" si="0"/>
        <v>16</v>
      </c>
      <c r="F49" s="65">
        <f>VLOOKUP($A49,'Return Data'!$B$7:$R$2843,6,0)</f>
        <v>3.4205000000000001</v>
      </c>
      <c r="G49" s="66">
        <f t="shared" si="1"/>
        <v>13</v>
      </c>
      <c r="H49" s="65">
        <f>VLOOKUP($A49,'Return Data'!$B$7:$R$2843,7,0)</f>
        <v>3.5678000000000001</v>
      </c>
      <c r="I49" s="66">
        <f t="shared" si="2"/>
        <v>12</v>
      </c>
      <c r="J49" s="65">
        <f>VLOOKUP($A49,'Return Data'!$B$7:$R$2843,8,0)</f>
        <v>3.4922</v>
      </c>
      <c r="K49" s="66">
        <f t="shared" si="3"/>
        <v>14</v>
      </c>
      <c r="L49" s="65">
        <f>VLOOKUP($A49,'Return Data'!$B$7:$R$2843,9,0)</f>
        <v>3.4767000000000001</v>
      </c>
      <c r="M49" s="66">
        <f t="shared" si="4"/>
        <v>9</v>
      </c>
      <c r="N49" s="65">
        <f>VLOOKUP($A49,'Return Data'!$B$7:$R$2843,10,0)</f>
        <v>3.3378999999999999</v>
      </c>
      <c r="O49" s="66">
        <f t="shared" si="5"/>
        <v>14</v>
      </c>
      <c r="P49" s="65">
        <f>VLOOKUP($A49,'Return Data'!$B$7:$R$2843,11,0)</f>
        <v>3.3599000000000001</v>
      </c>
      <c r="Q49" s="66">
        <f t="shared" si="6"/>
        <v>17</v>
      </c>
      <c r="R49" s="65">
        <f>VLOOKUP($A49,'Return Data'!$B$7:$R$2843,12,0)</f>
        <v>3.2576000000000001</v>
      </c>
      <c r="S49" s="66">
        <f t="shared" si="7"/>
        <v>13</v>
      </c>
      <c r="T49" s="65">
        <f>VLOOKUP($A49,'Return Data'!$B$7:$R$2843,13,0)</f>
        <v>3.2978000000000001</v>
      </c>
      <c r="U49" s="66">
        <f t="shared" si="12"/>
        <v>14</v>
      </c>
      <c r="V49" s="65">
        <f>VLOOKUP($A49,'Return Data'!$B$7:$R$2843,17,0)</f>
        <v>4.3052000000000001</v>
      </c>
      <c r="W49" s="66">
        <f t="shared" si="15"/>
        <v>18</v>
      </c>
      <c r="X49" s="65">
        <f>VLOOKUP($A49,'Return Data'!$B$7:$R$2843,14,0)</f>
        <v>5.3677000000000001</v>
      </c>
      <c r="Y49" s="66">
        <f t="shared" si="16"/>
        <v>16</v>
      </c>
      <c r="Z49" s="65">
        <f>VLOOKUP($A49,'Return Data'!$B$7:$R$2843,16,0)</f>
        <v>7.1520999999999999</v>
      </c>
      <c r="AA49" s="67">
        <f t="shared" si="11"/>
        <v>19</v>
      </c>
    </row>
    <row r="50" spans="1:27" x14ac:dyDescent="0.3">
      <c r="A50" s="63" t="s">
        <v>162</v>
      </c>
      <c r="B50" s="64">
        <f>VLOOKUP($A50,'Return Data'!$B$7:$R$2843,3,0)</f>
        <v>44404</v>
      </c>
      <c r="C50" s="65">
        <f>VLOOKUP($A50,'Return Data'!$B$7:$R$2843,4,0)</f>
        <v>1122.8246999999999</v>
      </c>
      <c r="D50" s="65">
        <f>VLOOKUP($A50,'Return Data'!$B$7:$R$2843,5,0)</f>
        <v>2.9064000000000001</v>
      </c>
      <c r="E50" s="66">
        <f t="shared" si="0"/>
        <v>40</v>
      </c>
      <c r="F50" s="65">
        <f>VLOOKUP($A50,'Return Data'!$B$7:$R$2843,6,0)</f>
        <v>2.9323000000000001</v>
      </c>
      <c r="G50" s="66">
        <f t="shared" si="1"/>
        <v>40</v>
      </c>
      <c r="H50" s="65">
        <f>VLOOKUP($A50,'Return Data'!$B$7:$R$2843,7,0)</f>
        <v>2.9342999999999999</v>
      </c>
      <c r="I50" s="66">
        <f t="shared" si="2"/>
        <v>41</v>
      </c>
      <c r="J50" s="65">
        <f>VLOOKUP($A50,'Return Data'!$B$7:$R$2843,8,0)</f>
        <v>2.9636</v>
      </c>
      <c r="K50" s="66">
        <f t="shared" si="3"/>
        <v>41</v>
      </c>
      <c r="L50" s="65">
        <f>VLOOKUP($A50,'Return Data'!$B$7:$R$2843,9,0)</f>
        <v>2.9586000000000001</v>
      </c>
      <c r="M50" s="66">
        <f t="shared" si="4"/>
        <v>42</v>
      </c>
      <c r="N50" s="65">
        <f>VLOOKUP($A50,'Return Data'!$B$7:$R$2843,10,0)</f>
        <v>2.9839000000000002</v>
      </c>
      <c r="O50" s="66">
        <f t="shared" si="5"/>
        <v>39</v>
      </c>
      <c r="P50" s="65">
        <f>VLOOKUP($A50,'Return Data'!$B$7:$R$2843,11,0)</f>
        <v>3.0264000000000002</v>
      </c>
      <c r="Q50" s="66">
        <f t="shared" si="6"/>
        <v>41</v>
      </c>
      <c r="R50" s="65">
        <f>VLOOKUP($A50,'Return Data'!$B$7:$R$2843,12,0)</f>
        <v>3.0059999999999998</v>
      </c>
      <c r="S50" s="66">
        <f t="shared" si="7"/>
        <v>39</v>
      </c>
      <c r="T50" s="65">
        <f>VLOOKUP($A50,'Return Data'!$B$7:$R$2843,13,0)</f>
        <v>3.0224000000000002</v>
      </c>
      <c r="U50" s="66">
        <f t="shared" si="12"/>
        <v>36</v>
      </c>
      <c r="V50" s="65"/>
      <c r="W50" s="66"/>
      <c r="X50" s="65"/>
      <c r="Y50" s="66"/>
      <c r="Z50" s="65">
        <f>VLOOKUP($A50,'Return Data'!$B$7:$R$2843,16,0)</f>
        <v>4.6778000000000004</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3.253606976744186</v>
      </c>
      <c r="E52" s="74"/>
      <c r="F52" s="75">
        <f>AVERAGE(F8:F50)</f>
        <v>3.2757767441860457</v>
      </c>
      <c r="G52" s="74"/>
      <c r="H52" s="75">
        <f>AVERAGE(H8:H50)</f>
        <v>3.3422302325581397</v>
      </c>
      <c r="I52" s="74"/>
      <c r="J52" s="75">
        <f>AVERAGE(J8:J50)</f>
        <v>3.294130232558139</v>
      </c>
      <c r="K52" s="74"/>
      <c r="L52" s="75">
        <f>AVERAGE(L8:L50)</f>
        <v>3.289888372093023</v>
      </c>
      <c r="M52" s="74"/>
      <c r="N52" s="75">
        <f>AVERAGE(N8:N50)</f>
        <v>3.1897418604651167</v>
      </c>
      <c r="O52" s="74"/>
      <c r="P52" s="75">
        <f>AVERAGE(P8:P50)</f>
        <v>3.255025581395349</v>
      </c>
      <c r="Q52" s="74"/>
      <c r="R52" s="75">
        <f>AVERAGE(R8:R50)</f>
        <v>3.1604325581395347</v>
      </c>
      <c r="S52" s="74"/>
      <c r="T52" s="75">
        <f>AVERAGE(T8:T50)</f>
        <v>3.200564102564103</v>
      </c>
      <c r="U52" s="74"/>
      <c r="V52" s="75">
        <f>AVERAGE(V8:V50)</f>
        <v>4.1568416666666677</v>
      </c>
      <c r="W52" s="74"/>
      <c r="X52" s="75">
        <f>AVERAGE(X8:X50)</f>
        <v>5.0481314285714287</v>
      </c>
      <c r="Y52" s="74"/>
      <c r="Z52" s="75">
        <f>AVERAGE(Z8:Z50)</f>
        <v>6.3306558139534888</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3.7189999999999999</v>
      </c>
      <c r="E54" s="78"/>
      <c r="F54" s="79">
        <f>MAX(F8:F50)</f>
        <v>3.6669999999999998</v>
      </c>
      <c r="G54" s="78"/>
      <c r="H54" s="79">
        <f>MAX(H8:H50)</f>
        <v>3.7311999999999999</v>
      </c>
      <c r="I54" s="78"/>
      <c r="J54" s="79">
        <f>MAX(J8:J50)</f>
        <v>3.6175000000000002</v>
      </c>
      <c r="K54" s="78"/>
      <c r="L54" s="79">
        <f>MAX(L8:L50)</f>
        <v>3.7850000000000001</v>
      </c>
      <c r="M54" s="78"/>
      <c r="N54" s="79">
        <f>MAX(N8:N50)</f>
        <v>4.1432000000000002</v>
      </c>
      <c r="O54" s="78"/>
      <c r="P54" s="79">
        <f>MAX(P8:P50)</f>
        <v>4.3948999999999998</v>
      </c>
      <c r="Q54" s="78"/>
      <c r="R54" s="79">
        <f>MAX(R8:R50)</f>
        <v>4.4722999999999997</v>
      </c>
      <c r="S54" s="78"/>
      <c r="T54" s="79">
        <f>MAX(T8:T50)</f>
        <v>4.6649000000000003</v>
      </c>
      <c r="U54" s="78"/>
      <c r="V54" s="79">
        <f>MAX(V8:V50)</f>
        <v>5.4070999999999998</v>
      </c>
      <c r="W54" s="78"/>
      <c r="X54" s="79">
        <f>MAX(X8:X50)</f>
        <v>6.2013999999999996</v>
      </c>
      <c r="Y54" s="78"/>
      <c r="Z54" s="79">
        <f>MAX(Z8:Z50)</f>
        <v>7.6736000000000004</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44404</v>
      </c>
      <c r="C8" s="65">
        <f>VLOOKUP($A8,'Return Data'!$B$7:$R$2843,4,0)</f>
        <v>332.733</v>
      </c>
      <c r="D8" s="65">
        <f>VLOOKUP($A8,'Return Data'!$B$7:$R$2843,5,0)</f>
        <v>3.3351000000000002</v>
      </c>
      <c r="E8" s="66">
        <f t="shared" ref="E8:E45" si="0">RANK(D8,D$8:D$45,0)</f>
        <v>13</v>
      </c>
      <c r="F8" s="65">
        <f>VLOOKUP($A8,'Return Data'!$B$7:$R$2843,6,0)</f>
        <v>3.2734999999999999</v>
      </c>
      <c r="G8" s="66">
        <f t="shared" ref="G8:G45" si="1">RANK(F8,F$8:F$45,0)</f>
        <v>22</v>
      </c>
      <c r="H8" s="65">
        <f>VLOOKUP($A8,'Return Data'!$B$7:$R$2843,7,0)</f>
        <v>3.3980999999999999</v>
      </c>
      <c r="I8" s="66">
        <f t="shared" ref="I8:I45" si="2">RANK(H8,H$8:H$45,0)</f>
        <v>20</v>
      </c>
      <c r="J8" s="65">
        <f>VLOOKUP($A8,'Return Data'!$B$7:$R$2843,8,0)</f>
        <v>3.3633999999999999</v>
      </c>
      <c r="K8" s="66">
        <f t="shared" ref="K8:K45" si="3">RANK(J8,J$8:J$45,0)</f>
        <v>19</v>
      </c>
      <c r="L8" s="65">
        <f>VLOOKUP($A8,'Return Data'!$B$7:$R$2843,9,0)</f>
        <v>3.3197000000000001</v>
      </c>
      <c r="M8" s="66">
        <f t="shared" ref="M8:M45" si="4">RANK(L8,L$8:L$45,0)</f>
        <v>19</v>
      </c>
      <c r="N8" s="65">
        <f>VLOOKUP($A8,'Return Data'!$B$7:$R$2843,10,0)</f>
        <v>3.2252000000000001</v>
      </c>
      <c r="O8" s="66">
        <f t="shared" ref="O8:O45" si="5">RANK(N8,N$8:N$45,0)</f>
        <v>15</v>
      </c>
      <c r="P8" s="65">
        <f>VLOOKUP($A8,'Return Data'!$B$7:$R$2843,11,0)</f>
        <v>3.2534000000000001</v>
      </c>
      <c r="Q8" s="66">
        <f t="shared" ref="Q8:Q45" si="6">RANK(P8,P$8:P$45,0)</f>
        <v>16</v>
      </c>
      <c r="R8" s="65">
        <f>VLOOKUP($A8,'Return Data'!$B$7:$R$2843,12,0)</f>
        <v>3.1412</v>
      </c>
      <c r="S8" s="66">
        <f t="shared" ref="S8:S45" si="7">RANK(R8,R$8:R$45,0)</f>
        <v>19</v>
      </c>
      <c r="T8" s="65">
        <f>VLOOKUP($A8,'Return Data'!$B$7:$R$2843,13,0)</f>
        <v>3.1913</v>
      </c>
      <c r="U8" s="66">
        <f t="shared" ref="U8:U45" si="8">RANK(T8,T$8:T$45,0)</f>
        <v>12</v>
      </c>
      <c r="V8" s="65">
        <f>VLOOKUP($A8,'Return Data'!$B$7:$R$2843,17,0)</f>
        <v>4.2808000000000002</v>
      </c>
      <c r="W8" s="66">
        <f t="shared" ref="W8:W23" si="9">RANK(V8,V$8:V$45,0)</f>
        <v>4</v>
      </c>
      <c r="X8" s="65">
        <f>VLOOKUP($A8,'Return Data'!$B$7:$R$2843,14,0)</f>
        <v>5.3364000000000003</v>
      </c>
      <c r="Y8" s="66">
        <f t="shared" ref="Y8:Y23" si="10">RANK(X8,X$8:X$45,0)</f>
        <v>4</v>
      </c>
      <c r="Z8" s="65">
        <f>VLOOKUP($A8,'Return Data'!$B$7:$R$2843,16,0)</f>
        <v>7.1795</v>
      </c>
      <c r="AA8" s="67">
        <f t="shared" ref="AA8:AA45" si="11">RANK(Z8,Z$8:Z$45,0)</f>
        <v>16</v>
      </c>
    </row>
    <row r="9" spans="1:27" x14ac:dyDescent="0.3">
      <c r="A9" s="63" t="s">
        <v>228</v>
      </c>
      <c r="B9" s="64">
        <f>VLOOKUP($A9,'Return Data'!$B$7:$R$2843,3,0)</f>
        <v>44404</v>
      </c>
      <c r="C9" s="65">
        <f>VLOOKUP($A9,'Return Data'!$B$7:$R$2843,4,0)</f>
        <v>2296.511</v>
      </c>
      <c r="D9" s="65">
        <f>VLOOKUP($A9,'Return Data'!$B$7:$R$2843,5,0)</f>
        <v>3.4731000000000001</v>
      </c>
      <c r="E9" s="66">
        <f t="shared" si="0"/>
        <v>4</v>
      </c>
      <c r="F9" s="65">
        <f>VLOOKUP($A9,'Return Data'!$B$7:$R$2843,6,0)</f>
        <v>3.4413999999999998</v>
      </c>
      <c r="G9" s="66">
        <f t="shared" si="1"/>
        <v>4</v>
      </c>
      <c r="H9" s="65">
        <f>VLOOKUP($A9,'Return Data'!$B$7:$R$2843,7,0)</f>
        <v>3.5261999999999998</v>
      </c>
      <c r="I9" s="66">
        <f t="shared" si="2"/>
        <v>3</v>
      </c>
      <c r="J9" s="65">
        <f>VLOOKUP($A9,'Return Data'!$B$7:$R$2843,8,0)</f>
        <v>3.4451000000000001</v>
      </c>
      <c r="K9" s="66">
        <f t="shared" si="3"/>
        <v>2</v>
      </c>
      <c r="L9" s="65">
        <f>VLOOKUP($A9,'Return Data'!$B$7:$R$2843,9,0)</f>
        <v>3.3961999999999999</v>
      </c>
      <c r="M9" s="66">
        <f t="shared" si="4"/>
        <v>6</v>
      </c>
      <c r="N9" s="65">
        <f>VLOOKUP($A9,'Return Data'!$B$7:$R$2843,10,0)</f>
        <v>3.2458</v>
      </c>
      <c r="O9" s="66">
        <f t="shared" si="5"/>
        <v>12</v>
      </c>
      <c r="P9" s="65">
        <f>VLOOKUP($A9,'Return Data'!$B$7:$R$2843,11,0)</f>
        <v>3.2679</v>
      </c>
      <c r="Q9" s="66">
        <f t="shared" si="6"/>
        <v>12</v>
      </c>
      <c r="R9" s="65">
        <f>VLOOKUP($A9,'Return Data'!$B$7:$R$2843,12,0)</f>
        <v>3.1675</v>
      </c>
      <c r="S9" s="66">
        <f t="shared" si="7"/>
        <v>12</v>
      </c>
      <c r="T9" s="65">
        <f>VLOOKUP($A9,'Return Data'!$B$7:$R$2843,13,0)</f>
        <v>3.2145999999999999</v>
      </c>
      <c r="U9" s="66">
        <f t="shared" si="8"/>
        <v>10</v>
      </c>
      <c r="V9" s="65">
        <f>VLOOKUP($A9,'Return Data'!$B$7:$R$2843,17,0)</f>
        <v>4.2736999999999998</v>
      </c>
      <c r="W9" s="66">
        <f t="shared" si="9"/>
        <v>5</v>
      </c>
      <c r="X9" s="65">
        <f>VLOOKUP($A9,'Return Data'!$B$7:$R$2843,14,0)</f>
        <v>5.3235999999999999</v>
      </c>
      <c r="Y9" s="66">
        <f t="shared" si="10"/>
        <v>7</v>
      </c>
      <c r="Z9" s="65">
        <f>VLOOKUP($A9,'Return Data'!$B$7:$R$2843,16,0)</f>
        <v>7.2962999999999996</v>
      </c>
      <c r="AA9" s="67">
        <f t="shared" si="11"/>
        <v>9</v>
      </c>
    </row>
    <row r="10" spans="1:27" x14ac:dyDescent="0.3">
      <c r="A10" s="63" t="s">
        <v>229</v>
      </c>
      <c r="B10" s="64">
        <f>VLOOKUP($A10,'Return Data'!$B$7:$R$2843,3,0)</f>
        <v>44404</v>
      </c>
      <c r="C10" s="65">
        <f>VLOOKUP($A10,'Return Data'!$B$7:$R$2843,4,0)</f>
        <v>2375.7678000000001</v>
      </c>
      <c r="D10" s="65">
        <f>VLOOKUP($A10,'Return Data'!$B$7:$R$2843,5,0)</f>
        <v>3.3018999999999998</v>
      </c>
      <c r="E10" s="66">
        <f t="shared" si="0"/>
        <v>20</v>
      </c>
      <c r="F10" s="65">
        <f>VLOOKUP($A10,'Return Data'!$B$7:$R$2843,6,0)</f>
        <v>3.4028999999999998</v>
      </c>
      <c r="G10" s="66">
        <f t="shared" si="1"/>
        <v>6</v>
      </c>
      <c r="H10" s="65">
        <f>VLOOKUP($A10,'Return Data'!$B$7:$R$2843,7,0)</f>
        <v>3.4950999999999999</v>
      </c>
      <c r="I10" s="66">
        <f t="shared" si="2"/>
        <v>7</v>
      </c>
      <c r="J10" s="65">
        <f>VLOOKUP($A10,'Return Data'!$B$7:$R$2843,8,0)</f>
        <v>3.4569000000000001</v>
      </c>
      <c r="K10" s="66">
        <f t="shared" si="3"/>
        <v>1</v>
      </c>
      <c r="L10" s="65">
        <f>VLOOKUP($A10,'Return Data'!$B$7:$R$2843,9,0)</f>
        <v>3.4472</v>
      </c>
      <c r="M10" s="66">
        <f t="shared" si="4"/>
        <v>2</v>
      </c>
      <c r="N10" s="65">
        <f>VLOOKUP($A10,'Return Data'!$B$7:$R$2843,10,0)</f>
        <v>3.3012000000000001</v>
      </c>
      <c r="O10" s="66">
        <f t="shared" si="5"/>
        <v>5</v>
      </c>
      <c r="P10" s="65">
        <f>VLOOKUP($A10,'Return Data'!$B$7:$R$2843,11,0)</f>
        <v>3.3319000000000001</v>
      </c>
      <c r="Q10" s="66">
        <f t="shared" si="6"/>
        <v>3</v>
      </c>
      <c r="R10" s="65">
        <f>VLOOKUP($A10,'Return Data'!$B$7:$R$2843,12,0)</f>
        <v>3.2181999999999999</v>
      </c>
      <c r="S10" s="66">
        <f t="shared" si="7"/>
        <v>6</v>
      </c>
      <c r="T10" s="65">
        <f>VLOOKUP($A10,'Return Data'!$B$7:$R$2843,13,0)</f>
        <v>3.24</v>
      </c>
      <c r="U10" s="66">
        <f t="shared" si="8"/>
        <v>7</v>
      </c>
      <c r="V10" s="65">
        <f>VLOOKUP($A10,'Return Data'!$B$7:$R$2843,17,0)</f>
        <v>4.2245999999999997</v>
      </c>
      <c r="W10" s="66">
        <f t="shared" si="9"/>
        <v>14</v>
      </c>
      <c r="X10" s="65">
        <f>VLOOKUP($A10,'Return Data'!$B$7:$R$2843,14,0)</f>
        <v>5.2843999999999998</v>
      </c>
      <c r="Y10" s="66">
        <f t="shared" si="10"/>
        <v>13</v>
      </c>
      <c r="Z10" s="65">
        <f>VLOOKUP($A10,'Return Data'!$B$7:$R$2843,16,0)</f>
        <v>7.18</v>
      </c>
      <c r="AA10" s="67">
        <f t="shared" si="11"/>
        <v>15</v>
      </c>
    </row>
    <row r="11" spans="1:27" x14ac:dyDescent="0.3">
      <c r="A11" s="63" t="s">
        <v>230</v>
      </c>
      <c r="B11" s="64">
        <f>VLOOKUP($A11,'Return Data'!$B$7:$R$2843,3,0)</f>
        <v>44404</v>
      </c>
      <c r="C11" s="65">
        <f>VLOOKUP($A11,'Return Data'!$B$7:$R$2843,4,0)</f>
        <v>3174.6115</v>
      </c>
      <c r="D11" s="65">
        <f>VLOOKUP($A11,'Return Data'!$B$7:$R$2843,5,0)</f>
        <v>3.1839</v>
      </c>
      <c r="E11" s="66">
        <f t="shared" si="0"/>
        <v>32</v>
      </c>
      <c r="F11" s="65">
        <f>VLOOKUP($A11,'Return Data'!$B$7:$R$2843,6,0)</f>
        <v>3.2816999999999998</v>
      </c>
      <c r="G11" s="66">
        <f t="shared" si="1"/>
        <v>21</v>
      </c>
      <c r="H11" s="65">
        <f>VLOOKUP($A11,'Return Data'!$B$7:$R$2843,7,0)</f>
        <v>3.4127000000000001</v>
      </c>
      <c r="I11" s="66">
        <f t="shared" si="2"/>
        <v>17</v>
      </c>
      <c r="J11" s="65">
        <f>VLOOKUP($A11,'Return Data'!$B$7:$R$2843,8,0)</f>
        <v>3.3713000000000002</v>
      </c>
      <c r="K11" s="66">
        <f t="shared" si="3"/>
        <v>16</v>
      </c>
      <c r="L11" s="65">
        <f>VLOOKUP($A11,'Return Data'!$B$7:$R$2843,9,0)</f>
        <v>3.3883999999999999</v>
      </c>
      <c r="M11" s="66">
        <f t="shared" si="4"/>
        <v>7</v>
      </c>
      <c r="N11" s="65">
        <f>VLOOKUP($A11,'Return Data'!$B$7:$R$2843,10,0)</f>
        <v>3.3050000000000002</v>
      </c>
      <c r="O11" s="66">
        <f t="shared" si="5"/>
        <v>4</v>
      </c>
      <c r="P11" s="65">
        <f>VLOOKUP($A11,'Return Data'!$B$7:$R$2843,11,0)</f>
        <v>3.3248000000000002</v>
      </c>
      <c r="Q11" s="66">
        <f t="shared" si="6"/>
        <v>4</v>
      </c>
      <c r="R11" s="65">
        <f>VLOOKUP($A11,'Return Data'!$B$7:$R$2843,12,0)</f>
        <v>3.2431000000000001</v>
      </c>
      <c r="S11" s="66">
        <f t="shared" si="7"/>
        <v>4</v>
      </c>
      <c r="T11" s="65">
        <f>VLOOKUP($A11,'Return Data'!$B$7:$R$2843,13,0)</f>
        <v>3.2698999999999998</v>
      </c>
      <c r="U11" s="66">
        <f t="shared" si="8"/>
        <v>5</v>
      </c>
      <c r="V11" s="65">
        <f>VLOOKUP($A11,'Return Data'!$B$7:$R$2843,17,0)</f>
        <v>4.2552000000000003</v>
      </c>
      <c r="W11" s="66">
        <f t="shared" si="9"/>
        <v>8</v>
      </c>
      <c r="X11" s="65">
        <f>VLOOKUP($A11,'Return Data'!$B$7:$R$2843,14,0)</f>
        <v>5.3018000000000001</v>
      </c>
      <c r="Y11" s="66">
        <f t="shared" si="10"/>
        <v>8</v>
      </c>
      <c r="Z11" s="65">
        <f>VLOOKUP($A11,'Return Data'!$B$7:$R$2843,16,0)</f>
        <v>7.0702999999999996</v>
      </c>
      <c r="AA11" s="67">
        <f t="shared" si="11"/>
        <v>18</v>
      </c>
    </row>
    <row r="12" spans="1:27" x14ac:dyDescent="0.3">
      <c r="A12" s="63" t="s">
        <v>231</v>
      </c>
      <c r="B12" s="64">
        <f>VLOOKUP($A12,'Return Data'!$B$7:$R$2843,3,0)</f>
        <v>44404</v>
      </c>
      <c r="C12" s="65">
        <f>VLOOKUP($A12,'Return Data'!$B$7:$R$2843,4,0)</f>
        <v>2372.893</v>
      </c>
      <c r="D12" s="65">
        <f>VLOOKUP($A12,'Return Data'!$B$7:$R$2843,5,0)</f>
        <v>3.1859000000000002</v>
      </c>
      <c r="E12" s="66">
        <f t="shared" si="0"/>
        <v>31</v>
      </c>
      <c r="F12" s="65">
        <f>VLOOKUP($A12,'Return Data'!$B$7:$R$2843,6,0)</f>
        <v>3.3065000000000002</v>
      </c>
      <c r="G12" s="66">
        <f t="shared" si="1"/>
        <v>16</v>
      </c>
      <c r="H12" s="65">
        <f>VLOOKUP($A12,'Return Data'!$B$7:$R$2843,7,0)</f>
        <v>3.2528999999999999</v>
      </c>
      <c r="I12" s="66">
        <f t="shared" si="2"/>
        <v>32</v>
      </c>
      <c r="J12" s="65">
        <f>VLOOKUP($A12,'Return Data'!$B$7:$R$2843,8,0)</f>
        <v>3.2448999999999999</v>
      </c>
      <c r="K12" s="66">
        <f t="shared" si="3"/>
        <v>29</v>
      </c>
      <c r="L12" s="65">
        <f>VLOOKUP($A12,'Return Data'!$B$7:$R$2843,9,0)</f>
        <v>3.1884999999999999</v>
      </c>
      <c r="M12" s="66">
        <f t="shared" si="4"/>
        <v>30</v>
      </c>
      <c r="N12" s="65">
        <f>VLOOKUP($A12,'Return Data'!$B$7:$R$2843,10,0)</f>
        <v>3.1535000000000002</v>
      </c>
      <c r="O12" s="66">
        <f t="shared" si="5"/>
        <v>29</v>
      </c>
      <c r="P12" s="65">
        <f>VLOOKUP($A12,'Return Data'!$B$7:$R$2843,11,0)</f>
        <v>3.214</v>
      </c>
      <c r="Q12" s="66">
        <f t="shared" si="6"/>
        <v>27</v>
      </c>
      <c r="R12" s="65">
        <f>VLOOKUP($A12,'Return Data'!$B$7:$R$2843,12,0)</f>
        <v>3.1269</v>
      </c>
      <c r="S12" s="66">
        <f t="shared" si="7"/>
        <v>23</v>
      </c>
      <c r="T12" s="65">
        <f>VLOOKUP($A12,'Return Data'!$B$7:$R$2843,13,0)</f>
        <v>3.1511</v>
      </c>
      <c r="U12" s="66">
        <f t="shared" si="8"/>
        <v>26</v>
      </c>
      <c r="V12" s="65">
        <f>VLOOKUP($A12,'Return Data'!$B$7:$R$2843,17,0)</f>
        <v>4.1273</v>
      </c>
      <c r="W12" s="66">
        <f t="shared" si="9"/>
        <v>24</v>
      </c>
      <c r="X12" s="65">
        <f>VLOOKUP($A12,'Return Data'!$B$7:$R$2843,14,0)</f>
        <v>5.1760000000000002</v>
      </c>
      <c r="Y12" s="66">
        <f t="shared" si="10"/>
        <v>25</v>
      </c>
      <c r="Z12" s="65">
        <f>VLOOKUP($A12,'Return Data'!$B$7:$R$2843,16,0)</f>
        <v>6.8520000000000003</v>
      </c>
      <c r="AA12" s="67">
        <f t="shared" si="11"/>
        <v>27</v>
      </c>
    </row>
    <row r="13" spans="1:27" x14ac:dyDescent="0.3">
      <c r="A13" s="63" t="s">
        <v>232</v>
      </c>
      <c r="B13" s="64">
        <f>VLOOKUP($A13,'Return Data'!$B$7:$R$2843,3,0)</f>
        <v>44404</v>
      </c>
      <c r="C13" s="65">
        <f>VLOOKUP($A13,'Return Data'!$B$7:$R$2843,4,0)</f>
        <v>2484.5945999999999</v>
      </c>
      <c r="D13" s="65">
        <f>VLOOKUP($A13,'Return Data'!$B$7:$R$2843,5,0)</f>
        <v>3.2747999999999999</v>
      </c>
      <c r="E13" s="66">
        <f t="shared" si="0"/>
        <v>24</v>
      </c>
      <c r="F13" s="65">
        <f>VLOOKUP($A13,'Return Data'!$B$7:$R$2843,6,0)</f>
        <v>3.2890999999999999</v>
      </c>
      <c r="G13" s="66">
        <f t="shared" si="1"/>
        <v>19</v>
      </c>
      <c r="H13" s="65">
        <f>VLOOKUP($A13,'Return Data'!$B$7:$R$2843,7,0)</f>
        <v>3.3348</v>
      </c>
      <c r="I13" s="66">
        <f t="shared" si="2"/>
        <v>25</v>
      </c>
      <c r="J13" s="65">
        <f>VLOOKUP($A13,'Return Data'!$B$7:$R$2843,8,0)</f>
        <v>3.2877000000000001</v>
      </c>
      <c r="K13" s="66">
        <f t="shared" si="3"/>
        <v>26</v>
      </c>
      <c r="L13" s="65">
        <f>VLOOKUP($A13,'Return Data'!$B$7:$R$2843,9,0)</f>
        <v>3.2389000000000001</v>
      </c>
      <c r="M13" s="66">
        <f t="shared" si="4"/>
        <v>28</v>
      </c>
      <c r="N13" s="65">
        <f>VLOOKUP($A13,'Return Data'!$B$7:$R$2843,10,0)</f>
        <v>3.1888000000000001</v>
      </c>
      <c r="O13" s="66">
        <f t="shared" si="5"/>
        <v>25</v>
      </c>
      <c r="P13" s="65">
        <f>VLOOKUP($A13,'Return Data'!$B$7:$R$2843,11,0)</f>
        <v>3.1995</v>
      </c>
      <c r="Q13" s="66">
        <f t="shared" si="6"/>
        <v>28</v>
      </c>
      <c r="R13" s="65">
        <f>VLOOKUP($A13,'Return Data'!$B$7:$R$2843,12,0)</f>
        <v>3.1286999999999998</v>
      </c>
      <c r="S13" s="66">
        <f t="shared" si="7"/>
        <v>22</v>
      </c>
      <c r="T13" s="65">
        <f>VLOOKUP($A13,'Return Data'!$B$7:$R$2843,13,0)</f>
        <v>3.1495000000000002</v>
      </c>
      <c r="U13" s="66">
        <f t="shared" si="8"/>
        <v>27</v>
      </c>
      <c r="V13" s="65">
        <f>VLOOKUP($A13,'Return Data'!$B$7:$R$2843,17,0)</f>
        <v>3.8999000000000001</v>
      </c>
      <c r="W13" s="66">
        <f t="shared" si="9"/>
        <v>30</v>
      </c>
      <c r="X13" s="65">
        <f>VLOOKUP($A13,'Return Data'!$B$7:$R$2843,14,0)</f>
        <v>4.9995000000000003</v>
      </c>
      <c r="Y13" s="66">
        <f t="shared" si="10"/>
        <v>28</v>
      </c>
      <c r="Z13" s="65">
        <f>VLOOKUP($A13,'Return Data'!$B$7:$R$2843,16,0)</f>
        <v>7.1924000000000001</v>
      </c>
      <c r="AA13" s="67">
        <f t="shared" si="11"/>
        <v>14</v>
      </c>
    </row>
    <row r="14" spans="1:27" x14ac:dyDescent="0.3">
      <c r="A14" s="63" t="s">
        <v>233</v>
      </c>
      <c r="B14" s="64">
        <f>VLOOKUP($A14,'Return Data'!$B$7:$R$2843,3,0)</f>
        <v>44404</v>
      </c>
      <c r="C14" s="65">
        <f>VLOOKUP($A14,'Return Data'!$B$7:$R$2843,4,0)</f>
        <v>2949.9819000000002</v>
      </c>
      <c r="D14" s="65">
        <f>VLOOKUP($A14,'Return Data'!$B$7:$R$2843,5,0)</f>
        <v>3.3237000000000001</v>
      </c>
      <c r="E14" s="66">
        <f t="shared" si="0"/>
        <v>16</v>
      </c>
      <c r="F14" s="65">
        <f>VLOOKUP($A14,'Return Data'!$B$7:$R$2843,6,0)</f>
        <v>3.2694000000000001</v>
      </c>
      <c r="G14" s="66">
        <f t="shared" si="1"/>
        <v>23</v>
      </c>
      <c r="H14" s="65">
        <f>VLOOKUP($A14,'Return Data'!$B$7:$R$2843,7,0)</f>
        <v>3.3624999999999998</v>
      </c>
      <c r="I14" s="66">
        <f t="shared" si="2"/>
        <v>24</v>
      </c>
      <c r="J14" s="65">
        <f>VLOOKUP($A14,'Return Data'!$B$7:$R$2843,8,0)</f>
        <v>3.3237999999999999</v>
      </c>
      <c r="K14" s="66">
        <f t="shared" si="3"/>
        <v>22</v>
      </c>
      <c r="L14" s="65">
        <f>VLOOKUP($A14,'Return Data'!$B$7:$R$2843,9,0)</f>
        <v>3.2932999999999999</v>
      </c>
      <c r="M14" s="66">
        <f t="shared" si="4"/>
        <v>25</v>
      </c>
      <c r="N14" s="65">
        <f>VLOOKUP($A14,'Return Data'!$B$7:$R$2843,10,0)</f>
        <v>3.2090999999999998</v>
      </c>
      <c r="O14" s="66">
        <f t="shared" si="5"/>
        <v>19</v>
      </c>
      <c r="P14" s="65">
        <f>VLOOKUP($A14,'Return Data'!$B$7:$R$2843,11,0)</f>
        <v>3.2416999999999998</v>
      </c>
      <c r="Q14" s="66">
        <f t="shared" si="6"/>
        <v>17</v>
      </c>
      <c r="R14" s="65">
        <f>VLOOKUP($A14,'Return Data'!$B$7:$R$2843,12,0)</f>
        <v>3.1474000000000002</v>
      </c>
      <c r="S14" s="66">
        <f t="shared" si="7"/>
        <v>18</v>
      </c>
      <c r="T14" s="65">
        <f>VLOOKUP($A14,'Return Data'!$B$7:$R$2843,13,0)</f>
        <v>3.1829000000000001</v>
      </c>
      <c r="U14" s="66">
        <f t="shared" si="8"/>
        <v>16</v>
      </c>
      <c r="V14" s="65">
        <f>VLOOKUP($A14,'Return Data'!$B$7:$R$2843,17,0)</f>
        <v>4.18</v>
      </c>
      <c r="W14" s="66">
        <f t="shared" si="9"/>
        <v>20</v>
      </c>
      <c r="X14" s="65">
        <f>VLOOKUP($A14,'Return Data'!$B$7:$R$2843,14,0)</f>
        <v>5.2331000000000003</v>
      </c>
      <c r="Y14" s="66">
        <f t="shared" si="10"/>
        <v>19</v>
      </c>
      <c r="Z14" s="65">
        <f>VLOOKUP($A14,'Return Data'!$B$7:$R$2843,16,0)</f>
        <v>7.1391999999999998</v>
      </c>
      <c r="AA14" s="67">
        <f t="shared" si="11"/>
        <v>17</v>
      </c>
    </row>
    <row r="15" spans="1:27" x14ac:dyDescent="0.3">
      <c r="A15" s="63" t="s">
        <v>234</v>
      </c>
      <c r="B15" s="64">
        <f>VLOOKUP($A15,'Return Data'!$B$7:$R$2843,3,0)</f>
        <v>44404</v>
      </c>
      <c r="C15" s="65">
        <f>VLOOKUP($A15,'Return Data'!$B$7:$R$2843,4,0)</f>
        <v>2650.9697000000001</v>
      </c>
      <c r="D15" s="65">
        <f>VLOOKUP($A15,'Return Data'!$B$7:$R$2843,5,0)</f>
        <v>3.3433000000000002</v>
      </c>
      <c r="E15" s="66">
        <f t="shared" si="0"/>
        <v>11</v>
      </c>
      <c r="F15" s="65">
        <f>VLOOKUP($A15,'Return Data'!$B$7:$R$2843,6,0)</f>
        <v>3.4169</v>
      </c>
      <c r="G15" s="66">
        <f t="shared" si="1"/>
        <v>5</v>
      </c>
      <c r="H15" s="65">
        <f>VLOOKUP($A15,'Return Data'!$B$7:$R$2843,7,0)</f>
        <v>3.4809999999999999</v>
      </c>
      <c r="I15" s="66">
        <f t="shared" si="2"/>
        <v>10</v>
      </c>
      <c r="J15" s="65">
        <f>VLOOKUP($A15,'Return Data'!$B$7:$R$2843,8,0)</f>
        <v>3.3671000000000002</v>
      </c>
      <c r="K15" s="66">
        <f t="shared" si="3"/>
        <v>18</v>
      </c>
      <c r="L15" s="65">
        <f>VLOOKUP($A15,'Return Data'!$B$7:$R$2843,9,0)</f>
        <v>3.3538000000000001</v>
      </c>
      <c r="M15" s="66">
        <f t="shared" si="4"/>
        <v>16</v>
      </c>
      <c r="N15" s="65">
        <f>VLOOKUP($A15,'Return Data'!$B$7:$R$2843,10,0)</f>
        <v>3.2404999999999999</v>
      </c>
      <c r="O15" s="66">
        <f t="shared" si="5"/>
        <v>13</v>
      </c>
      <c r="P15" s="65">
        <f>VLOOKUP($A15,'Return Data'!$B$7:$R$2843,11,0)</f>
        <v>3.27</v>
      </c>
      <c r="Q15" s="66">
        <f t="shared" si="6"/>
        <v>11</v>
      </c>
      <c r="R15" s="65">
        <f>VLOOKUP($A15,'Return Data'!$B$7:$R$2843,12,0)</f>
        <v>3.1642999999999999</v>
      </c>
      <c r="S15" s="66">
        <f t="shared" si="7"/>
        <v>13</v>
      </c>
      <c r="T15" s="65">
        <f>VLOOKUP($A15,'Return Data'!$B$7:$R$2843,13,0)</f>
        <v>3.1738</v>
      </c>
      <c r="U15" s="66">
        <f t="shared" si="8"/>
        <v>20</v>
      </c>
      <c r="V15" s="65">
        <f>VLOOKUP($A15,'Return Data'!$B$7:$R$2843,17,0)</f>
        <v>4.1977000000000002</v>
      </c>
      <c r="W15" s="66">
        <f t="shared" si="9"/>
        <v>19</v>
      </c>
      <c r="X15" s="65">
        <f>VLOOKUP($A15,'Return Data'!$B$7:$R$2843,14,0)</f>
        <v>5.2586000000000004</v>
      </c>
      <c r="Y15" s="66">
        <f t="shared" si="10"/>
        <v>15</v>
      </c>
      <c r="Z15" s="65">
        <f>VLOOKUP($A15,'Return Data'!$B$7:$R$2843,16,0)</f>
        <v>7.1999000000000004</v>
      </c>
      <c r="AA15" s="67">
        <f t="shared" si="11"/>
        <v>13</v>
      </c>
    </row>
    <row r="16" spans="1:27" x14ac:dyDescent="0.3">
      <c r="A16" s="63" t="s">
        <v>236</v>
      </c>
      <c r="B16" s="64">
        <f>VLOOKUP($A16,'Return Data'!$B$7:$R$2843,3,0)</f>
        <v>44404</v>
      </c>
      <c r="C16" s="65">
        <f>VLOOKUP($A16,'Return Data'!$B$7:$R$2843,4,0)</f>
        <v>4058.7941000000001</v>
      </c>
      <c r="D16" s="65">
        <f>VLOOKUP($A16,'Return Data'!$B$7:$R$2843,5,0)</f>
        <v>3.3079000000000001</v>
      </c>
      <c r="E16" s="66">
        <f t="shared" si="0"/>
        <v>19</v>
      </c>
      <c r="F16" s="65">
        <f>VLOOKUP($A16,'Return Data'!$B$7:$R$2843,6,0)</f>
        <v>3.4449000000000001</v>
      </c>
      <c r="G16" s="66">
        <f t="shared" si="1"/>
        <v>3</v>
      </c>
      <c r="H16" s="65">
        <f>VLOOKUP($A16,'Return Data'!$B$7:$R$2843,7,0)</f>
        <v>3.5249000000000001</v>
      </c>
      <c r="I16" s="66">
        <f t="shared" si="2"/>
        <v>4</v>
      </c>
      <c r="J16" s="65">
        <f>VLOOKUP($A16,'Return Data'!$B$7:$R$2843,8,0)</f>
        <v>3.3915999999999999</v>
      </c>
      <c r="K16" s="66">
        <f t="shared" si="3"/>
        <v>12</v>
      </c>
      <c r="L16" s="65">
        <f>VLOOKUP($A16,'Return Data'!$B$7:$R$2843,9,0)</f>
        <v>3.3292999999999999</v>
      </c>
      <c r="M16" s="66">
        <f t="shared" si="4"/>
        <v>18</v>
      </c>
      <c r="N16" s="65">
        <f>VLOOKUP($A16,'Return Data'!$B$7:$R$2843,10,0)</f>
        <v>3.1985000000000001</v>
      </c>
      <c r="O16" s="66">
        <f t="shared" si="5"/>
        <v>23</v>
      </c>
      <c r="P16" s="65">
        <f>VLOOKUP($A16,'Return Data'!$B$7:$R$2843,11,0)</f>
        <v>3.1833999999999998</v>
      </c>
      <c r="Q16" s="66">
        <f t="shared" si="6"/>
        <v>29</v>
      </c>
      <c r="R16" s="65">
        <f>VLOOKUP($A16,'Return Data'!$B$7:$R$2843,12,0)</f>
        <v>3.0752999999999999</v>
      </c>
      <c r="S16" s="66">
        <f t="shared" si="7"/>
        <v>30</v>
      </c>
      <c r="T16" s="65">
        <f>VLOOKUP($A16,'Return Data'!$B$7:$R$2843,13,0)</f>
        <v>3.1168999999999998</v>
      </c>
      <c r="U16" s="66">
        <f t="shared" si="8"/>
        <v>29</v>
      </c>
      <c r="V16" s="65">
        <f>VLOOKUP($A16,'Return Data'!$B$7:$R$2843,17,0)</f>
        <v>4.1383999999999999</v>
      </c>
      <c r="W16" s="66">
        <f t="shared" si="9"/>
        <v>23</v>
      </c>
      <c r="X16" s="65">
        <f>VLOOKUP($A16,'Return Data'!$B$7:$R$2843,14,0)</f>
        <v>5.1818999999999997</v>
      </c>
      <c r="Y16" s="66">
        <f t="shared" si="10"/>
        <v>24</v>
      </c>
      <c r="Z16" s="65">
        <f>VLOOKUP($A16,'Return Data'!$B$7:$R$2843,16,0)</f>
        <v>6.9707999999999997</v>
      </c>
      <c r="AA16" s="67">
        <f t="shared" si="11"/>
        <v>24</v>
      </c>
    </row>
    <row r="17" spans="1:27" x14ac:dyDescent="0.3">
      <c r="A17" s="63" t="s">
        <v>237</v>
      </c>
      <c r="B17" s="64">
        <f>VLOOKUP($A17,'Return Data'!$B$7:$R$2843,3,0)</f>
        <v>44404</v>
      </c>
      <c r="C17" s="65">
        <f>VLOOKUP($A17,'Return Data'!$B$7:$R$2843,4,0)</f>
        <v>2059.5706</v>
      </c>
      <c r="D17" s="65">
        <f>VLOOKUP($A17,'Return Data'!$B$7:$R$2843,5,0)</f>
        <v>3.2646999999999999</v>
      </c>
      <c r="E17" s="66">
        <f t="shared" si="0"/>
        <v>27</v>
      </c>
      <c r="F17" s="65">
        <f>VLOOKUP($A17,'Return Data'!$B$7:$R$2843,6,0)</f>
        <v>3.2847</v>
      </c>
      <c r="G17" s="66">
        <f t="shared" si="1"/>
        <v>20</v>
      </c>
      <c r="H17" s="65">
        <f>VLOOKUP($A17,'Return Data'!$B$7:$R$2843,7,0)</f>
        <v>3.4887999999999999</v>
      </c>
      <c r="I17" s="66">
        <f t="shared" si="2"/>
        <v>8</v>
      </c>
      <c r="J17" s="65">
        <f>VLOOKUP($A17,'Return Data'!$B$7:$R$2843,8,0)</f>
        <v>3.3996</v>
      </c>
      <c r="K17" s="66">
        <f t="shared" si="3"/>
        <v>9</v>
      </c>
      <c r="L17" s="65">
        <f>VLOOKUP($A17,'Return Data'!$B$7:$R$2843,9,0)</f>
        <v>3.3561999999999999</v>
      </c>
      <c r="M17" s="66">
        <f t="shared" si="4"/>
        <v>14</v>
      </c>
      <c r="N17" s="65">
        <f>VLOOKUP($A17,'Return Data'!$B$7:$R$2843,10,0)</f>
        <v>3.2201</v>
      </c>
      <c r="O17" s="66">
        <f t="shared" si="5"/>
        <v>17</v>
      </c>
      <c r="P17" s="65">
        <f>VLOOKUP($A17,'Return Data'!$B$7:$R$2843,11,0)</f>
        <v>3.2315999999999998</v>
      </c>
      <c r="Q17" s="66">
        <f t="shared" si="6"/>
        <v>20</v>
      </c>
      <c r="R17" s="65">
        <f>VLOOKUP($A17,'Return Data'!$B$7:$R$2843,12,0)</f>
        <v>3.1265999999999998</v>
      </c>
      <c r="S17" s="66">
        <f t="shared" si="7"/>
        <v>24</v>
      </c>
      <c r="T17" s="65">
        <f>VLOOKUP($A17,'Return Data'!$B$7:$R$2843,13,0)</f>
        <v>3.1652</v>
      </c>
      <c r="U17" s="66">
        <f t="shared" si="8"/>
        <v>22</v>
      </c>
      <c r="V17" s="65">
        <f>VLOOKUP($A17,'Return Data'!$B$7:$R$2843,17,0)</f>
        <v>4.1482999999999999</v>
      </c>
      <c r="W17" s="66">
        <f t="shared" si="9"/>
        <v>22</v>
      </c>
      <c r="X17" s="65">
        <f>VLOOKUP($A17,'Return Data'!$B$7:$R$2843,14,0)</f>
        <v>5.2366999999999999</v>
      </c>
      <c r="Y17" s="66">
        <f t="shared" si="10"/>
        <v>18</v>
      </c>
      <c r="Z17" s="65">
        <f>VLOOKUP($A17,'Return Data'!$B$7:$R$2843,16,0)</f>
        <v>4.2991000000000001</v>
      </c>
      <c r="AA17" s="67">
        <f t="shared" si="11"/>
        <v>35</v>
      </c>
    </row>
    <row r="18" spans="1:27" x14ac:dyDescent="0.3">
      <c r="A18" s="63" t="s">
        <v>238</v>
      </c>
      <c r="B18" s="64">
        <f>VLOOKUP($A18,'Return Data'!$B$7:$R$2843,3,0)</f>
        <v>44404</v>
      </c>
      <c r="C18" s="65">
        <f>VLOOKUP($A18,'Return Data'!$B$7:$R$2843,4,0)</f>
        <v>306.15750000000003</v>
      </c>
      <c r="D18" s="65">
        <f>VLOOKUP($A18,'Return Data'!$B$7:$R$2843,5,0)</f>
        <v>3.4815</v>
      </c>
      <c r="E18" s="66">
        <f t="shared" si="0"/>
        <v>3</v>
      </c>
      <c r="F18" s="65">
        <f>VLOOKUP($A18,'Return Data'!$B$7:$R$2843,6,0)</f>
        <v>3.3986999999999998</v>
      </c>
      <c r="G18" s="66">
        <f t="shared" si="1"/>
        <v>7</v>
      </c>
      <c r="H18" s="65">
        <f>VLOOKUP($A18,'Return Data'!$B$7:$R$2843,7,0)</f>
        <v>3.4664999999999999</v>
      </c>
      <c r="I18" s="66">
        <f t="shared" si="2"/>
        <v>13</v>
      </c>
      <c r="J18" s="65">
        <f>VLOOKUP($A18,'Return Data'!$B$7:$R$2843,8,0)</f>
        <v>3.3971</v>
      </c>
      <c r="K18" s="66">
        <f t="shared" si="3"/>
        <v>11</v>
      </c>
      <c r="L18" s="65">
        <f>VLOOKUP($A18,'Return Data'!$B$7:$R$2843,9,0)</f>
        <v>3.3424999999999998</v>
      </c>
      <c r="M18" s="66">
        <f t="shared" si="4"/>
        <v>17</v>
      </c>
      <c r="N18" s="65">
        <f>VLOOKUP($A18,'Return Data'!$B$7:$R$2843,10,0)</f>
        <v>3.1962999999999999</v>
      </c>
      <c r="O18" s="66">
        <f t="shared" si="5"/>
        <v>24</v>
      </c>
      <c r="P18" s="65">
        <f>VLOOKUP($A18,'Return Data'!$B$7:$R$2843,11,0)</f>
        <v>3.2147000000000001</v>
      </c>
      <c r="Q18" s="66">
        <f t="shared" si="6"/>
        <v>26</v>
      </c>
      <c r="R18" s="65">
        <f>VLOOKUP($A18,'Return Data'!$B$7:$R$2843,12,0)</f>
        <v>3.1343000000000001</v>
      </c>
      <c r="S18" s="66">
        <f t="shared" si="7"/>
        <v>21</v>
      </c>
      <c r="T18" s="65">
        <f>VLOOKUP($A18,'Return Data'!$B$7:$R$2843,13,0)</f>
        <v>3.1772999999999998</v>
      </c>
      <c r="U18" s="66">
        <f t="shared" si="8"/>
        <v>19</v>
      </c>
      <c r="V18" s="65">
        <f>VLOOKUP($A18,'Return Data'!$B$7:$R$2843,17,0)</f>
        <v>4.2542</v>
      </c>
      <c r="W18" s="66">
        <f t="shared" si="9"/>
        <v>9</v>
      </c>
      <c r="X18" s="65">
        <f>VLOOKUP($A18,'Return Data'!$B$7:$R$2843,14,0)</f>
        <v>5.2885</v>
      </c>
      <c r="Y18" s="66">
        <f t="shared" si="10"/>
        <v>10</v>
      </c>
      <c r="Z18" s="65">
        <f>VLOOKUP($A18,'Return Data'!$B$7:$R$2843,16,0)</f>
        <v>7.3864000000000001</v>
      </c>
      <c r="AA18" s="67">
        <f t="shared" si="11"/>
        <v>5</v>
      </c>
    </row>
    <row r="19" spans="1:27" x14ac:dyDescent="0.3">
      <c r="A19" s="63" t="s">
        <v>239</v>
      </c>
      <c r="B19" s="64">
        <f>VLOOKUP($A19,'Return Data'!$B$7:$R$2843,3,0)</f>
        <v>44404</v>
      </c>
      <c r="C19" s="65">
        <f>VLOOKUP($A19,'Return Data'!$B$7:$R$2843,4,0)</f>
        <v>2220.3398999999999</v>
      </c>
      <c r="D19" s="65">
        <f>VLOOKUP($A19,'Return Data'!$B$7:$R$2843,5,0)</f>
        <v>3.5183</v>
      </c>
      <c r="E19" s="66">
        <f t="shared" si="0"/>
        <v>2</v>
      </c>
      <c r="F19" s="65">
        <f>VLOOKUP($A19,'Return Data'!$B$7:$R$2843,6,0)</f>
        <v>3.3961000000000001</v>
      </c>
      <c r="G19" s="66">
        <f t="shared" si="1"/>
        <v>8</v>
      </c>
      <c r="H19" s="65">
        <f>VLOOKUP($A19,'Return Data'!$B$7:$R$2843,7,0)</f>
        <v>3.5245000000000002</v>
      </c>
      <c r="I19" s="66">
        <f t="shared" si="2"/>
        <v>6</v>
      </c>
      <c r="J19" s="65">
        <f>VLOOKUP($A19,'Return Data'!$B$7:$R$2843,8,0)</f>
        <v>3.4409000000000001</v>
      </c>
      <c r="K19" s="66">
        <f t="shared" si="3"/>
        <v>4</v>
      </c>
      <c r="L19" s="65">
        <f>VLOOKUP($A19,'Return Data'!$B$7:$R$2843,9,0)</f>
        <v>3.4861</v>
      </c>
      <c r="M19" s="66">
        <f t="shared" si="4"/>
        <v>1</v>
      </c>
      <c r="N19" s="65">
        <f>VLOOKUP($A19,'Return Data'!$B$7:$R$2843,10,0)</f>
        <v>3.3839000000000001</v>
      </c>
      <c r="O19" s="66">
        <f t="shared" si="5"/>
        <v>2</v>
      </c>
      <c r="P19" s="65">
        <f>VLOOKUP($A19,'Return Data'!$B$7:$R$2843,11,0)</f>
        <v>3.4113000000000002</v>
      </c>
      <c r="Q19" s="66">
        <f t="shared" si="6"/>
        <v>2</v>
      </c>
      <c r="R19" s="65">
        <f>VLOOKUP($A19,'Return Data'!$B$7:$R$2843,12,0)</f>
        <v>3.3321999999999998</v>
      </c>
      <c r="S19" s="66">
        <f t="shared" si="7"/>
        <v>2</v>
      </c>
      <c r="T19" s="65">
        <f>VLOOKUP($A19,'Return Data'!$B$7:$R$2843,13,0)</f>
        <v>3.3995000000000002</v>
      </c>
      <c r="U19" s="66">
        <f t="shared" si="8"/>
        <v>2</v>
      </c>
      <c r="V19" s="65">
        <f>VLOOKUP($A19,'Return Data'!$B$7:$R$2843,17,0)</f>
        <v>4.4585999999999997</v>
      </c>
      <c r="W19" s="66">
        <f t="shared" si="9"/>
        <v>2</v>
      </c>
      <c r="X19" s="65">
        <f>VLOOKUP($A19,'Return Data'!$B$7:$R$2843,14,0)</f>
        <v>5.4455999999999998</v>
      </c>
      <c r="Y19" s="66">
        <f t="shared" si="10"/>
        <v>2</v>
      </c>
      <c r="Z19" s="65">
        <f>VLOOKUP($A19,'Return Data'!$B$7:$R$2843,16,0)</f>
        <v>7.4802999999999997</v>
      </c>
      <c r="AA19" s="67">
        <f t="shared" si="11"/>
        <v>3</v>
      </c>
    </row>
    <row r="20" spans="1:27" x14ac:dyDescent="0.3">
      <c r="A20" s="63" t="s">
        <v>240</v>
      </c>
      <c r="B20" s="64">
        <f>VLOOKUP($A20,'Return Data'!$B$7:$R$2843,3,0)</f>
        <v>44404</v>
      </c>
      <c r="C20" s="65">
        <f>VLOOKUP($A20,'Return Data'!$B$7:$R$2843,4,0)</f>
        <v>2499.2503000000002</v>
      </c>
      <c r="D20" s="65">
        <f>VLOOKUP($A20,'Return Data'!$B$7:$R$2843,5,0)</f>
        <v>3.4104000000000001</v>
      </c>
      <c r="E20" s="66">
        <f t="shared" si="0"/>
        <v>6</v>
      </c>
      <c r="F20" s="65">
        <f>VLOOKUP($A20,'Return Data'!$B$7:$R$2843,6,0)</f>
        <v>3.3176000000000001</v>
      </c>
      <c r="G20" s="66">
        <f t="shared" si="1"/>
        <v>14</v>
      </c>
      <c r="H20" s="65">
        <f>VLOOKUP($A20,'Return Data'!$B$7:$R$2843,7,0)</f>
        <v>3.4708000000000001</v>
      </c>
      <c r="I20" s="66">
        <f t="shared" si="2"/>
        <v>11</v>
      </c>
      <c r="J20" s="65">
        <f>VLOOKUP($A20,'Return Data'!$B$7:$R$2843,8,0)</f>
        <v>3.3805999999999998</v>
      </c>
      <c r="K20" s="66">
        <f t="shared" si="3"/>
        <v>14</v>
      </c>
      <c r="L20" s="65">
        <f>VLOOKUP($A20,'Return Data'!$B$7:$R$2843,9,0)</f>
        <v>3.3546</v>
      </c>
      <c r="M20" s="66">
        <f t="shared" si="4"/>
        <v>15</v>
      </c>
      <c r="N20" s="65">
        <f>VLOOKUP($A20,'Return Data'!$B$7:$R$2843,10,0)</f>
        <v>3.2305999999999999</v>
      </c>
      <c r="O20" s="66">
        <f t="shared" si="5"/>
        <v>14</v>
      </c>
      <c r="P20" s="65">
        <f>VLOOKUP($A20,'Return Data'!$B$7:$R$2843,11,0)</f>
        <v>3.2364999999999999</v>
      </c>
      <c r="Q20" s="66">
        <f t="shared" si="6"/>
        <v>19</v>
      </c>
      <c r="R20" s="65">
        <f>VLOOKUP($A20,'Return Data'!$B$7:$R$2843,12,0)</f>
        <v>3.1362000000000001</v>
      </c>
      <c r="S20" s="66">
        <f t="shared" si="7"/>
        <v>20</v>
      </c>
      <c r="T20" s="65">
        <f>VLOOKUP($A20,'Return Data'!$B$7:$R$2843,13,0)</f>
        <v>3.1627999999999998</v>
      </c>
      <c r="U20" s="66">
        <f t="shared" si="8"/>
        <v>23</v>
      </c>
      <c r="V20" s="65">
        <f>VLOOKUP($A20,'Return Data'!$B$7:$R$2843,17,0)</f>
        <v>4.0887000000000002</v>
      </c>
      <c r="W20" s="66">
        <f t="shared" si="9"/>
        <v>27</v>
      </c>
      <c r="X20" s="65">
        <f>VLOOKUP($A20,'Return Data'!$B$7:$R$2843,14,0)</f>
        <v>5.1120000000000001</v>
      </c>
      <c r="Y20" s="66">
        <f t="shared" si="10"/>
        <v>27</v>
      </c>
      <c r="Z20" s="65">
        <f>VLOOKUP($A20,'Return Data'!$B$7:$R$2843,16,0)</f>
        <v>5.4273999999999996</v>
      </c>
      <c r="AA20" s="67">
        <f t="shared" si="11"/>
        <v>32</v>
      </c>
    </row>
    <row r="21" spans="1:27" x14ac:dyDescent="0.3">
      <c r="A21" s="63" t="s">
        <v>241</v>
      </c>
      <c r="B21" s="64">
        <f>VLOOKUP($A21,'Return Data'!$B$7:$R$2843,3,0)</f>
        <v>44404</v>
      </c>
      <c r="C21" s="65">
        <f>VLOOKUP($A21,'Return Data'!$B$7:$R$2843,4,0)</f>
        <v>1599.0786000000001</v>
      </c>
      <c r="D21" s="65">
        <f>VLOOKUP($A21,'Return Data'!$B$7:$R$2843,5,0)</f>
        <v>2.9470000000000001</v>
      </c>
      <c r="E21" s="66">
        <f t="shared" si="0"/>
        <v>35</v>
      </c>
      <c r="F21" s="65">
        <f>VLOOKUP($A21,'Return Data'!$B$7:$R$2843,6,0)</f>
        <v>3.0219999999999998</v>
      </c>
      <c r="G21" s="66">
        <f t="shared" si="1"/>
        <v>35</v>
      </c>
      <c r="H21" s="65">
        <f>VLOOKUP($A21,'Return Data'!$B$7:$R$2843,7,0)</f>
        <v>2.9739</v>
      </c>
      <c r="I21" s="66">
        <f t="shared" si="2"/>
        <v>36</v>
      </c>
      <c r="J21" s="65">
        <f>VLOOKUP($A21,'Return Data'!$B$7:$R$2843,8,0)</f>
        <v>2.9767999999999999</v>
      </c>
      <c r="K21" s="66">
        <f t="shared" si="3"/>
        <v>36</v>
      </c>
      <c r="L21" s="65">
        <f>VLOOKUP($A21,'Return Data'!$B$7:$R$2843,9,0)</f>
        <v>2.9403999999999999</v>
      </c>
      <c r="M21" s="66">
        <f t="shared" si="4"/>
        <v>36</v>
      </c>
      <c r="N21" s="65">
        <f>VLOOKUP($A21,'Return Data'!$B$7:$R$2843,10,0)</f>
        <v>2.9274</v>
      </c>
      <c r="O21" s="66">
        <f t="shared" si="5"/>
        <v>35</v>
      </c>
      <c r="P21" s="65">
        <f>VLOOKUP($A21,'Return Data'!$B$7:$R$2843,11,0)</f>
        <v>2.8809999999999998</v>
      </c>
      <c r="Q21" s="66">
        <f t="shared" si="6"/>
        <v>37</v>
      </c>
      <c r="R21" s="65">
        <f>VLOOKUP($A21,'Return Data'!$B$7:$R$2843,12,0)</f>
        <v>2.8094000000000001</v>
      </c>
      <c r="S21" s="66">
        <f t="shared" si="7"/>
        <v>37</v>
      </c>
      <c r="T21" s="65">
        <f>VLOOKUP($A21,'Return Data'!$B$7:$R$2843,13,0)</f>
        <v>2.8441000000000001</v>
      </c>
      <c r="U21" s="66">
        <f t="shared" si="8"/>
        <v>37</v>
      </c>
      <c r="V21" s="65">
        <f>VLOOKUP($A21,'Return Data'!$B$7:$R$2843,17,0)</f>
        <v>3.6322999999999999</v>
      </c>
      <c r="W21" s="66">
        <f t="shared" si="9"/>
        <v>34</v>
      </c>
      <c r="X21" s="65">
        <f>VLOOKUP($A21,'Return Data'!$B$7:$R$2843,14,0)</f>
        <v>4.6276000000000002</v>
      </c>
      <c r="Y21" s="66">
        <f t="shared" si="10"/>
        <v>31</v>
      </c>
      <c r="Z21" s="65">
        <f>VLOOKUP($A21,'Return Data'!$B$7:$R$2843,16,0)</f>
        <v>6.2771999999999997</v>
      </c>
      <c r="AA21" s="67">
        <f t="shared" si="11"/>
        <v>30</v>
      </c>
    </row>
    <row r="22" spans="1:27" x14ac:dyDescent="0.3">
      <c r="A22" s="63" t="s">
        <v>242</v>
      </c>
      <c r="B22" s="64">
        <f>VLOOKUP($A22,'Return Data'!$B$7:$R$2843,3,0)</f>
        <v>44404</v>
      </c>
      <c r="C22" s="65">
        <f>VLOOKUP($A22,'Return Data'!$B$7:$R$2843,4,0)</f>
        <v>2008.6190999999999</v>
      </c>
      <c r="D22" s="65">
        <f>VLOOKUP($A22,'Return Data'!$B$7:$R$2843,5,0)</f>
        <v>3.0604</v>
      </c>
      <c r="E22" s="66">
        <f t="shared" si="0"/>
        <v>33</v>
      </c>
      <c r="F22" s="65">
        <f>VLOOKUP($A22,'Return Data'!$B$7:$R$2843,6,0)</f>
        <v>3.2081</v>
      </c>
      <c r="G22" s="66">
        <f t="shared" si="1"/>
        <v>30</v>
      </c>
      <c r="H22" s="65">
        <f>VLOOKUP($A22,'Return Data'!$B$7:$R$2843,7,0)</f>
        <v>3.0398000000000001</v>
      </c>
      <c r="I22" s="66">
        <f t="shared" si="2"/>
        <v>35</v>
      </c>
      <c r="J22" s="65">
        <f>VLOOKUP($A22,'Return Data'!$B$7:$R$2843,8,0)</f>
        <v>2.9901</v>
      </c>
      <c r="K22" s="66">
        <f t="shared" si="3"/>
        <v>35</v>
      </c>
      <c r="L22" s="65">
        <f>VLOOKUP($A22,'Return Data'!$B$7:$R$2843,9,0)</f>
        <v>3.0133999999999999</v>
      </c>
      <c r="M22" s="66">
        <f t="shared" si="4"/>
        <v>35</v>
      </c>
      <c r="N22" s="65">
        <f>VLOOKUP($A22,'Return Data'!$B$7:$R$2843,10,0)</f>
        <v>2.8873000000000002</v>
      </c>
      <c r="O22" s="66">
        <f t="shared" si="5"/>
        <v>37</v>
      </c>
      <c r="P22" s="65">
        <f>VLOOKUP($A22,'Return Data'!$B$7:$R$2843,11,0)</f>
        <v>3.2576999999999998</v>
      </c>
      <c r="Q22" s="66">
        <f t="shared" si="6"/>
        <v>15</v>
      </c>
      <c r="R22" s="65">
        <f>VLOOKUP($A22,'Return Data'!$B$7:$R$2843,12,0)</f>
        <v>3.1173999999999999</v>
      </c>
      <c r="S22" s="66">
        <f t="shared" si="7"/>
        <v>25</v>
      </c>
      <c r="T22" s="65">
        <f>VLOOKUP($A22,'Return Data'!$B$7:$R$2843,13,0)</f>
        <v>3.1139999999999999</v>
      </c>
      <c r="U22" s="66">
        <f t="shared" si="8"/>
        <v>30</v>
      </c>
      <c r="V22" s="65">
        <f>VLOOKUP($A22,'Return Data'!$B$7:$R$2843,17,0)</f>
        <v>4.0514999999999999</v>
      </c>
      <c r="W22" s="66">
        <f t="shared" si="9"/>
        <v>28</v>
      </c>
      <c r="X22" s="65">
        <f>VLOOKUP($A22,'Return Data'!$B$7:$R$2843,14,0)</f>
        <v>5.1215000000000002</v>
      </c>
      <c r="Y22" s="66">
        <f t="shared" si="10"/>
        <v>26</v>
      </c>
      <c r="Z22" s="65">
        <f>VLOOKUP($A22,'Return Data'!$B$7:$R$2843,16,0)</f>
        <v>7.4062000000000001</v>
      </c>
      <c r="AA22" s="67">
        <f t="shared" si="11"/>
        <v>4</v>
      </c>
    </row>
    <row r="23" spans="1:27" x14ac:dyDescent="0.3">
      <c r="A23" s="63" t="s">
        <v>243</v>
      </c>
      <c r="B23" s="64">
        <f>VLOOKUP($A23,'Return Data'!$B$7:$R$2843,3,0)</f>
        <v>44404</v>
      </c>
      <c r="C23" s="65">
        <f>VLOOKUP($A23,'Return Data'!$B$7:$R$2843,4,0)</f>
        <v>2839.3694</v>
      </c>
      <c r="D23" s="65">
        <f>VLOOKUP($A23,'Return Data'!$B$7:$R$2843,5,0)</f>
        <v>3.5226000000000002</v>
      </c>
      <c r="E23" s="66">
        <f t="shared" si="0"/>
        <v>1</v>
      </c>
      <c r="F23" s="65">
        <f>VLOOKUP($A23,'Return Data'!$B$7:$R$2843,6,0)</f>
        <v>3.4649999999999999</v>
      </c>
      <c r="G23" s="66">
        <f t="shared" si="1"/>
        <v>1</v>
      </c>
      <c r="H23" s="65">
        <f>VLOOKUP($A23,'Return Data'!$B$7:$R$2843,7,0)</f>
        <v>3.4813999999999998</v>
      </c>
      <c r="I23" s="66">
        <f t="shared" si="2"/>
        <v>9</v>
      </c>
      <c r="J23" s="65">
        <f>VLOOKUP($A23,'Return Data'!$B$7:$R$2843,8,0)</f>
        <v>3.3864999999999998</v>
      </c>
      <c r="K23" s="66">
        <f t="shared" si="3"/>
        <v>13</v>
      </c>
      <c r="L23" s="65">
        <f>VLOOKUP($A23,'Return Data'!$B$7:$R$2843,9,0)</f>
        <v>3.3572000000000002</v>
      </c>
      <c r="M23" s="66">
        <f t="shared" si="4"/>
        <v>13</v>
      </c>
      <c r="N23" s="65">
        <f>VLOOKUP($A23,'Return Data'!$B$7:$R$2843,10,0)</f>
        <v>3.2235999999999998</v>
      </c>
      <c r="O23" s="66">
        <f t="shared" si="5"/>
        <v>16</v>
      </c>
      <c r="P23" s="65">
        <f>VLOOKUP($A23,'Return Data'!$B$7:$R$2843,11,0)</f>
        <v>3.2271000000000001</v>
      </c>
      <c r="Q23" s="66">
        <f t="shared" si="6"/>
        <v>21</v>
      </c>
      <c r="R23" s="65">
        <f>VLOOKUP($A23,'Return Data'!$B$7:$R$2843,12,0)</f>
        <v>3.1497000000000002</v>
      </c>
      <c r="S23" s="66">
        <f t="shared" si="7"/>
        <v>15</v>
      </c>
      <c r="T23" s="65">
        <f>VLOOKUP($A23,'Return Data'!$B$7:$R$2843,13,0)</f>
        <v>3.1819999999999999</v>
      </c>
      <c r="U23" s="66">
        <f t="shared" si="8"/>
        <v>17</v>
      </c>
      <c r="V23" s="65">
        <f>VLOOKUP($A23,'Return Data'!$B$7:$R$2843,17,0)</f>
        <v>4.1269999999999998</v>
      </c>
      <c r="W23" s="66">
        <f t="shared" si="9"/>
        <v>25</v>
      </c>
      <c r="X23" s="65">
        <f>VLOOKUP($A23,'Return Data'!$B$7:$R$2843,14,0)</f>
        <v>5.1936</v>
      </c>
      <c r="Y23" s="66">
        <f t="shared" si="10"/>
        <v>22</v>
      </c>
      <c r="Z23" s="65">
        <f>VLOOKUP($A23,'Return Data'!$B$7:$R$2843,16,0)</f>
        <v>7.3566000000000003</v>
      </c>
      <c r="AA23" s="67">
        <f t="shared" si="11"/>
        <v>8</v>
      </c>
    </row>
    <row r="24" spans="1:27" x14ac:dyDescent="0.3">
      <c r="A24" s="63" t="s">
        <v>244</v>
      </c>
      <c r="B24" s="64">
        <f>VLOOKUP($A24,'Return Data'!$B$7:$R$2843,3,0)</f>
        <v>44404</v>
      </c>
      <c r="C24" s="65">
        <f>VLOOKUP($A24,'Return Data'!$B$7:$R$2843,4,0)</f>
        <v>1088.1986999999999</v>
      </c>
      <c r="D24" s="65">
        <f>VLOOKUP($A24,'Return Data'!$B$7:$R$2843,5,0)</f>
        <v>3.2035</v>
      </c>
      <c r="E24" s="66">
        <f t="shared" si="0"/>
        <v>30</v>
      </c>
      <c r="F24" s="65">
        <f>VLOOKUP($A24,'Return Data'!$B$7:$R$2843,6,0)</f>
        <v>3.0575000000000001</v>
      </c>
      <c r="G24" s="66">
        <f t="shared" si="1"/>
        <v>34</v>
      </c>
      <c r="H24" s="65">
        <f>VLOOKUP($A24,'Return Data'!$B$7:$R$2843,7,0)</f>
        <v>3.0809000000000002</v>
      </c>
      <c r="I24" s="66">
        <f t="shared" si="2"/>
        <v>33</v>
      </c>
      <c r="J24" s="65">
        <f>VLOOKUP($A24,'Return Data'!$B$7:$R$2843,8,0)</f>
        <v>3.0571000000000002</v>
      </c>
      <c r="K24" s="66">
        <f t="shared" si="3"/>
        <v>34</v>
      </c>
      <c r="L24" s="65">
        <f>VLOOKUP($A24,'Return Data'!$B$7:$R$2843,9,0)</f>
        <v>3.0908000000000002</v>
      </c>
      <c r="M24" s="66">
        <f t="shared" si="4"/>
        <v>33</v>
      </c>
      <c r="N24" s="65">
        <f>VLOOKUP($A24,'Return Data'!$B$7:$R$2843,10,0)</f>
        <v>3.0476999999999999</v>
      </c>
      <c r="O24" s="66">
        <f t="shared" si="5"/>
        <v>33</v>
      </c>
      <c r="P24" s="65">
        <f>VLOOKUP($A24,'Return Data'!$B$7:$R$2843,11,0)</f>
        <v>2.9722</v>
      </c>
      <c r="Q24" s="66">
        <f t="shared" si="6"/>
        <v>34</v>
      </c>
      <c r="R24" s="65">
        <f>VLOOKUP($A24,'Return Data'!$B$7:$R$2843,12,0)</f>
        <v>2.9167000000000001</v>
      </c>
      <c r="S24" s="66">
        <f t="shared" si="7"/>
        <v>35</v>
      </c>
      <c r="T24" s="65">
        <f>VLOOKUP($A24,'Return Data'!$B$7:$R$2843,13,0)</f>
        <v>2.9298000000000002</v>
      </c>
      <c r="U24" s="66">
        <f t="shared" si="8"/>
        <v>35</v>
      </c>
      <c r="V24" s="65"/>
      <c r="W24" s="66"/>
      <c r="X24" s="65"/>
      <c r="Y24" s="66"/>
      <c r="Z24" s="65">
        <f>VLOOKUP($A24,'Return Data'!$B$7:$R$2843,16,0)</f>
        <v>3.8065000000000002</v>
      </c>
      <c r="AA24" s="67">
        <f t="shared" si="11"/>
        <v>37</v>
      </c>
    </row>
    <row r="25" spans="1:27" x14ac:dyDescent="0.3">
      <c r="A25" s="63" t="s">
        <v>245</v>
      </c>
      <c r="B25" s="64">
        <f>VLOOKUP($A25,'Return Data'!$B$7:$R$2843,3,0)</f>
        <v>44404</v>
      </c>
      <c r="C25" s="65">
        <f>VLOOKUP($A25,'Return Data'!$B$7:$R$2843,4,0)</f>
        <v>56.467399999999998</v>
      </c>
      <c r="D25" s="65">
        <f>VLOOKUP($A25,'Return Data'!$B$7:$R$2843,5,0)</f>
        <v>3.4262000000000001</v>
      </c>
      <c r="E25" s="66">
        <f t="shared" si="0"/>
        <v>5</v>
      </c>
      <c r="F25" s="65">
        <f>VLOOKUP($A25,'Return Data'!$B$7:$R$2843,6,0)</f>
        <v>3.4483999999999999</v>
      </c>
      <c r="G25" s="66">
        <f t="shared" si="1"/>
        <v>2</v>
      </c>
      <c r="H25" s="65">
        <f>VLOOKUP($A25,'Return Data'!$B$7:$R$2843,7,0)</f>
        <v>3.5297999999999998</v>
      </c>
      <c r="I25" s="66">
        <f t="shared" si="2"/>
        <v>2</v>
      </c>
      <c r="J25" s="65">
        <f>VLOOKUP($A25,'Return Data'!$B$7:$R$2843,8,0)</f>
        <v>3.4211</v>
      </c>
      <c r="K25" s="66">
        <f t="shared" si="3"/>
        <v>6</v>
      </c>
      <c r="L25" s="65">
        <f>VLOOKUP($A25,'Return Data'!$B$7:$R$2843,9,0)</f>
        <v>3.3835000000000002</v>
      </c>
      <c r="M25" s="66">
        <f t="shared" si="4"/>
        <v>9</v>
      </c>
      <c r="N25" s="65">
        <f>VLOOKUP($A25,'Return Data'!$B$7:$R$2843,10,0)</f>
        <v>3.2683</v>
      </c>
      <c r="O25" s="66">
        <f t="shared" si="5"/>
        <v>8</v>
      </c>
      <c r="P25" s="65">
        <f>VLOOKUP($A25,'Return Data'!$B$7:$R$2843,11,0)</f>
        <v>3.2673000000000001</v>
      </c>
      <c r="Q25" s="66">
        <f t="shared" si="6"/>
        <v>13</v>
      </c>
      <c r="R25" s="65">
        <f>VLOOKUP($A25,'Return Data'!$B$7:$R$2843,12,0)</f>
        <v>3.1774</v>
      </c>
      <c r="S25" s="66">
        <f t="shared" si="7"/>
        <v>9</v>
      </c>
      <c r="T25" s="65">
        <f>VLOOKUP($A25,'Return Data'!$B$7:$R$2843,13,0)</f>
        <v>3.1966999999999999</v>
      </c>
      <c r="U25" s="66">
        <f t="shared" si="8"/>
        <v>11</v>
      </c>
      <c r="V25" s="65">
        <f>VLOOKUP($A25,'Return Data'!$B$7:$R$2843,17,0)</f>
        <v>4.1036000000000001</v>
      </c>
      <c r="W25" s="66">
        <f t="shared" ref="W25:W30" si="12">RANK(V25,V$8:V$45,0)</f>
        <v>26</v>
      </c>
      <c r="X25" s="65">
        <f>VLOOKUP($A25,'Return Data'!$B$7:$R$2843,14,0)</f>
        <v>5.2135999999999996</v>
      </c>
      <c r="Y25" s="66">
        <f t="shared" ref="Y25:Y30" si="13">RANK(X25,X$8:X$45,0)</f>
        <v>21</v>
      </c>
      <c r="Z25" s="65">
        <f>VLOOKUP($A25,'Return Data'!$B$7:$R$2843,16,0)</f>
        <v>7.6154000000000002</v>
      </c>
      <c r="AA25" s="67">
        <f t="shared" si="11"/>
        <v>2</v>
      </c>
    </row>
    <row r="26" spans="1:27" x14ac:dyDescent="0.3">
      <c r="A26" s="63" t="s">
        <v>246</v>
      </c>
      <c r="B26" s="64">
        <f>VLOOKUP($A26,'Return Data'!$B$7:$R$2843,3,0)</f>
        <v>44404</v>
      </c>
      <c r="C26" s="65">
        <f>VLOOKUP($A26,'Return Data'!$B$7:$R$2843,4,0)</f>
        <v>4183.5223999999998</v>
      </c>
      <c r="D26" s="65">
        <f>VLOOKUP($A26,'Return Data'!$B$7:$R$2843,5,0)</f>
        <v>3.3384</v>
      </c>
      <c r="E26" s="66">
        <f t="shared" si="0"/>
        <v>12</v>
      </c>
      <c r="F26" s="65">
        <f>VLOOKUP($A26,'Return Data'!$B$7:$R$2843,6,0)</f>
        <v>3.2585000000000002</v>
      </c>
      <c r="G26" s="66">
        <f t="shared" si="1"/>
        <v>25</v>
      </c>
      <c r="H26" s="65">
        <f>VLOOKUP($A26,'Return Data'!$B$7:$R$2843,7,0)</f>
        <v>3.3915999999999999</v>
      </c>
      <c r="I26" s="66">
        <f t="shared" si="2"/>
        <v>21</v>
      </c>
      <c r="J26" s="65">
        <f>VLOOKUP($A26,'Return Data'!$B$7:$R$2843,8,0)</f>
        <v>3.3706999999999998</v>
      </c>
      <c r="K26" s="66">
        <f t="shared" si="3"/>
        <v>17</v>
      </c>
      <c r="L26" s="65">
        <f>VLOOKUP($A26,'Return Data'!$B$7:$R$2843,9,0)</f>
        <v>3.3174000000000001</v>
      </c>
      <c r="M26" s="66">
        <f t="shared" si="4"/>
        <v>20</v>
      </c>
      <c r="N26" s="65">
        <f>VLOOKUP($A26,'Return Data'!$B$7:$R$2843,10,0)</f>
        <v>3.1991999999999998</v>
      </c>
      <c r="O26" s="66">
        <f t="shared" si="5"/>
        <v>22</v>
      </c>
      <c r="P26" s="65">
        <f>VLOOKUP($A26,'Return Data'!$B$7:$R$2843,11,0)</f>
        <v>3.2198000000000002</v>
      </c>
      <c r="Q26" s="66">
        <f t="shared" si="6"/>
        <v>25</v>
      </c>
      <c r="R26" s="65">
        <f>VLOOKUP($A26,'Return Data'!$B$7:$R$2843,12,0)</f>
        <v>3.1153</v>
      </c>
      <c r="S26" s="66">
        <f t="shared" si="7"/>
        <v>26</v>
      </c>
      <c r="T26" s="65">
        <f>VLOOKUP($A26,'Return Data'!$B$7:$R$2843,13,0)</f>
        <v>3.1604000000000001</v>
      </c>
      <c r="U26" s="66">
        <f t="shared" si="8"/>
        <v>24</v>
      </c>
      <c r="V26" s="65">
        <f>VLOOKUP($A26,'Return Data'!$B$7:$R$2843,17,0)</f>
        <v>4.1554000000000002</v>
      </c>
      <c r="W26" s="66">
        <f t="shared" si="12"/>
        <v>21</v>
      </c>
      <c r="X26" s="65">
        <f>VLOOKUP($A26,'Return Data'!$B$7:$R$2843,14,0)</f>
        <v>5.1920000000000002</v>
      </c>
      <c r="Y26" s="66">
        <f t="shared" si="13"/>
        <v>23</v>
      </c>
      <c r="Z26" s="65">
        <f>VLOOKUP($A26,'Return Data'!$B$7:$R$2843,16,0)</f>
        <v>7.0571999999999999</v>
      </c>
      <c r="AA26" s="67">
        <f t="shared" si="11"/>
        <v>19</v>
      </c>
    </row>
    <row r="27" spans="1:27" x14ac:dyDescent="0.3">
      <c r="A27" s="63" t="s">
        <v>247</v>
      </c>
      <c r="B27" s="64">
        <f>VLOOKUP($A27,'Return Data'!$B$7:$R$2843,3,0)</f>
        <v>44404</v>
      </c>
      <c r="C27" s="65">
        <f>VLOOKUP($A27,'Return Data'!$B$7:$R$2843,4,0)</f>
        <v>2835.1765999999998</v>
      </c>
      <c r="D27" s="65">
        <f>VLOOKUP($A27,'Return Data'!$B$7:$R$2843,5,0)</f>
        <v>3.3128000000000002</v>
      </c>
      <c r="E27" s="66">
        <f t="shared" si="0"/>
        <v>18</v>
      </c>
      <c r="F27" s="65">
        <f>VLOOKUP($A27,'Return Data'!$B$7:$R$2843,6,0)</f>
        <v>3.2368999999999999</v>
      </c>
      <c r="G27" s="66">
        <f t="shared" si="1"/>
        <v>28</v>
      </c>
      <c r="H27" s="65">
        <f>VLOOKUP($A27,'Return Data'!$B$7:$R$2843,7,0)</f>
        <v>3.3205</v>
      </c>
      <c r="I27" s="66">
        <f t="shared" si="2"/>
        <v>28</v>
      </c>
      <c r="J27" s="65">
        <f>VLOOKUP($A27,'Return Data'!$B$7:$R$2843,8,0)</f>
        <v>3.3029000000000002</v>
      </c>
      <c r="K27" s="66">
        <f t="shared" si="3"/>
        <v>25</v>
      </c>
      <c r="L27" s="65">
        <f>VLOOKUP($A27,'Return Data'!$B$7:$R$2843,9,0)</f>
        <v>3.2968000000000002</v>
      </c>
      <c r="M27" s="66">
        <f t="shared" si="4"/>
        <v>24</v>
      </c>
      <c r="N27" s="65">
        <f>VLOOKUP($A27,'Return Data'!$B$7:$R$2843,10,0)</f>
        <v>3.2021000000000002</v>
      </c>
      <c r="O27" s="66">
        <f t="shared" si="5"/>
        <v>21</v>
      </c>
      <c r="P27" s="65">
        <f>VLOOKUP($A27,'Return Data'!$B$7:$R$2843,11,0)</f>
        <v>3.2265000000000001</v>
      </c>
      <c r="Q27" s="66">
        <f t="shared" si="6"/>
        <v>22</v>
      </c>
      <c r="R27" s="65">
        <f>VLOOKUP($A27,'Return Data'!$B$7:$R$2843,12,0)</f>
        <v>3.1488</v>
      </c>
      <c r="S27" s="66">
        <f t="shared" si="7"/>
        <v>16</v>
      </c>
      <c r="T27" s="65">
        <f>VLOOKUP($A27,'Return Data'!$B$7:$R$2843,13,0)</f>
        <v>3.1783000000000001</v>
      </c>
      <c r="U27" s="66">
        <f t="shared" si="8"/>
        <v>18</v>
      </c>
      <c r="V27" s="65">
        <f>VLOOKUP($A27,'Return Data'!$B$7:$R$2843,17,0)</f>
        <v>4.2154999999999996</v>
      </c>
      <c r="W27" s="66">
        <f t="shared" si="12"/>
        <v>17</v>
      </c>
      <c r="X27" s="65">
        <f>VLOOKUP($A27,'Return Data'!$B$7:$R$2843,14,0)</f>
        <v>5.2519999999999998</v>
      </c>
      <c r="Y27" s="66">
        <f t="shared" si="13"/>
        <v>17</v>
      </c>
      <c r="Z27" s="65">
        <f>VLOOKUP($A27,'Return Data'!$B$7:$R$2843,16,0)</f>
        <v>7.2824999999999998</v>
      </c>
      <c r="AA27" s="67">
        <f t="shared" si="11"/>
        <v>11</v>
      </c>
    </row>
    <row r="28" spans="1:27" x14ac:dyDescent="0.3">
      <c r="A28" s="63" t="s">
        <v>248</v>
      </c>
      <c r="B28" s="64">
        <f>VLOOKUP($A28,'Return Data'!$B$7:$R$2843,3,0)</f>
        <v>44404</v>
      </c>
      <c r="C28" s="65">
        <f>VLOOKUP($A28,'Return Data'!$B$7:$R$2843,4,0)</f>
        <v>3741.1176</v>
      </c>
      <c r="D28" s="65">
        <f>VLOOKUP($A28,'Return Data'!$B$7:$R$2843,5,0)</f>
        <v>3.2726000000000002</v>
      </c>
      <c r="E28" s="66">
        <f t="shared" si="0"/>
        <v>25</v>
      </c>
      <c r="F28" s="65">
        <f>VLOOKUP($A28,'Return Data'!$B$7:$R$2843,6,0)</f>
        <v>3.1859999999999999</v>
      </c>
      <c r="G28" s="66">
        <f t="shared" si="1"/>
        <v>32</v>
      </c>
      <c r="H28" s="65">
        <f>VLOOKUP($A28,'Return Data'!$B$7:$R$2843,7,0)</f>
        <v>3.2915000000000001</v>
      </c>
      <c r="I28" s="66">
        <f t="shared" si="2"/>
        <v>31</v>
      </c>
      <c r="J28" s="65">
        <f>VLOOKUP($A28,'Return Data'!$B$7:$R$2843,8,0)</f>
        <v>3.3066</v>
      </c>
      <c r="K28" s="66">
        <f t="shared" si="3"/>
        <v>24</v>
      </c>
      <c r="L28" s="65">
        <f>VLOOKUP($A28,'Return Data'!$B$7:$R$2843,9,0)</f>
        <v>3.2826</v>
      </c>
      <c r="M28" s="66">
        <f t="shared" si="4"/>
        <v>26</v>
      </c>
      <c r="N28" s="65">
        <f>VLOOKUP($A28,'Return Data'!$B$7:$R$2843,10,0)</f>
        <v>3.2037</v>
      </c>
      <c r="O28" s="66">
        <f t="shared" si="5"/>
        <v>20</v>
      </c>
      <c r="P28" s="65">
        <f>VLOOKUP($A28,'Return Data'!$B$7:$R$2843,11,0)</f>
        <v>3.2368999999999999</v>
      </c>
      <c r="Q28" s="66">
        <f t="shared" si="6"/>
        <v>18</v>
      </c>
      <c r="R28" s="65">
        <f>VLOOKUP($A28,'Return Data'!$B$7:$R$2843,12,0)</f>
        <v>3.1577000000000002</v>
      </c>
      <c r="S28" s="66">
        <f t="shared" si="7"/>
        <v>14</v>
      </c>
      <c r="T28" s="65">
        <f>VLOOKUP($A28,'Return Data'!$B$7:$R$2843,13,0)</f>
        <v>3.1852</v>
      </c>
      <c r="U28" s="66">
        <f t="shared" si="8"/>
        <v>15</v>
      </c>
      <c r="V28" s="65">
        <f>VLOOKUP($A28,'Return Data'!$B$7:$R$2843,17,0)</f>
        <v>4.2606000000000002</v>
      </c>
      <c r="W28" s="66">
        <f t="shared" si="12"/>
        <v>7</v>
      </c>
      <c r="X28" s="65">
        <f>VLOOKUP($A28,'Return Data'!$B$7:$R$2843,14,0)</f>
        <v>5.2542999999999997</v>
      </c>
      <c r="Y28" s="66">
        <f t="shared" si="13"/>
        <v>16</v>
      </c>
      <c r="Z28" s="65">
        <f>VLOOKUP($A28,'Return Data'!$B$7:$R$2843,16,0)</f>
        <v>7.0427</v>
      </c>
      <c r="AA28" s="67">
        <f t="shared" si="11"/>
        <v>20</v>
      </c>
    </row>
    <row r="29" spans="1:27" x14ac:dyDescent="0.3">
      <c r="A29" s="63" t="s">
        <v>437</v>
      </c>
      <c r="B29" s="64">
        <f>VLOOKUP($A29,'Return Data'!$B$7:$R$2843,3,0)</f>
        <v>44404</v>
      </c>
      <c r="C29" s="65">
        <f>VLOOKUP($A29,'Return Data'!$B$7:$R$2843,4,0)</f>
        <v>1343.4253000000001</v>
      </c>
      <c r="D29" s="65">
        <f>VLOOKUP($A29,'Return Data'!$B$7:$R$2843,5,0)</f>
        <v>3.3774999999999999</v>
      </c>
      <c r="E29" s="66">
        <f t="shared" si="0"/>
        <v>8</v>
      </c>
      <c r="F29" s="65">
        <f>VLOOKUP($A29,'Return Data'!$B$7:$R$2843,6,0)</f>
        <v>3.3681000000000001</v>
      </c>
      <c r="G29" s="66">
        <f t="shared" si="1"/>
        <v>9</v>
      </c>
      <c r="H29" s="65">
        <f>VLOOKUP($A29,'Return Data'!$B$7:$R$2843,7,0)</f>
        <v>3.3988</v>
      </c>
      <c r="I29" s="66">
        <f t="shared" si="2"/>
        <v>19</v>
      </c>
      <c r="J29" s="65">
        <f>VLOOKUP($A29,'Return Data'!$B$7:$R$2843,8,0)</f>
        <v>3.4072</v>
      </c>
      <c r="K29" s="66">
        <f t="shared" si="3"/>
        <v>8</v>
      </c>
      <c r="L29" s="65">
        <f>VLOOKUP($A29,'Return Data'!$B$7:$R$2843,9,0)</f>
        <v>3.3971</v>
      </c>
      <c r="M29" s="66">
        <f t="shared" si="4"/>
        <v>5</v>
      </c>
      <c r="N29" s="65">
        <f>VLOOKUP($A29,'Return Data'!$B$7:$R$2843,10,0)</f>
        <v>3.3125</v>
      </c>
      <c r="O29" s="66">
        <f t="shared" si="5"/>
        <v>3</v>
      </c>
      <c r="P29" s="65">
        <f>VLOOKUP($A29,'Return Data'!$B$7:$R$2843,11,0)</f>
        <v>3.3229000000000002</v>
      </c>
      <c r="Q29" s="66">
        <f t="shared" si="6"/>
        <v>5</v>
      </c>
      <c r="R29" s="65">
        <f>VLOOKUP($A29,'Return Data'!$B$7:$R$2843,12,0)</f>
        <v>3.2284999999999999</v>
      </c>
      <c r="S29" s="66">
        <f t="shared" si="7"/>
        <v>5</v>
      </c>
      <c r="T29" s="65">
        <f>VLOOKUP($A29,'Return Data'!$B$7:$R$2843,13,0)</f>
        <v>3.2879999999999998</v>
      </c>
      <c r="U29" s="66">
        <f t="shared" si="8"/>
        <v>3</v>
      </c>
      <c r="V29" s="65">
        <f>VLOOKUP($A29,'Return Data'!$B$7:$R$2843,17,0)</f>
        <v>4.3230000000000004</v>
      </c>
      <c r="W29" s="66">
        <f t="shared" si="12"/>
        <v>3</v>
      </c>
      <c r="X29" s="65">
        <f>VLOOKUP($A29,'Return Data'!$B$7:$R$2843,14,0)</f>
        <v>5.3663999999999996</v>
      </c>
      <c r="Y29" s="66">
        <f t="shared" si="13"/>
        <v>3</v>
      </c>
      <c r="Z29" s="65">
        <f>VLOOKUP($A29,'Return Data'!$B$7:$R$2843,16,0)</f>
        <v>5.9976000000000003</v>
      </c>
      <c r="AA29" s="67">
        <f t="shared" si="11"/>
        <v>31</v>
      </c>
    </row>
    <row r="30" spans="1:27" x14ac:dyDescent="0.3">
      <c r="A30" s="63" t="s">
        <v>250</v>
      </c>
      <c r="B30" s="64">
        <f>VLOOKUP($A30,'Return Data'!$B$7:$R$2843,3,0)</f>
        <v>44404</v>
      </c>
      <c r="C30" s="65">
        <f>VLOOKUP($A30,'Return Data'!$B$7:$R$2843,4,0)</f>
        <v>2166.5907000000002</v>
      </c>
      <c r="D30" s="65">
        <f>VLOOKUP($A30,'Return Data'!$B$7:$R$2843,5,0)</f>
        <v>3.2955000000000001</v>
      </c>
      <c r="E30" s="66">
        <f t="shared" si="0"/>
        <v>22</v>
      </c>
      <c r="F30" s="65">
        <f>VLOOKUP($A30,'Return Data'!$B$7:$R$2843,6,0)</f>
        <v>3.3224999999999998</v>
      </c>
      <c r="G30" s="66">
        <f t="shared" si="1"/>
        <v>12</v>
      </c>
      <c r="H30" s="65">
        <f>VLOOKUP($A30,'Return Data'!$B$7:$R$2843,7,0)</f>
        <v>3.4072</v>
      </c>
      <c r="I30" s="66">
        <f t="shared" si="2"/>
        <v>18</v>
      </c>
      <c r="J30" s="65">
        <f>VLOOKUP($A30,'Return Data'!$B$7:$R$2843,8,0)</f>
        <v>3.4228000000000001</v>
      </c>
      <c r="K30" s="66">
        <f t="shared" si="3"/>
        <v>5</v>
      </c>
      <c r="L30" s="65">
        <f>VLOOKUP($A30,'Return Data'!$B$7:$R$2843,9,0)</f>
        <v>3.3748</v>
      </c>
      <c r="M30" s="66">
        <f t="shared" si="4"/>
        <v>11</v>
      </c>
      <c r="N30" s="65">
        <f>VLOOKUP($A30,'Return Data'!$B$7:$R$2843,10,0)</f>
        <v>3.2909000000000002</v>
      </c>
      <c r="O30" s="66">
        <f t="shared" si="5"/>
        <v>6</v>
      </c>
      <c r="P30" s="65">
        <f>VLOOKUP($A30,'Return Data'!$B$7:$R$2843,11,0)</f>
        <v>3.3180000000000001</v>
      </c>
      <c r="Q30" s="66">
        <f t="shared" si="6"/>
        <v>6</v>
      </c>
      <c r="R30" s="65">
        <f>VLOOKUP($A30,'Return Data'!$B$7:$R$2843,12,0)</f>
        <v>3.2551000000000001</v>
      </c>
      <c r="S30" s="66">
        <f t="shared" si="7"/>
        <v>3</v>
      </c>
      <c r="T30" s="65">
        <f>VLOOKUP($A30,'Return Data'!$B$7:$R$2843,13,0)</f>
        <v>3.2854000000000001</v>
      </c>
      <c r="U30" s="66">
        <f t="shared" si="8"/>
        <v>4</v>
      </c>
      <c r="V30" s="65">
        <f>VLOOKUP($A30,'Return Data'!$B$7:$R$2843,17,0)</f>
        <v>4.2347000000000001</v>
      </c>
      <c r="W30" s="66">
        <f t="shared" si="12"/>
        <v>13</v>
      </c>
      <c r="X30" s="65">
        <f>VLOOKUP($A30,'Return Data'!$B$7:$R$2843,14,0)</f>
        <v>5.2706</v>
      </c>
      <c r="Y30" s="66">
        <f t="shared" si="13"/>
        <v>14</v>
      </c>
      <c r="Z30" s="65">
        <f>VLOOKUP($A30,'Return Data'!$B$7:$R$2843,16,0)</f>
        <v>6.3567999999999998</v>
      </c>
      <c r="AA30" s="67">
        <f t="shared" si="11"/>
        <v>29</v>
      </c>
    </row>
    <row r="31" spans="1:27" x14ac:dyDescent="0.3">
      <c r="A31" s="63" t="s">
        <v>251</v>
      </c>
      <c r="B31" s="64">
        <f>VLOOKUP($A31,'Return Data'!$B$7:$R$2843,3,0)</f>
        <v>44404</v>
      </c>
      <c r="C31" s="65">
        <f>VLOOKUP($A31,'Return Data'!$B$7:$R$2843,4,0)</f>
        <v>11.102399999999999</v>
      </c>
      <c r="D31" s="65">
        <f>VLOOKUP($A31,'Return Data'!$B$7:$R$2843,5,0)</f>
        <v>2.9590999999999998</v>
      </c>
      <c r="E31" s="66">
        <f t="shared" si="0"/>
        <v>34</v>
      </c>
      <c r="F31" s="65">
        <f>VLOOKUP($A31,'Return Data'!$B$7:$R$2843,6,0)</f>
        <v>3.2065000000000001</v>
      </c>
      <c r="G31" s="66">
        <f t="shared" si="1"/>
        <v>31</v>
      </c>
      <c r="H31" s="65">
        <f>VLOOKUP($A31,'Return Data'!$B$7:$R$2843,7,0)</f>
        <v>3.5247999999999999</v>
      </c>
      <c r="I31" s="66">
        <f t="shared" si="2"/>
        <v>5</v>
      </c>
      <c r="J31" s="65">
        <f>VLOOKUP($A31,'Return Data'!$B$7:$R$2843,8,0)</f>
        <v>3.1739999999999999</v>
      </c>
      <c r="K31" s="66">
        <f t="shared" si="3"/>
        <v>32</v>
      </c>
      <c r="L31" s="65">
        <f>VLOOKUP($A31,'Return Data'!$B$7:$R$2843,9,0)</f>
        <v>3.0762</v>
      </c>
      <c r="M31" s="66">
        <f t="shared" si="4"/>
        <v>34</v>
      </c>
      <c r="N31" s="65">
        <f>VLOOKUP($A31,'Return Data'!$B$7:$R$2843,10,0)</f>
        <v>2.9405000000000001</v>
      </c>
      <c r="O31" s="66">
        <f t="shared" si="5"/>
        <v>34</v>
      </c>
      <c r="P31" s="65">
        <f>VLOOKUP($A31,'Return Data'!$B$7:$R$2843,11,0)</f>
        <v>2.9243000000000001</v>
      </c>
      <c r="Q31" s="66">
        <f t="shared" si="6"/>
        <v>36</v>
      </c>
      <c r="R31" s="65">
        <f>VLOOKUP($A31,'Return Data'!$B$7:$R$2843,12,0)</f>
        <v>2.8422000000000001</v>
      </c>
      <c r="S31" s="66">
        <f t="shared" si="7"/>
        <v>36</v>
      </c>
      <c r="T31" s="65">
        <f>VLOOKUP($A31,'Return Data'!$B$7:$R$2843,13,0)</f>
        <v>2.8647999999999998</v>
      </c>
      <c r="U31" s="66">
        <f t="shared" si="8"/>
        <v>36</v>
      </c>
      <c r="V31" s="65"/>
      <c r="W31" s="66"/>
      <c r="X31" s="65"/>
      <c r="Y31" s="66"/>
      <c r="Z31" s="65">
        <f>VLOOKUP($A31,'Return Data'!$B$7:$R$2843,16,0)</f>
        <v>4.0952999999999999</v>
      </c>
      <c r="AA31" s="67">
        <f t="shared" si="11"/>
        <v>36</v>
      </c>
    </row>
    <row r="32" spans="1:27" x14ac:dyDescent="0.3">
      <c r="A32" s="63" t="s">
        <v>2022</v>
      </c>
      <c r="B32" s="64">
        <f>VLOOKUP($A32,'Return Data'!$B$7:$R$2843,3,0)</f>
        <v>44404</v>
      </c>
      <c r="C32" s="65">
        <f>VLOOKUP($A32,'Return Data'!$B$7:$R$2843,4,0)</f>
        <v>2255.5446999999999</v>
      </c>
      <c r="D32" s="65">
        <f>VLOOKUP($A32,'Return Data'!$B$7:$R$2843,5,0)</f>
        <v>2.0002</v>
      </c>
      <c r="E32" s="66">
        <f t="shared" si="0"/>
        <v>37</v>
      </c>
      <c r="F32" s="65">
        <f>VLOOKUP($A32,'Return Data'!$B$7:$R$2843,6,0)</f>
        <v>2.7688000000000001</v>
      </c>
      <c r="G32" s="66">
        <f t="shared" si="1"/>
        <v>37</v>
      </c>
      <c r="H32" s="65">
        <f>VLOOKUP($A32,'Return Data'!$B$7:$R$2843,7,0)</f>
        <v>3.0621</v>
      </c>
      <c r="I32" s="66">
        <f t="shared" si="2"/>
        <v>34</v>
      </c>
      <c r="J32" s="65">
        <f>VLOOKUP($A32,'Return Data'!$B$7:$R$2843,8,0)</f>
        <v>3.1442000000000001</v>
      </c>
      <c r="K32" s="66">
        <f t="shared" si="3"/>
        <v>33</v>
      </c>
      <c r="L32" s="65">
        <f>VLOOKUP($A32,'Return Data'!$B$7:$R$2843,9,0)</f>
        <v>3.1107999999999998</v>
      </c>
      <c r="M32" s="66">
        <f t="shared" si="4"/>
        <v>32</v>
      </c>
      <c r="N32" s="65">
        <f>VLOOKUP($A32,'Return Data'!$B$7:$R$2843,10,0)</f>
        <v>3.0819999999999999</v>
      </c>
      <c r="O32" s="66">
        <f t="shared" si="5"/>
        <v>31</v>
      </c>
      <c r="P32" s="65">
        <f>VLOOKUP($A32,'Return Data'!$B$7:$R$2843,11,0)</f>
        <v>3.1322999999999999</v>
      </c>
      <c r="Q32" s="66">
        <f t="shared" si="6"/>
        <v>31</v>
      </c>
      <c r="R32" s="65">
        <f>VLOOKUP($A32,'Return Data'!$B$7:$R$2843,12,0)</f>
        <v>3.0367999999999999</v>
      </c>
      <c r="S32" s="66">
        <f t="shared" si="7"/>
        <v>31</v>
      </c>
      <c r="T32" s="65">
        <f>VLOOKUP($A32,'Return Data'!$B$7:$R$2843,13,0)</f>
        <v>3.0369000000000002</v>
      </c>
      <c r="U32" s="66">
        <f t="shared" si="8"/>
        <v>31</v>
      </c>
      <c r="V32" s="65">
        <f>VLOOKUP($A32,'Return Data'!$B$7:$R$2843,17,0)</f>
        <v>3.8092000000000001</v>
      </c>
      <c r="W32" s="66">
        <f t="shared" ref="W32:W44" si="14">RANK(V32,V$8:V$45,0)</f>
        <v>32</v>
      </c>
      <c r="X32" s="65">
        <f>VLOOKUP($A32,'Return Data'!$B$7:$R$2843,14,0)</f>
        <v>4.9619999999999997</v>
      </c>
      <c r="Y32" s="66">
        <f>RANK(X32,X$8:X$45,0)</f>
        <v>29</v>
      </c>
      <c r="Z32" s="65">
        <f>VLOOKUP($A32,'Return Data'!$B$7:$R$2843,16,0)</f>
        <v>7.3681999999999999</v>
      </c>
      <c r="AA32" s="67">
        <f t="shared" si="11"/>
        <v>7</v>
      </c>
    </row>
    <row r="33" spans="1:27" x14ac:dyDescent="0.3">
      <c r="A33" s="63" t="s">
        <v>252</v>
      </c>
      <c r="B33" s="64">
        <f>VLOOKUP($A33,'Return Data'!$B$7:$R$2843,3,0)</f>
        <v>44404</v>
      </c>
      <c r="C33" s="65">
        <f>VLOOKUP($A33,'Return Data'!$B$7:$R$2843,4,0)</f>
        <v>5048.6238000000003</v>
      </c>
      <c r="D33" s="65">
        <f>VLOOKUP($A33,'Return Data'!$B$7:$R$2843,5,0)</f>
        <v>3.3129</v>
      </c>
      <c r="E33" s="66">
        <f t="shared" si="0"/>
        <v>17</v>
      </c>
      <c r="F33" s="65">
        <f>VLOOKUP($A33,'Return Data'!$B$7:$R$2843,6,0)</f>
        <v>3.3336000000000001</v>
      </c>
      <c r="G33" s="66">
        <f t="shared" si="1"/>
        <v>10</v>
      </c>
      <c r="H33" s="65">
        <f>VLOOKUP($A33,'Return Data'!$B$7:$R$2843,7,0)</f>
        <v>3.4337</v>
      </c>
      <c r="I33" s="66">
        <f t="shared" si="2"/>
        <v>15</v>
      </c>
      <c r="J33" s="65">
        <f>VLOOKUP($A33,'Return Data'!$B$7:$R$2843,8,0)</f>
        <v>3.3338000000000001</v>
      </c>
      <c r="K33" s="66">
        <f t="shared" si="3"/>
        <v>21</v>
      </c>
      <c r="L33" s="65">
        <f>VLOOKUP($A33,'Return Data'!$B$7:$R$2843,9,0)</f>
        <v>3.3121</v>
      </c>
      <c r="M33" s="66">
        <f t="shared" si="4"/>
        <v>22</v>
      </c>
      <c r="N33" s="65">
        <f>VLOOKUP($A33,'Return Data'!$B$7:$R$2843,10,0)</f>
        <v>3.1715</v>
      </c>
      <c r="O33" s="66">
        <f t="shared" si="5"/>
        <v>28</v>
      </c>
      <c r="P33" s="65">
        <f>VLOOKUP($A33,'Return Data'!$B$7:$R$2843,11,0)</f>
        <v>3.2235999999999998</v>
      </c>
      <c r="Q33" s="66">
        <f t="shared" si="6"/>
        <v>23</v>
      </c>
      <c r="R33" s="65">
        <f>VLOOKUP($A33,'Return Data'!$B$7:$R$2843,12,0)</f>
        <v>3.1116000000000001</v>
      </c>
      <c r="S33" s="66">
        <f t="shared" si="7"/>
        <v>28</v>
      </c>
      <c r="T33" s="65">
        <f>VLOOKUP($A33,'Return Data'!$B$7:$R$2843,13,0)</f>
        <v>3.1589</v>
      </c>
      <c r="U33" s="66">
        <f t="shared" si="8"/>
        <v>25</v>
      </c>
      <c r="V33" s="65">
        <f>VLOOKUP($A33,'Return Data'!$B$7:$R$2843,17,0)</f>
        <v>4.2515000000000001</v>
      </c>
      <c r="W33" s="66">
        <f t="shared" si="14"/>
        <v>11</v>
      </c>
      <c r="X33" s="65">
        <f>VLOOKUP($A33,'Return Data'!$B$7:$R$2843,14,0)</f>
        <v>5.3307000000000002</v>
      </c>
      <c r="Y33" s="66">
        <f>RANK(X33,X$8:X$45,0)</f>
        <v>5</v>
      </c>
      <c r="Z33" s="65">
        <f>VLOOKUP($A33,'Return Data'!$B$7:$R$2843,16,0)</f>
        <v>7.0385999999999997</v>
      </c>
      <c r="AA33" s="67">
        <f t="shared" si="11"/>
        <v>21</v>
      </c>
    </row>
    <row r="34" spans="1:27" x14ac:dyDescent="0.3">
      <c r="A34" s="63" t="s">
        <v>253</v>
      </c>
      <c r="B34" s="64">
        <f>VLOOKUP($A34,'Return Data'!$B$7:$R$2843,3,0)</f>
        <v>44404</v>
      </c>
      <c r="C34" s="65">
        <f>VLOOKUP($A34,'Return Data'!$B$7:$R$2843,4,0)</f>
        <v>1161.0896</v>
      </c>
      <c r="D34" s="65">
        <f>VLOOKUP($A34,'Return Data'!$B$7:$R$2843,5,0)</f>
        <v>3.2885</v>
      </c>
      <c r="E34" s="66">
        <f t="shared" si="0"/>
        <v>23</v>
      </c>
      <c r="F34" s="65">
        <f>VLOOKUP($A34,'Return Data'!$B$7:$R$2843,6,0)</f>
        <v>3.1587999999999998</v>
      </c>
      <c r="G34" s="66">
        <f t="shared" si="1"/>
        <v>33</v>
      </c>
      <c r="H34" s="65">
        <f>VLOOKUP($A34,'Return Data'!$B$7:$R$2843,7,0)</f>
        <v>3.3136999999999999</v>
      </c>
      <c r="I34" s="66">
        <f t="shared" si="2"/>
        <v>29</v>
      </c>
      <c r="J34" s="65">
        <f>VLOOKUP($A34,'Return Data'!$B$7:$R$2843,8,0)</f>
        <v>3.2593000000000001</v>
      </c>
      <c r="K34" s="66">
        <f t="shared" si="3"/>
        <v>28</v>
      </c>
      <c r="L34" s="65">
        <f>VLOOKUP($A34,'Return Data'!$B$7:$R$2843,9,0)</f>
        <v>3.2016</v>
      </c>
      <c r="M34" s="66">
        <f t="shared" si="4"/>
        <v>29</v>
      </c>
      <c r="N34" s="65">
        <f>VLOOKUP($A34,'Return Data'!$B$7:$R$2843,10,0)</f>
        <v>3.1055000000000001</v>
      </c>
      <c r="O34" s="66">
        <f t="shared" si="5"/>
        <v>30</v>
      </c>
      <c r="P34" s="65">
        <f>VLOOKUP($A34,'Return Data'!$B$7:$R$2843,11,0)</f>
        <v>3.1004999999999998</v>
      </c>
      <c r="Q34" s="66">
        <f t="shared" si="6"/>
        <v>32</v>
      </c>
      <c r="R34" s="65">
        <f>VLOOKUP($A34,'Return Data'!$B$7:$R$2843,12,0)</f>
        <v>3.0070999999999999</v>
      </c>
      <c r="S34" s="66">
        <f t="shared" si="7"/>
        <v>32</v>
      </c>
      <c r="T34" s="65">
        <f>VLOOKUP($A34,'Return Data'!$B$7:$R$2843,13,0)</f>
        <v>3.0301</v>
      </c>
      <c r="U34" s="66">
        <f t="shared" si="8"/>
        <v>32</v>
      </c>
      <c r="V34" s="65">
        <f>VLOOKUP($A34,'Return Data'!$B$7:$R$2843,17,0)</f>
        <v>3.8342999999999998</v>
      </c>
      <c r="W34" s="66">
        <f t="shared" si="14"/>
        <v>31</v>
      </c>
      <c r="X34" s="65"/>
      <c r="Y34" s="66"/>
      <c r="Z34" s="65">
        <f>VLOOKUP($A34,'Return Data'!$B$7:$R$2843,16,0)</f>
        <v>4.7572999999999999</v>
      </c>
      <c r="AA34" s="67">
        <f t="shared" si="11"/>
        <v>33</v>
      </c>
    </row>
    <row r="35" spans="1:27" x14ac:dyDescent="0.3">
      <c r="A35" s="63" t="s">
        <v>254</v>
      </c>
      <c r="B35" s="64">
        <f>VLOOKUP($A35,'Return Data'!$B$7:$R$2843,3,0)</f>
        <v>44404</v>
      </c>
      <c r="C35" s="65">
        <f>VLOOKUP($A35,'Return Data'!$B$7:$R$2843,4,0)</f>
        <v>269.06540000000001</v>
      </c>
      <c r="D35" s="65">
        <f>VLOOKUP($A35,'Return Data'!$B$7:$R$2843,5,0)</f>
        <v>3.2696000000000001</v>
      </c>
      <c r="E35" s="66">
        <f t="shared" si="0"/>
        <v>26</v>
      </c>
      <c r="F35" s="65">
        <f>VLOOKUP($A35,'Return Data'!$B$7:$R$2843,6,0)</f>
        <v>3.2204000000000002</v>
      </c>
      <c r="G35" s="66">
        <f t="shared" si="1"/>
        <v>29</v>
      </c>
      <c r="H35" s="65">
        <f>VLOOKUP($A35,'Return Data'!$B$7:$R$2843,7,0)</f>
        <v>3.3334000000000001</v>
      </c>
      <c r="I35" s="66">
        <f t="shared" si="2"/>
        <v>26</v>
      </c>
      <c r="J35" s="65">
        <f>VLOOKUP($A35,'Return Data'!$B$7:$R$2843,8,0)</f>
        <v>3.3151999999999999</v>
      </c>
      <c r="K35" s="66">
        <f t="shared" si="3"/>
        <v>23</v>
      </c>
      <c r="L35" s="65">
        <f>VLOOKUP($A35,'Return Data'!$B$7:$R$2843,9,0)</f>
        <v>3.3048999999999999</v>
      </c>
      <c r="M35" s="66">
        <f t="shared" si="4"/>
        <v>23</v>
      </c>
      <c r="N35" s="65">
        <f>VLOOKUP($A35,'Return Data'!$B$7:$R$2843,10,0)</f>
        <v>3.2566000000000002</v>
      </c>
      <c r="O35" s="66">
        <f t="shared" si="5"/>
        <v>9</v>
      </c>
      <c r="P35" s="65">
        <f>VLOOKUP($A35,'Return Data'!$B$7:$R$2843,11,0)</f>
        <v>3.2783000000000002</v>
      </c>
      <c r="Q35" s="66">
        <f t="shared" si="6"/>
        <v>9</v>
      </c>
      <c r="R35" s="65">
        <f>VLOOKUP($A35,'Return Data'!$B$7:$R$2843,12,0)</f>
        <v>3.1678999999999999</v>
      </c>
      <c r="S35" s="66">
        <f t="shared" si="7"/>
        <v>11</v>
      </c>
      <c r="T35" s="65">
        <f>VLOOKUP($A35,'Return Data'!$B$7:$R$2843,13,0)</f>
        <v>3.1861999999999999</v>
      </c>
      <c r="U35" s="66">
        <f t="shared" si="8"/>
        <v>14</v>
      </c>
      <c r="V35" s="65">
        <f>VLOOKUP($A35,'Return Data'!$B$7:$R$2843,17,0)</f>
        <v>4.2377000000000002</v>
      </c>
      <c r="W35" s="66">
        <f t="shared" si="14"/>
        <v>12</v>
      </c>
      <c r="X35" s="65">
        <f>VLOOKUP($A35,'Return Data'!$B$7:$R$2843,14,0)</f>
        <v>5.3258000000000001</v>
      </c>
      <c r="Y35" s="66">
        <f t="shared" ref="Y35:Y44" si="15">RANK(X35,X$8:X$45,0)</f>
        <v>6</v>
      </c>
      <c r="Z35" s="65">
        <f>VLOOKUP($A35,'Return Data'!$B$7:$R$2843,16,0)</f>
        <v>7.3780999999999999</v>
      </c>
      <c r="AA35" s="67">
        <f t="shared" si="11"/>
        <v>6</v>
      </c>
    </row>
    <row r="36" spans="1:27" x14ac:dyDescent="0.3">
      <c r="A36" s="63" t="s">
        <v>255</v>
      </c>
      <c r="B36" s="64">
        <f>VLOOKUP($A36,'Return Data'!$B$7:$R$2843,3,0)</f>
        <v>44404</v>
      </c>
      <c r="C36" s="65">
        <f>VLOOKUP($A36,'Return Data'!$B$7:$R$2843,4,0)</f>
        <v>2919.9822399999998</v>
      </c>
      <c r="D36" s="65">
        <f>VLOOKUP($A36,'Return Data'!$B$7:$R$2843,5,0)</f>
        <v>3.3963000000000001</v>
      </c>
      <c r="E36" s="66">
        <f t="shared" si="0"/>
        <v>7</v>
      </c>
      <c r="F36" s="65">
        <f>VLOOKUP($A36,'Return Data'!$B$7:$R$2843,6,0)</f>
        <v>3.3302999999999998</v>
      </c>
      <c r="G36" s="66">
        <f t="shared" si="1"/>
        <v>11</v>
      </c>
      <c r="H36" s="65">
        <f>VLOOKUP($A36,'Return Data'!$B$7:$R$2843,7,0)</f>
        <v>3.3239000000000001</v>
      </c>
      <c r="I36" s="66">
        <f t="shared" si="2"/>
        <v>27</v>
      </c>
      <c r="J36" s="65">
        <f>VLOOKUP($A36,'Return Data'!$B$7:$R$2843,8,0)</f>
        <v>3.2677999999999998</v>
      </c>
      <c r="K36" s="66">
        <f t="shared" si="3"/>
        <v>27</v>
      </c>
      <c r="L36" s="65">
        <f>VLOOKUP($A36,'Return Data'!$B$7:$R$2843,9,0)</f>
        <v>3.2425999999999999</v>
      </c>
      <c r="M36" s="66">
        <f t="shared" si="4"/>
        <v>27</v>
      </c>
      <c r="N36" s="65">
        <f>VLOOKUP($A36,'Return Data'!$B$7:$R$2843,10,0)</f>
        <v>3.1762000000000001</v>
      </c>
      <c r="O36" s="66">
        <f t="shared" si="5"/>
        <v>27</v>
      </c>
      <c r="P36" s="65">
        <f>VLOOKUP($A36,'Return Data'!$B$7:$R$2843,11,0)</f>
        <v>3.1741000000000001</v>
      </c>
      <c r="Q36" s="66">
        <f t="shared" si="6"/>
        <v>30</v>
      </c>
      <c r="R36" s="65">
        <f>VLOOKUP($A36,'Return Data'!$B$7:$R$2843,12,0)</f>
        <v>3.0950000000000002</v>
      </c>
      <c r="S36" s="66">
        <f t="shared" si="7"/>
        <v>29</v>
      </c>
      <c r="T36" s="65">
        <f>VLOOKUP($A36,'Return Data'!$B$7:$R$2843,13,0)</f>
        <v>3.1229</v>
      </c>
      <c r="U36" s="66">
        <f t="shared" si="8"/>
        <v>28</v>
      </c>
      <c r="V36" s="65">
        <f>VLOOKUP($A36,'Return Data'!$B$7:$R$2843,17,0)</f>
        <v>3.9451000000000001</v>
      </c>
      <c r="W36" s="66">
        <f t="shared" si="14"/>
        <v>29</v>
      </c>
      <c r="X36" s="65">
        <f>VLOOKUP($A36,'Return Data'!$B$7:$R$2843,14,0)</f>
        <v>1.8824000000000001</v>
      </c>
      <c r="Y36" s="66">
        <f t="shared" si="15"/>
        <v>33</v>
      </c>
      <c r="Z36" s="65">
        <f>VLOOKUP($A36,'Return Data'!$B$7:$R$2843,16,0)</f>
        <v>6.5388999999999999</v>
      </c>
      <c r="AA36" s="67">
        <f t="shared" si="11"/>
        <v>28</v>
      </c>
    </row>
    <row r="37" spans="1:27" x14ac:dyDescent="0.3">
      <c r="A37" s="63" t="s">
        <v>256</v>
      </c>
      <c r="B37" s="64">
        <f>VLOOKUP($A37,'Return Data'!$B$7:$R$2843,3,0)</f>
        <v>44404</v>
      </c>
      <c r="C37" s="65">
        <f>VLOOKUP($A37,'Return Data'!$B$7:$R$2843,4,0)</f>
        <v>32.853700000000003</v>
      </c>
      <c r="D37" s="65">
        <f>VLOOKUP($A37,'Return Data'!$B$7:$R$2843,5,0)</f>
        <v>3.3332999999999999</v>
      </c>
      <c r="E37" s="66">
        <f t="shared" si="0"/>
        <v>14</v>
      </c>
      <c r="F37" s="65">
        <f>VLOOKUP($A37,'Return Data'!$B$7:$R$2843,6,0)</f>
        <v>3.2507999999999999</v>
      </c>
      <c r="G37" s="66">
        <f t="shared" si="1"/>
        <v>27</v>
      </c>
      <c r="H37" s="65">
        <f>VLOOKUP($A37,'Return Data'!$B$7:$R$2843,7,0)</f>
        <v>3.3033000000000001</v>
      </c>
      <c r="I37" s="66">
        <f t="shared" si="2"/>
        <v>30</v>
      </c>
      <c r="J37" s="65">
        <f>VLOOKUP($A37,'Return Data'!$B$7:$R$2843,8,0)</f>
        <v>3.202</v>
      </c>
      <c r="K37" s="66">
        <f t="shared" si="3"/>
        <v>31</v>
      </c>
      <c r="L37" s="65">
        <f>VLOOKUP($A37,'Return Data'!$B$7:$R$2843,9,0)</f>
        <v>3.4239999999999999</v>
      </c>
      <c r="M37" s="66">
        <f t="shared" si="4"/>
        <v>3</v>
      </c>
      <c r="N37" s="65">
        <f>VLOOKUP($A37,'Return Data'!$B$7:$R$2843,10,0)</f>
        <v>3.7833999999999999</v>
      </c>
      <c r="O37" s="66">
        <f t="shared" si="5"/>
        <v>1</v>
      </c>
      <c r="P37" s="65">
        <f>VLOOKUP($A37,'Return Data'!$B$7:$R$2843,11,0)</f>
        <v>4.0345000000000004</v>
      </c>
      <c r="Q37" s="66">
        <f t="shared" si="6"/>
        <v>1</v>
      </c>
      <c r="R37" s="65">
        <f>VLOOKUP($A37,'Return Data'!$B$7:$R$2843,12,0)</f>
        <v>4.1098999999999997</v>
      </c>
      <c r="S37" s="66">
        <f t="shared" si="7"/>
        <v>1</v>
      </c>
      <c r="T37" s="65">
        <f>VLOOKUP($A37,'Return Data'!$B$7:$R$2843,13,0)</f>
        <v>4.2991000000000001</v>
      </c>
      <c r="U37" s="66">
        <f t="shared" si="8"/>
        <v>1</v>
      </c>
      <c r="V37" s="65">
        <f>VLOOKUP($A37,'Return Data'!$B$7:$R$2843,17,0)</f>
        <v>5.0400999999999998</v>
      </c>
      <c r="W37" s="66">
        <f t="shared" si="14"/>
        <v>1</v>
      </c>
      <c r="X37" s="65">
        <f>VLOOKUP($A37,'Return Data'!$B$7:$R$2843,14,0)</f>
        <v>5.8631000000000002</v>
      </c>
      <c r="Y37" s="66">
        <f t="shared" si="15"/>
        <v>1</v>
      </c>
      <c r="Z37" s="65">
        <f>VLOOKUP($A37,'Return Data'!$B$7:$R$2843,16,0)</f>
        <v>7.8007</v>
      </c>
      <c r="AA37" s="67">
        <f t="shared" si="11"/>
        <v>1</v>
      </c>
    </row>
    <row r="38" spans="1:27" x14ac:dyDescent="0.3">
      <c r="A38" s="63" t="s">
        <v>257</v>
      </c>
      <c r="B38" s="64">
        <f>VLOOKUP($A38,'Return Data'!$B$7:$R$2843,3,0)</f>
        <v>44404</v>
      </c>
      <c r="C38" s="65">
        <f>VLOOKUP($A38,'Return Data'!$B$7:$R$2843,4,0)</f>
        <v>27.984200000000001</v>
      </c>
      <c r="D38" s="65">
        <f>VLOOKUP($A38,'Return Data'!$B$7:$R$2843,5,0)</f>
        <v>3.2610999999999999</v>
      </c>
      <c r="E38" s="66">
        <f t="shared" si="0"/>
        <v>28</v>
      </c>
      <c r="F38" s="65">
        <f>VLOOKUP($A38,'Return Data'!$B$7:$R$2843,6,0)</f>
        <v>3.2616000000000001</v>
      </c>
      <c r="G38" s="66">
        <f t="shared" si="1"/>
        <v>24</v>
      </c>
      <c r="H38" s="65">
        <f>VLOOKUP($A38,'Return Data'!$B$7:$R$2843,7,0)</f>
        <v>3.3746999999999998</v>
      </c>
      <c r="I38" s="66">
        <f t="shared" si="2"/>
        <v>23</v>
      </c>
      <c r="J38" s="65">
        <f>VLOOKUP($A38,'Return Data'!$B$7:$R$2843,8,0)</f>
        <v>3.2368000000000001</v>
      </c>
      <c r="K38" s="66">
        <f t="shared" si="3"/>
        <v>30</v>
      </c>
      <c r="L38" s="65">
        <f>VLOOKUP($A38,'Return Data'!$B$7:$R$2843,9,0)</f>
        <v>3.1646000000000001</v>
      </c>
      <c r="M38" s="66">
        <f t="shared" si="4"/>
        <v>31</v>
      </c>
      <c r="N38" s="65">
        <f>VLOOKUP($A38,'Return Data'!$B$7:$R$2843,10,0)</f>
        <v>3.0807000000000002</v>
      </c>
      <c r="O38" s="66">
        <f t="shared" si="5"/>
        <v>32</v>
      </c>
      <c r="P38" s="65">
        <f>VLOOKUP($A38,'Return Data'!$B$7:$R$2843,11,0)</f>
        <v>3.0794000000000001</v>
      </c>
      <c r="Q38" s="66">
        <f t="shared" si="6"/>
        <v>33</v>
      </c>
      <c r="R38" s="65">
        <f>VLOOKUP($A38,'Return Data'!$B$7:$R$2843,12,0)</f>
        <v>3.0028000000000001</v>
      </c>
      <c r="S38" s="66">
        <f t="shared" si="7"/>
        <v>33</v>
      </c>
      <c r="T38" s="65">
        <f>VLOOKUP($A38,'Return Data'!$B$7:$R$2843,13,0)</f>
        <v>3.0213000000000001</v>
      </c>
      <c r="U38" s="66">
        <f t="shared" si="8"/>
        <v>33</v>
      </c>
      <c r="V38" s="65">
        <f>VLOOKUP($A38,'Return Data'!$B$7:$R$2843,17,0)</f>
        <v>3.7757000000000001</v>
      </c>
      <c r="W38" s="66">
        <f t="shared" si="14"/>
        <v>33</v>
      </c>
      <c r="X38" s="65">
        <f>VLOOKUP($A38,'Return Data'!$B$7:$R$2843,14,0)</f>
        <v>4.7389999999999999</v>
      </c>
      <c r="Y38" s="66">
        <f t="shared" si="15"/>
        <v>30</v>
      </c>
      <c r="Z38" s="65">
        <f>VLOOKUP($A38,'Return Data'!$B$7:$R$2843,16,0)</f>
        <v>6.9116999999999997</v>
      </c>
      <c r="AA38" s="67">
        <f t="shared" si="11"/>
        <v>25</v>
      </c>
    </row>
    <row r="39" spans="1:27" x14ac:dyDescent="0.3">
      <c r="A39" s="63" t="s">
        <v>260</v>
      </c>
      <c r="B39" s="64">
        <f>VLOOKUP($A39,'Return Data'!$B$7:$R$2843,3,0)</f>
        <v>44404</v>
      </c>
      <c r="C39" s="65">
        <f>VLOOKUP($A39,'Return Data'!$B$7:$R$2843,4,0)</f>
        <v>3236.2926000000002</v>
      </c>
      <c r="D39" s="65">
        <f>VLOOKUP($A39,'Return Data'!$B$7:$R$2843,5,0)</f>
        <v>3.2124000000000001</v>
      </c>
      <c r="E39" s="66">
        <f t="shared" si="0"/>
        <v>29</v>
      </c>
      <c r="F39" s="65">
        <f>VLOOKUP($A39,'Return Data'!$B$7:$R$2843,6,0)</f>
        <v>3.3167</v>
      </c>
      <c r="G39" s="66">
        <f t="shared" si="1"/>
        <v>15</v>
      </c>
      <c r="H39" s="65">
        <f>VLOOKUP($A39,'Return Data'!$B$7:$R$2843,7,0)</f>
        <v>3.4615</v>
      </c>
      <c r="I39" s="66">
        <f t="shared" si="2"/>
        <v>14</v>
      </c>
      <c r="J39" s="65">
        <f>VLOOKUP($A39,'Return Data'!$B$7:$R$2843,8,0)</f>
        <v>3.4167999999999998</v>
      </c>
      <c r="K39" s="66">
        <f t="shared" si="3"/>
        <v>7</v>
      </c>
      <c r="L39" s="65">
        <f>VLOOKUP($A39,'Return Data'!$B$7:$R$2843,9,0)</f>
        <v>3.3822999999999999</v>
      </c>
      <c r="M39" s="66">
        <f t="shared" si="4"/>
        <v>10</v>
      </c>
      <c r="N39" s="65">
        <f>VLOOKUP($A39,'Return Data'!$B$7:$R$2843,10,0)</f>
        <v>3.218</v>
      </c>
      <c r="O39" s="66">
        <f t="shared" si="5"/>
        <v>18</v>
      </c>
      <c r="P39" s="65">
        <f>VLOOKUP($A39,'Return Data'!$B$7:$R$2843,11,0)</f>
        <v>3.2602000000000002</v>
      </c>
      <c r="Q39" s="66">
        <f t="shared" si="6"/>
        <v>14</v>
      </c>
      <c r="R39" s="65">
        <f>VLOOKUP($A39,'Return Data'!$B$7:$R$2843,12,0)</f>
        <v>3.1488</v>
      </c>
      <c r="S39" s="66">
        <f t="shared" si="7"/>
        <v>16</v>
      </c>
      <c r="T39" s="65">
        <f>VLOOKUP($A39,'Return Data'!$B$7:$R$2843,13,0)</f>
        <v>3.1880999999999999</v>
      </c>
      <c r="U39" s="66">
        <f t="shared" si="8"/>
        <v>13</v>
      </c>
      <c r="V39" s="65">
        <f>VLOOKUP($A39,'Return Data'!$B$7:$R$2843,17,0)</f>
        <v>4.2027999999999999</v>
      </c>
      <c r="W39" s="66">
        <f t="shared" si="14"/>
        <v>18</v>
      </c>
      <c r="X39" s="65">
        <f>VLOOKUP($A39,'Return Data'!$B$7:$R$2843,14,0)</f>
        <v>5.2229000000000001</v>
      </c>
      <c r="Y39" s="66">
        <f t="shared" si="15"/>
        <v>20</v>
      </c>
      <c r="Z39" s="65">
        <f>VLOOKUP($A39,'Return Data'!$B$7:$R$2843,16,0)</f>
        <v>6.8895</v>
      </c>
      <c r="AA39" s="67">
        <f t="shared" si="11"/>
        <v>26</v>
      </c>
    </row>
    <row r="40" spans="1:27" x14ac:dyDescent="0.3">
      <c r="A40" s="63" t="s">
        <v>261</v>
      </c>
      <c r="B40" s="64">
        <f>VLOOKUP($A40,'Return Data'!$B$7:$R$2843,3,0)</f>
        <v>44404</v>
      </c>
      <c r="C40" s="65">
        <f>VLOOKUP($A40,'Return Data'!$B$7:$R$2843,4,0)</f>
        <v>43.573399999999999</v>
      </c>
      <c r="D40" s="65">
        <f>VLOOKUP($A40,'Return Data'!$B$7:$R$2843,5,0)</f>
        <v>3.351</v>
      </c>
      <c r="E40" s="66">
        <f t="shared" si="0"/>
        <v>10</v>
      </c>
      <c r="F40" s="65">
        <f>VLOOKUP($A40,'Return Data'!$B$7:$R$2843,6,0)</f>
        <v>3.2957000000000001</v>
      </c>
      <c r="G40" s="66">
        <f t="shared" si="1"/>
        <v>18</v>
      </c>
      <c r="H40" s="65">
        <f>VLOOKUP($A40,'Return Data'!$B$7:$R$2843,7,0)</f>
        <v>3.5326</v>
      </c>
      <c r="I40" s="66">
        <f t="shared" si="2"/>
        <v>1</v>
      </c>
      <c r="J40" s="65">
        <f>VLOOKUP($A40,'Return Data'!$B$7:$R$2843,8,0)</f>
        <v>3.4449999999999998</v>
      </c>
      <c r="K40" s="66">
        <f t="shared" si="3"/>
        <v>3</v>
      </c>
      <c r="L40" s="65">
        <f>VLOOKUP($A40,'Return Data'!$B$7:$R$2843,9,0)</f>
        <v>3.4077000000000002</v>
      </c>
      <c r="M40" s="66">
        <f t="shared" si="4"/>
        <v>4</v>
      </c>
      <c r="N40" s="65">
        <f>VLOOKUP($A40,'Return Data'!$B$7:$R$2843,10,0)</f>
        <v>3.2759999999999998</v>
      </c>
      <c r="O40" s="66">
        <f t="shared" si="5"/>
        <v>7</v>
      </c>
      <c r="P40" s="65">
        <f>VLOOKUP($A40,'Return Data'!$B$7:$R$2843,11,0)</f>
        <v>3.2934000000000001</v>
      </c>
      <c r="Q40" s="66">
        <f t="shared" si="6"/>
        <v>7</v>
      </c>
      <c r="R40" s="65">
        <f>VLOOKUP($A40,'Return Data'!$B$7:$R$2843,12,0)</f>
        <v>3.2080000000000002</v>
      </c>
      <c r="S40" s="66">
        <f t="shared" si="7"/>
        <v>7</v>
      </c>
      <c r="T40" s="65">
        <f>VLOOKUP($A40,'Return Data'!$B$7:$R$2843,13,0)</f>
        <v>3.2452000000000001</v>
      </c>
      <c r="U40" s="66">
        <f t="shared" si="8"/>
        <v>6</v>
      </c>
      <c r="V40" s="65">
        <f>VLOOKUP($A40,'Return Data'!$B$7:$R$2843,17,0)</f>
        <v>4.2239000000000004</v>
      </c>
      <c r="W40" s="66">
        <f t="shared" si="14"/>
        <v>15</v>
      </c>
      <c r="X40" s="65">
        <f>VLOOKUP($A40,'Return Data'!$B$7:$R$2843,14,0)</f>
        <v>5.2862</v>
      </c>
      <c r="Y40" s="66">
        <f t="shared" si="15"/>
        <v>12</v>
      </c>
      <c r="Z40" s="65">
        <f>VLOOKUP($A40,'Return Data'!$B$7:$R$2843,16,0)</f>
        <v>7.2953000000000001</v>
      </c>
      <c r="AA40" s="67">
        <f t="shared" si="11"/>
        <v>10</v>
      </c>
    </row>
    <row r="41" spans="1:27" x14ac:dyDescent="0.3">
      <c r="A41" s="63" t="s">
        <v>262</v>
      </c>
      <c r="B41" s="64">
        <f>VLOOKUP($A41,'Return Data'!$B$7:$R$2843,3,0)</f>
        <v>44404</v>
      </c>
      <c r="C41" s="65">
        <f>VLOOKUP($A41,'Return Data'!$B$7:$R$2843,4,0)</f>
        <v>3258.0702000000001</v>
      </c>
      <c r="D41" s="65">
        <f>VLOOKUP($A41,'Return Data'!$B$7:$R$2843,5,0)</f>
        <v>3.3567</v>
      </c>
      <c r="E41" s="66">
        <f t="shared" si="0"/>
        <v>9</v>
      </c>
      <c r="F41" s="65">
        <f>VLOOKUP($A41,'Return Data'!$B$7:$R$2843,6,0)</f>
        <v>3.2564000000000002</v>
      </c>
      <c r="G41" s="66">
        <f t="shared" si="1"/>
        <v>26</v>
      </c>
      <c r="H41" s="65">
        <f>VLOOKUP($A41,'Return Data'!$B$7:$R$2843,7,0)</f>
        <v>3.3837000000000002</v>
      </c>
      <c r="I41" s="66">
        <f t="shared" si="2"/>
        <v>22</v>
      </c>
      <c r="J41" s="65">
        <f>VLOOKUP($A41,'Return Data'!$B$7:$R$2843,8,0)</f>
        <v>3.3460000000000001</v>
      </c>
      <c r="K41" s="66">
        <f t="shared" si="3"/>
        <v>20</v>
      </c>
      <c r="L41" s="65">
        <f>VLOOKUP($A41,'Return Data'!$B$7:$R$2843,9,0)</f>
        <v>3.3126000000000002</v>
      </c>
      <c r="M41" s="66">
        <f t="shared" si="4"/>
        <v>21</v>
      </c>
      <c r="N41" s="65">
        <f>VLOOKUP($A41,'Return Data'!$B$7:$R$2843,10,0)</f>
        <v>3.1842999999999999</v>
      </c>
      <c r="O41" s="66">
        <f t="shared" si="5"/>
        <v>26</v>
      </c>
      <c r="P41" s="65">
        <f>VLOOKUP($A41,'Return Data'!$B$7:$R$2843,11,0)</f>
        <v>3.2210999999999999</v>
      </c>
      <c r="Q41" s="66">
        <f t="shared" si="6"/>
        <v>24</v>
      </c>
      <c r="R41" s="65">
        <f>VLOOKUP($A41,'Return Data'!$B$7:$R$2843,12,0)</f>
        <v>3.1118000000000001</v>
      </c>
      <c r="S41" s="66">
        <f t="shared" si="7"/>
        <v>27</v>
      </c>
      <c r="T41" s="65">
        <f>VLOOKUP($A41,'Return Data'!$B$7:$R$2843,13,0)</f>
        <v>3.1684999999999999</v>
      </c>
      <c r="U41" s="66">
        <f t="shared" si="8"/>
        <v>21</v>
      </c>
      <c r="V41" s="65">
        <f>VLOOKUP($A41,'Return Data'!$B$7:$R$2843,17,0)</f>
        <v>4.2533000000000003</v>
      </c>
      <c r="W41" s="66">
        <f t="shared" si="14"/>
        <v>10</v>
      </c>
      <c r="X41" s="65">
        <f>VLOOKUP($A41,'Return Data'!$B$7:$R$2843,14,0)</f>
        <v>5.2962999999999996</v>
      </c>
      <c r="Y41" s="66">
        <f t="shared" si="15"/>
        <v>9</v>
      </c>
      <c r="Z41" s="65">
        <f>VLOOKUP($A41,'Return Data'!$B$7:$R$2843,16,0)</f>
        <v>7.2335000000000003</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44404</v>
      </c>
      <c r="C43" s="65">
        <f>VLOOKUP($A43,'Return Data'!$B$7:$R$2843,4,0)</f>
        <v>1986.8175000000001</v>
      </c>
      <c r="D43" s="65">
        <f>VLOOKUP($A43,'Return Data'!$B$7:$R$2843,5,0)</f>
        <v>3.2997000000000001</v>
      </c>
      <c r="E43" s="66">
        <f t="shared" si="0"/>
        <v>21</v>
      </c>
      <c r="F43" s="65">
        <f>VLOOKUP($A43,'Return Data'!$B$7:$R$2843,6,0)</f>
        <v>3.2991000000000001</v>
      </c>
      <c r="G43" s="66">
        <f t="shared" si="1"/>
        <v>17</v>
      </c>
      <c r="H43" s="65">
        <f>VLOOKUP($A43,'Return Data'!$B$7:$R$2843,7,0)</f>
        <v>3.4298000000000002</v>
      </c>
      <c r="I43" s="66">
        <f t="shared" si="2"/>
        <v>16</v>
      </c>
      <c r="J43" s="65">
        <f>VLOOKUP($A43,'Return Data'!$B$7:$R$2843,8,0)</f>
        <v>3.3767999999999998</v>
      </c>
      <c r="K43" s="66">
        <f t="shared" si="3"/>
        <v>15</v>
      </c>
      <c r="L43" s="65">
        <f>VLOOKUP($A43,'Return Data'!$B$7:$R$2843,9,0)</f>
        <v>3.3593000000000002</v>
      </c>
      <c r="M43" s="66">
        <f t="shared" si="4"/>
        <v>12</v>
      </c>
      <c r="N43" s="65">
        <f>VLOOKUP($A43,'Return Data'!$B$7:$R$2843,10,0)</f>
        <v>3.2541000000000002</v>
      </c>
      <c r="O43" s="66">
        <f t="shared" si="5"/>
        <v>10</v>
      </c>
      <c r="P43" s="65">
        <f>VLOOKUP($A43,'Return Data'!$B$7:$R$2843,11,0)</f>
        <v>3.2921</v>
      </c>
      <c r="Q43" s="66">
        <f t="shared" si="6"/>
        <v>8</v>
      </c>
      <c r="R43" s="65">
        <f>VLOOKUP($A43,'Return Data'!$B$7:$R$2843,12,0)</f>
        <v>3.1919</v>
      </c>
      <c r="S43" s="66">
        <f t="shared" si="7"/>
        <v>8</v>
      </c>
      <c r="T43" s="65">
        <f>VLOOKUP($A43,'Return Data'!$B$7:$R$2843,13,0)</f>
        <v>3.2248000000000001</v>
      </c>
      <c r="U43" s="66">
        <f t="shared" si="8"/>
        <v>8</v>
      </c>
      <c r="V43" s="65">
        <f>VLOOKUP($A43,'Return Data'!$B$7:$R$2843,17,0)</f>
        <v>4.2610999999999999</v>
      </c>
      <c r="W43" s="66">
        <f t="shared" si="14"/>
        <v>6</v>
      </c>
      <c r="X43" s="65">
        <f>VLOOKUP($A43,'Return Data'!$B$7:$R$2843,14,0)</f>
        <v>3.9996</v>
      </c>
      <c r="Y43" s="66">
        <f t="shared" si="15"/>
        <v>32</v>
      </c>
      <c r="Z43" s="65">
        <f>VLOOKUP($A43,'Return Data'!$B$7:$R$2843,16,0)</f>
        <v>7.0151000000000003</v>
      </c>
      <c r="AA43" s="67">
        <f t="shared" si="11"/>
        <v>23</v>
      </c>
    </row>
    <row r="44" spans="1:27" x14ac:dyDescent="0.3">
      <c r="A44" s="63" t="s">
        <v>264</v>
      </c>
      <c r="B44" s="64">
        <f>VLOOKUP($A44,'Return Data'!$B$7:$R$2843,3,0)</f>
        <v>44404</v>
      </c>
      <c r="C44" s="65">
        <f>VLOOKUP($A44,'Return Data'!$B$7:$R$2843,4,0)</f>
        <v>3388.2285000000002</v>
      </c>
      <c r="D44" s="65">
        <f>VLOOKUP($A44,'Return Data'!$B$7:$R$2843,5,0)</f>
        <v>3.3279999999999998</v>
      </c>
      <c r="E44" s="66">
        <f t="shared" si="0"/>
        <v>15</v>
      </c>
      <c r="F44" s="65">
        <f>VLOOKUP($A44,'Return Data'!$B$7:$R$2843,6,0)</f>
        <v>3.3203</v>
      </c>
      <c r="G44" s="66">
        <f t="shared" si="1"/>
        <v>13</v>
      </c>
      <c r="H44" s="65">
        <f>VLOOKUP($A44,'Return Data'!$B$7:$R$2843,7,0)</f>
        <v>3.4704999999999999</v>
      </c>
      <c r="I44" s="66">
        <f t="shared" si="2"/>
        <v>12</v>
      </c>
      <c r="J44" s="65">
        <f>VLOOKUP($A44,'Return Data'!$B$7:$R$2843,8,0)</f>
        <v>3.3984999999999999</v>
      </c>
      <c r="K44" s="66">
        <f t="shared" si="3"/>
        <v>10</v>
      </c>
      <c r="L44" s="65">
        <f>VLOOKUP($A44,'Return Data'!$B$7:$R$2843,9,0)</f>
        <v>3.3847999999999998</v>
      </c>
      <c r="M44" s="66">
        <f t="shared" si="4"/>
        <v>8</v>
      </c>
      <c r="N44" s="65">
        <f>VLOOKUP($A44,'Return Data'!$B$7:$R$2843,10,0)</f>
        <v>3.2465999999999999</v>
      </c>
      <c r="O44" s="66">
        <f t="shared" si="5"/>
        <v>11</v>
      </c>
      <c r="P44" s="65">
        <f>VLOOKUP($A44,'Return Data'!$B$7:$R$2843,11,0)</f>
        <v>3.2736000000000001</v>
      </c>
      <c r="Q44" s="66">
        <f t="shared" si="6"/>
        <v>10</v>
      </c>
      <c r="R44" s="65">
        <f>VLOOKUP($A44,'Return Data'!$B$7:$R$2843,12,0)</f>
        <v>3.1724000000000001</v>
      </c>
      <c r="S44" s="66">
        <f t="shared" si="7"/>
        <v>10</v>
      </c>
      <c r="T44" s="65">
        <f>VLOOKUP($A44,'Return Data'!$B$7:$R$2843,13,0)</f>
        <v>3.2149000000000001</v>
      </c>
      <c r="U44" s="66">
        <f t="shared" si="8"/>
        <v>9</v>
      </c>
      <c r="V44" s="65">
        <f>VLOOKUP($A44,'Return Data'!$B$7:$R$2843,17,0)</f>
        <v>4.2159000000000004</v>
      </c>
      <c r="W44" s="66">
        <f t="shared" si="14"/>
        <v>16</v>
      </c>
      <c r="X44" s="65">
        <f>VLOOKUP($A44,'Return Data'!$B$7:$R$2843,14,0)</f>
        <v>5.2865000000000002</v>
      </c>
      <c r="Y44" s="66">
        <f t="shared" si="15"/>
        <v>11</v>
      </c>
      <c r="Z44" s="65">
        <f>VLOOKUP($A44,'Return Data'!$B$7:$R$2843,16,0)</f>
        <v>7.0278</v>
      </c>
      <c r="AA44" s="67">
        <f t="shared" si="11"/>
        <v>22</v>
      </c>
    </row>
    <row r="45" spans="1:27" x14ac:dyDescent="0.3">
      <c r="A45" s="63" t="s">
        <v>265</v>
      </c>
      <c r="B45" s="64">
        <f>VLOOKUP($A45,'Return Data'!$B$7:$R$2843,3,0)</f>
        <v>44404</v>
      </c>
      <c r="C45" s="65">
        <f>VLOOKUP($A45,'Return Data'!$B$7:$R$2843,4,0)</f>
        <v>1120.5768</v>
      </c>
      <c r="D45" s="65">
        <f>VLOOKUP($A45,'Return Data'!$B$7:$R$2843,5,0)</f>
        <v>2.8243</v>
      </c>
      <c r="E45" s="66">
        <f t="shared" si="0"/>
        <v>36</v>
      </c>
      <c r="F45" s="65">
        <f>VLOOKUP($A45,'Return Data'!$B$7:$R$2843,6,0)</f>
        <v>2.8525999999999998</v>
      </c>
      <c r="G45" s="66">
        <f t="shared" si="1"/>
        <v>36</v>
      </c>
      <c r="H45" s="65">
        <f>VLOOKUP($A45,'Return Data'!$B$7:$R$2843,7,0)</f>
        <v>2.8549000000000002</v>
      </c>
      <c r="I45" s="66">
        <f t="shared" si="2"/>
        <v>37</v>
      </c>
      <c r="J45" s="65">
        <f>VLOOKUP($A45,'Return Data'!$B$7:$R$2843,8,0)</f>
        <v>2.8847</v>
      </c>
      <c r="K45" s="66">
        <f t="shared" si="3"/>
        <v>37</v>
      </c>
      <c r="L45" s="65">
        <f>VLOOKUP($A45,'Return Data'!$B$7:$R$2843,9,0)</f>
        <v>2.8795000000000002</v>
      </c>
      <c r="M45" s="66">
        <f t="shared" si="4"/>
        <v>37</v>
      </c>
      <c r="N45" s="65">
        <f>VLOOKUP($A45,'Return Data'!$B$7:$R$2843,10,0)</f>
        <v>2.9037999999999999</v>
      </c>
      <c r="O45" s="66">
        <f t="shared" si="5"/>
        <v>36</v>
      </c>
      <c r="P45" s="65">
        <f>VLOOKUP($A45,'Return Data'!$B$7:$R$2843,11,0)</f>
        <v>2.9453</v>
      </c>
      <c r="Q45" s="66">
        <f t="shared" si="6"/>
        <v>35</v>
      </c>
      <c r="R45" s="65">
        <f>VLOOKUP($A45,'Return Data'!$B$7:$R$2843,12,0)</f>
        <v>2.9243999999999999</v>
      </c>
      <c r="S45" s="66">
        <f t="shared" si="7"/>
        <v>34</v>
      </c>
      <c r="T45" s="65">
        <f>VLOOKUP($A45,'Return Data'!$B$7:$R$2843,13,0)</f>
        <v>2.9403000000000001</v>
      </c>
      <c r="U45" s="66">
        <f t="shared" si="8"/>
        <v>34</v>
      </c>
      <c r="V45" s="65"/>
      <c r="W45" s="66"/>
      <c r="X45" s="65"/>
      <c r="Y45" s="66"/>
      <c r="Z45" s="65">
        <f>VLOOKUP($A45,'Return Data'!$B$7:$R$2843,16,0)</f>
        <v>4.5949999999999998</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3.1672131578947367</v>
      </c>
      <c r="E47" s="65"/>
      <c r="F47" s="75">
        <f>AVERAGE(F8:F45)</f>
        <v>3.1833684210526312</v>
      </c>
      <c r="G47" s="65"/>
      <c r="H47" s="75">
        <f>AVERAGE(H8:H45)</f>
        <v>3.275178947368421</v>
      </c>
      <c r="I47" s="65"/>
      <c r="J47" s="75">
        <f>AVERAGE(J8:J45)</f>
        <v>3.218755263157894</v>
      </c>
      <c r="K47" s="65"/>
      <c r="L47" s="75">
        <f>AVERAGE(L8:L45)</f>
        <v>3.1976763157894736</v>
      </c>
      <c r="M47" s="65"/>
      <c r="N47" s="75">
        <f>AVERAGE(N8:N45)</f>
        <v>3.1142210526315788</v>
      </c>
      <c r="O47" s="65"/>
      <c r="P47" s="75">
        <f>AVERAGE(P8:P45)</f>
        <v>3.1458631578947371</v>
      </c>
      <c r="Q47" s="65"/>
      <c r="R47" s="75">
        <f>AVERAGE(R8:R45)</f>
        <v>3.0618026315789471</v>
      </c>
      <c r="S47" s="65"/>
      <c r="T47" s="75">
        <f>AVERAGE(T8:T45)</f>
        <v>3.0963342105263156</v>
      </c>
      <c r="U47" s="65"/>
      <c r="V47" s="75">
        <f>AVERAGE(V8:V45)</f>
        <v>4.0480457142857142</v>
      </c>
      <c r="W47" s="65"/>
      <c r="X47" s="75">
        <f>AVERAGE(X8:X45)</f>
        <v>4.9371823529411758</v>
      </c>
      <c r="Y47" s="65"/>
      <c r="Z47" s="75">
        <f>AVERAGE(Z8:Z45)</f>
        <v>6.4951921052631567</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3.5226000000000002</v>
      </c>
      <c r="E49" s="95"/>
      <c r="F49" s="79">
        <f>MAX(F8:F45)</f>
        <v>3.4649999999999999</v>
      </c>
      <c r="G49" s="95"/>
      <c r="H49" s="79">
        <f>MAX(H8:H45)</f>
        <v>3.5326</v>
      </c>
      <c r="I49" s="95"/>
      <c r="J49" s="79">
        <f>MAX(J8:J45)</f>
        <v>3.4569000000000001</v>
      </c>
      <c r="K49" s="95"/>
      <c r="L49" s="79">
        <f>MAX(L8:L45)</f>
        <v>3.4861</v>
      </c>
      <c r="M49" s="95"/>
      <c r="N49" s="79">
        <f>MAX(N8:N45)</f>
        <v>3.7833999999999999</v>
      </c>
      <c r="O49" s="95"/>
      <c r="P49" s="79">
        <f>MAX(P8:P45)</f>
        <v>4.0345000000000004</v>
      </c>
      <c r="Q49" s="95"/>
      <c r="R49" s="79">
        <f>MAX(R8:R45)</f>
        <v>4.1098999999999997</v>
      </c>
      <c r="S49" s="95"/>
      <c r="T49" s="79">
        <f>MAX(T8:T45)</f>
        <v>4.2991000000000001</v>
      </c>
      <c r="U49" s="95"/>
      <c r="V49" s="79">
        <f>MAX(V8:V45)</f>
        <v>5.0400999999999998</v>
      </c>
      <c r="W49" s="95"/>
      <c r="X49" s="79">
        <f>MAX(X8:X45)</f>
        <v>5.8631000000000002</v>
      </c>
      <c r="Y49" s="95"/>
      <c r="Z49" s="79">
        <f>MAX(Z8:Z45)</f>
        <v>7.8007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44404</v>
      </c>
      <c r="E7" s="184">
        <v>1004.07</v>
      </c>
      <c r="F7" s="184">
        <v>-0.35630000000000001</v>
      </c>
      <c r="G7" s="184">
        <v>-0.38790000000000002</v>
      </c>
      <c r="H7" s="184">
        <v>0.83660000000000001</v>
      </c>
      <c r="I7" s="184">
        <v>0.60919999999999996</v>
      </c>
      <c r="J7" s="184">
        <v>1.7924</v>
      </c>
      <c r="K7" s="184">
        <v>9.2520000000000007</v>
      </c>
      <c r="L7" s="184">
        <v>16.824300000000001</v>
      </c>
      <c r="M7" s="184">
        <v>34.255499999999998</v>
      </c>
      <c r="N7" s="184">
        <v>45.159799999999997</v>
      </c>
      <c r="O7" s="184">
        <v>9.7767999999999997</v>
      </c>
      <c r="P7" s="184">
        <v>9.9955999999999996</v>
      </c>
      <c r="Q7" s="184">
        <v>19.015799999999999</v>
      </c>
      <c r="R7" s="184">
        <v>17.081800000000001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44404</v>
      </c>
      <c r="E8" s="184">
        <v>1090.07</v>
      </c>
      <c r="F8" s="184">
        <v>-0.3538</v>
      </c>
      <c r="G8" s="184">
        <v>-0.37740000000000001</v>
      </c>
      <c r="H8" s="184">
        <v>0.85399999999999998</v>
      </c>
      <c r="I8" s="184">
        <v>0.64349999999999996</v>
      </c>
      <c r="J8" s="184">
        <v>1.8709</v>
      </c>
      <c r="K8" s="184">
        <v>9.4844000000000008</v>
      </c>
      <c r="L8" s="184">
        <v>17.2484</v>
      </c>
      <c r="M8" s="184">
        <v>35.016599999999997</v>
      </c>
      <c r="N8" s="184">
        <v>46.286700000000003</v>
      </c>
      <c r="O8" s="184">
        <v>10.6571</v>
      </c>
      <c r="P8" s="184">
        <v>11.0901</v>
      </c>
      <c r="Q8" s="184">
        <v>14.2117</v>
      </c>
      <c r="R8" s="184">
        <v>17.976099999999999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44404</v>
      </c>
      <c r="E9" s="184">
        <v>15.08</v>
      </c>
      <c r="F9" s="184">
        <v>-0.33050000000000002</v>
      </c>
      <c r="G9" s="184">
        <v>-0.13250000000000001</v>
      </c>
      <c r="H9" s="184">
        <v>0.86960000000000004</v>
      </c>
      <c r="I9" s="184">
        <v>1.276</v>
      </c>
      <c r="J9" s="184">
        <v>2.7948</v>
      </c>
      <c r="K9" s="184">
        <v>11.1275</v>
      </c>
      <c r="L9" s="184">
        <v>13.7255</v>
      </c>
      <c r="M9" s="184">
        <v>28.7788</v>
      </c>
      <c r="N9" s="184">
        <v>38.475700000000003</v>
      </c>
      <c r="O9" s="184"/>
      <c r="P9" s="184"/>
      <c r="Q9" s="184">
        <v>14.848699999999999</v>
      </c>
      <c r="R9" s="184">
        <v>20.994700000000002</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44404</v>
      </c>
      <c r="E10" s="184">
        <v>14.43</v>
      </c>
      <c r="F10" s="184">
        <v>-0.27639999999999998</v>
      </c>
      <c r="G10" s="184">
        <v>-0.1384</v>
      </c>
      <c r="H10" s="184">
        <v>0.83860000000000001</v>
      </c>
      <c r="I10" s="184">
        <v>1.2632000000000001</v>
      </c>
      <c r="J10" s="184">
        <v>2.7046000000000001</v>
      </c>
      <c r="K10" s="184">
        <v>10.744400000000001</v>
      </c>
      <c r="L10" s="184">
        <v>12.9108</v>
      </c>
      <c r="M10" s="184">
        <v>27.473500000000001</v>
      </c>
      <c r="N10" s="184">
        <v>36.5184</v>
      </c>
      <c r="O10" s="184"/>
      <c r="P10" s="184"/>
      <c r="Q10" s="184">
        <v>13.155900000000001</v>
      </c>
      <c r="R10" s="184">
        <v>19.352699999999999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44404</v>
      </c>
      <c r="E11" s="184">
        <v>75.53</v>
      </c>
      <c r="F11" s="184">
        <v>-0.34310000000000002</v>
      </c>
      <c r="G11" s="184">
        <v>-0.17180000000000001</v>
      </c>
      <c r="H11" s="184">
        <v>1.4642999999999999</v>
      </c>
      <c r="I11" s="184">
        <v>0.86809999999999998</v>
      </c>
      <c r="J11" s="184">
        <v>2.5804999999999998</v>
      </c>
      <c r="K11" s="184">
        <v>9.4795999999999996</v>
      </c>
      <c r="L11" s="184">
        <v>16.110700000000001</v>
      </c>
      <c r="M11" s="184">
        <v>32.555300000000003</v>
      </c>
      <c r="N11" s="184">
        <v>40.730400000000003</v>
      </c>
      <c r="O11" s="184">
        <v>10.130699999999999</v>
      </c>
      <c r="P11" s="184">
        <v>10.4779</v>
      </c>
      <c r="Q11" s="184">
        <v>11.969099999999999</v>
      </c>
      <c r="R11" s="184">
        <v>18.9175</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44404</v>
      </c>
      <c r="E12" s="184">
        <v>82.57</v>
      </c>
      <c r="F12" s="184">
        <v>-0.35</v>
      </c>
      <c r="G12" s="184">
        <v>-0.18129999999999999</v>
      </c>
      <c r="H12" s="184">
        <v>1.4622999999999999</v>
      </c>
      <c r="I12" s="184">
        <v>0.89200000000000002</v>
      </c>
      <c r="J12" s="184">
        <v>2.6223999999999998</v>
      </c>
      <c r="K12" s="184">
        <v>9.6402000000000001</v>
      </c>
      <c r="L12" s="184">
        <v>16.476199999999999</v>
      </c>
      <c r="M12" s="184">
        <v>33.198900000000002</v>
      </c>
      <c r="N12" s="184">
        <v>41.6295</v>
      </c>
      <c r="O12" s="184">
        <v>11.0105</v>
      </c>
      <c r="P12" s="184">
        <v>11.6815</v>
      </c>
      <c r="Q12" s="184">
        <v>12.4445</v>
      </c>
      <c r="R12" s="184">
        <v>19.7014</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44404</v>
      </c>
      <c r="E13" s="184">
        <v>18.9206</v>
      </c>
      <c r="F13" s="184">
        <v>-0.50590000000000002</v>
      </c>
      <c r="G13" s="184">
        <v>-0.18729999999999999</v>
      </c>
      <c r="H13" s="184">
        <v>0.96689999999999998</v>
      </c>
      <c r="I13" s="184">
        <v>0.38729999999999998</v>
      </c>
      <c r="J13" s="184">
        <v>1.722</v>
      </c>
      <c r="K13" s="184">
        <v>11.5601</v>
      </c>
      <c r="L13" s="184">
        <v>17.8017</v>
      </c>
      <c r="M13" s="184">
        <v>35.736600000000003</v>
      </c>
      <c r="N13" s="184">
        <v>40.393900000000002</v>
      </c>
      <c r="O13" s="184">
        <v>18.052800000000001</v>
      </c>
      <c r="P13" s="184"/>
      <c r="Q13" s="184">
        <v>15.9581</v>
      </c>
      <c r="R13" s="184">
        <v>24.1845</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44404</v>
      </c>
      <c r="E14" s="184">
        <v>17.6723</v>
      </c>
      <c r="F14" s="184">
        <v>-0.51060000000000005</v>
      </c>
      <c r="G14" s="184">
        <v>-0.2072</v>
      </c>
      <c r="H14" s="184">
        <v>0.93210000000000004</v>
      </c>
      <c r="I14" s="184">
        <v>0.31790000000000002</v>
      </c>
      <c r="J14" s="184">
        <v>1.5620000000000001</v>
      </c>
      <c r="K14" s="184">
        <v>11.067600000000001</v>
      </c>
      <c r="L14" s="184">
        <v>16.7683</v>
      </c>
      <c r="M14" s="184">
        <v>34.019100000000002</v>
      </c>
      <c r="N14" s="184">
        <v>38.049700000000001</v>
      </c>
      <c r="O14" s="184">
        <v>16.2103</v>
      </c>
      <c r="P14" s="184"/>
      <c r="Q14" s="184">
        <v>14.1349</v>
      </c>
      <c r="R14" s="184">
        <v>22.157900000000001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44404</v>
      </c>
      <c r="E15" s="184">
        <v>22.82</v>
      </c>
      <c r="F15" s="184">
        <v>-8.7599999999999997E-2</v>
      </c>
      <c r="G15" s="184">
        <v>0</v>
      </c>
      <c r="H15" s="184">
        <v>0.79510000000000003</v>
      </c>
      <c r="I15" s="184">
        <v>3.0714000000000001</v>
      </c>
      <c r="J15" s="184">
        <v>8.2028999999999996</v>
      </c>
      <c r="K15" s="184">
        <v>21.577000000000002</v>
      </c>
      <c r="L15" s="184">
        <v>39.401299999999999</v>
      </c>
      <c r="M15" s="184">
        <v>58.692599999999999</v>
      </c>
      <c r="N15" s="184">
        <v>82.56</v>
      </c>
      <c r="O15" s="184">
        <v>17.4466</v>
      </c>
      <c r="P15" s="184">
        <v>17.625800000000002</v>
      </c>
      <c r="Q15" s="184">
        <v>17.855599999999999</v>
      </c>
      <c r="R15" s="184">
        <v>41.659399999999998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44404</v>
      </c>
      <c r="E16" s="184">
        <v>21.85</v>
      </c>
      <c r="F16" s="184">
        <v>-9.1399999999999995E-2</v>
      </c>
      <c r="G16" s="184">
        <v>0</v>
      </c>
      <c r="H16" s="184">
        <v>0.8306</v>
      </c>
      <c r="I16" s="184">
        <v>3.0173999999999999</v>
      </c>
      <c r="J16" s="184">
        <v>8.1683000000000003</v>
      </c>
      <c r="K16" s="184">
        <v>21.3889</v>
      </c>
      <c r="L16" s="184">
        <v>38.818300000000001</v>
      </c>
      <c r="M16" s="184">
        <v>57.6479</v>
      </c>
      <c r="N16" s="184">
        <v>81.027299999999997</v>
      </c>
      <c r="O16" s="184">
        <v>16.396599999999999</v>
      </c>
      <c r="P16" s="184">
        <v>16.608899999999998</v>
      </c>
      <c r="Q16" s="184">
        <v>16.840699999999998</v>
      </c>
      <c r="R16" s="184">
        <v>40.488300000000002</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44404</v>
      </c>
      <c r="E17" s="184">
        <v>248.77</v>
      </c>
      <c r="F17" s="184">
        <v>-0.33250000000000002</v>
      </c>
      <c r="G17" s="184">
        <v>-0.27260000000000001</v>
      </c>
      <c r="H17" s="184">
        <v>0.99050000000000005</v>
      </c>
      <c r="I17" s="184">
        <v>0.33069999999999999</v>
      </c>
      <c r="J17" s="184">
        <v>1.5346</v>
      </c>
      <c r="K17" s="184">
        <v>9.4215999999999998</v>
      </c>
      <c r="L17" s="184">
        <v>15.15</v>
      </c>
      <c r="M17" s="184">
        <v>29.217700000000001</v>
      </c>
      <c r="N17" s="184">
        <v>38.413200000000003</v>
      </c>
      <c r="O17" s="184">
        <v>15.8408</v>
      </c>
      <c r="P17" s="184">
        <v>15.3443</v>
      </c>
      <c r="Q17" s="184">
        <v>15.623200000000001</v>
      </c>
      <c r="R17" s="184">
        <v>22.9053</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44404</v>
      </c>
      <c r="E18" s="184">
        <v>230.38</v>
      </c>
      <c r="F18" s="184">
        <v>-0.33739999999999998</v>
      </c>
      <c r="G18" s="184">
        <v>-0.28570000000000001</v>
      </c>
      <c r="H18" s="184">
        <v>0.96419999999999995</v>
      </c>
      <c r="I18" s="184">
        <v>0.28289999999999998</v>
      </c>
      <c r="J18" s="184">
        <v>1.4219999999999999</v>
      </c>
      <c r="K18" s="184">
        <v>9.0866000000000007</v>
      </c>
      <c r="L18" s="184">
        <v>14.4802</v>
      </c>
      <c r="M18" s="184">
        <v>28.081399999999999</v>
      </c>
      <c r="N18" s="184">
        <v>36.813299999999998</v>
      </c>
      <c r="O18" s="184">
        <v>14.501200000000001</v>
      </c>
      <c r="P18" s="184">
        <v>13.9466</v>
      </c>
      <c r="Q18" s="184">
        <v>11.6356</v>
      </c>
      <c r="R18" s="184">
        <v>21.478200000000001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44404</v>
      </c>
      <c r="E19" s="184">
        <v>243.07599999999999</v>
      </c>
      <c r="F19" s="184">
        <v>-0.4224</v>
      </c>
      <c r="G19" s="184">
        <v>-0.1196</v>
      </c>
      <c r="H19" s="184">
        <v>1.1417999999999999</v>
      </c>
      <c r="I19" s="184">
        <v>0.51029999999999998</v>
      </c>
      <c r="J19" s="184">
        <v>2.4798</v>
      </c>
      <c r="K19" s="184">
        <v>11.1647</v>
      </c>
      <c r="L19" s="184">
        <v>17.6662</v>
      </c>
      <c r="M19" s="184">
        <v>35.376899999999999</v>
      </c>
      <c r="N19" s="184">
        <v>45.202399999999997</v>
      </c>
      <c r="O19" s="184">
        <v>15.9034</v>
      </c>
      <c r="P19" s="184">
        <v>14.815799999999999</v>
      </c>
      <c r="Q19" s="184">
        <v>15.195399999999999</v>
      </c>
      <c r="R19" s="184">
        <v>23.907599999999999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44404</v>
      </c>
      <c r="E20" s="184">
        <v>225.28700000000001</v>
      </c>
      <c r="F20" s="184">
        <v>-0.42520000000000002</v>
      </c>
      <c r="G20" s="184">
        <v>-0.1308</v>
      </c>
      <c r="H20" s="184">
        <v>1.1216999999999999</v>
      </c>
      <c r="I20" s="184">
        <v>0.47089999999999999</v>
      </c>
      <c r="J20" s="184">
        <v>2.3883000000000001</v>
      </c>
      <c r="K20" s="184">
        <v>10.8805</v>
      </c>
      <c r="L20" s="184">
        <v>17.074200000000001</v>
      </c>
      <c r="M20" s="184">
        <v>34.351300000000002</v>
      </c>
      <c r="N20" s="184">
        <v>43.735700000000001</v>
      </c>
      <c r="O20" s="184">
        <v>14.749000000000001</v>
      </c>
      <c r="P20" s="184">
        <v>13.614100000000001</v>
      </c>
      <c r="Q20" s="184">
        <v>15.0745</v>
      </c>
      <c r="R20" s="184">
        <v>22.686499999999999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44404</v>
      </c>
      <c r="E21" s="184">
        <v>37.9</v>
      </c>
      <c r="F21" s="184">
        <v>-0.34179999999999999</v>
      </c>
      <c r="G21" s="184">
        <v>-0.39419999999999999</v>
      </c>
      <c r="H21" s="184">
        <v>0.93210000000000004</v>
      </c>
      <c r="I21" s="184">
        <v>0.42399999999999999</v>
      </c>
      <c r="J21" s="184">
        <v>1.9091</v>
      </c>
      <c r="K21" s="184">
        <v>10.4956</v>
      </c>
      <c r="L21" s="184">
        <v>17.519400000000001</v>
      </c>
      <c r="M21" s="184">
        <v>35.308799999999998</v>
      </c>
      <c r="N21" s="184">
        <v>43.343400000000003</v>
      </c>
      <c r="O21" s="184">
        <v>13.781499999999999</v>
      </c>
      <c r="P21" s="184">
        <v>12.807399999999999</v>
      </c>
      <c r="Q21" s="184">
        <v>13.4544</v>
      </c>
      <c r="R21" s="184">
        <v>20.835100000000001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44404</v>
      </c>
      <c r="E22" s="184">
        <v>35.33</v>
      </c>
      <c r="F22" s="184">
        <v>-0.36659999999999998</v>
      </c>
      <c r="G22" s="184">
        <v>-0.42280000000000001</v>
      </c>
      <c r="H22" s="184">
        <v>0.88519999999999999</v>
      </c>
      <c r="I22" s="184">
        <v>0.34079999999999999</v>
      </c>
      <c r="J22" s="184">
        <v>1.7276</v>
      </c>
      <c r="K22" s="184">
        <v>9.9938000000000002</v>
      </c>
      <c r="L22" s="184">
        <v>16.446899999999999</v>
      </c>
      <c r="M22" s="184">
        <v>33.471899999999998</v>
      </c>
      <c r="N22" s="184">
        <v>40.756999999999998</v>
      </c>
      <c r="O22" s="184">
        <v>12.0585</v>
      </c>
      <c r="P22" s="184">
        <v>11.5159</v>
      </c>
      <c r="Q22" s="184">
        <v>11.122999999999999</v>
      </c>
      <c r="R22" s="184">
        <v>18.821899999999999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44404</v>
      </c>
      <c r="E23" s="184">
        <v>166.38759999999999</v>
      </c>
      <c r="F23" s="184">
        <v>-0.45</v>
      </c>
      <c r="G23" s="184">
        <v>-0.51280000000000003</v>
      </c>
      <c r="H23" s="184">
        <v>0.64359999999999995</v>
      </c>
      <c r="I23" s="184">
        <v>-3.6700000000000003E-2</v>
      </c>
      <c r="J23" s="184">
        <v>0.2026</v>
      </c>
      <c r="K23" s="184">
        <v>9.0198</v>
      </c>
      <c r="L23" s="184">
        <v>15.6866</v>
      </c>
      <c r="M23" s="184">
        <v>34.542700000000004</v>
      </c>
      <c r="N23" s="184">
        <v>44.576799999999999</v>
      </c>
      <c r="O23" s="184">
        <v>12.631399999999999</v>
      </c>
      <c r="P23" s="184">
        <v>10.9693</v>
      </c>
      <c r="Q23" s="184">
        <v>13.8725</v>
      </c>
      <c r="R23" s="184">
        <v>18.4907</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44404</v>
      </c>
      <c r="E24" s="184">
        <v>182.41249999999999</v>
      </c>
      <c r="F24" s="184">
        <v>-0.44719999999999999</v>
      </c>
      <c r="G24" s="184">
        <v>-0.50129999999999997</v>
      </c>
      <c r="H24" s="184">
        <v>0.66390000000000005</v>
      </c>
      <c r="I24" s="184">
        <v>3.7000000000000002E-3</v>
      </c>
      <c r="J24" s="184">
        <v>0.29430000000000001</v>
      </c>
      <c r="K24" s="184">
        <v>9.2908000000000008</v>
      </c>
      <c r="L24" s="184">
        <v>16.263000000000002</v>
      </c>
      <c r="M24" s="184">
        <v>35.5533</v>
      </c>
      <c r="N24" s="184">
        <v>46.029499999999999</v>
      </c>
      <c r="O24" s="184">
        <v>13.8165</v>
      </c>
      <c r="P24" s="184">
        <v>12.3294</v>
      </c>
      <c r="Q24" s="184">
        <v>14.973599999999999</v>
      </c>
      <c r="R24" s="184">
        <v>19.694600000000001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44404</v>
      </c>
      <c r="E25" s="184">
        <v>74.468000000000004</v>
      </c>
      <c r="F25" s="184">
        <v>-0.32790000000000002</v>
      </c>
      <c r="G25" s="184">
        <v>-0.50900000000000001</v>
      </c>
      <c r="H25" s="184">
        <v>1.0475000000000001</v>
      </c>
      <c r="I25" s="184">
        <v>0.19239999999999999</v>
      </c>
      <c r="J25" s="184">
        <v>1.538</v>
      </c>
      <c r="K25" s="184">
        <v>10.195600000000001</v>
      </c>
      <c r="L25" s="184">
        <v>18.058900000000001</v>
      </c>
      <c r="M25" s="184">
        <v>37.184800000000003</v>
      </c>
      <c r="N25" s="184">
        <v>45.031700000000001</v>
      </c>
      <c r="O25" s="184">
        <v>12.7219</v>
      </c>
      <c r="P25" s="184">
        <v>11.0274</v>
      </c>
      <c r="Q25" s="184">
        <v>13.093299999999999</v>
      </c>
      <c r="R25" s="184">
        <v>18.4756</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44404</v>
      </c>
      <c r="E26" s="184">
        <v>74.468000000000004</v>
      </c>
      <c r="F26" s="184">
        <v>-0.32790000000000002</v>
      </c>
      <c r="G26" s="184">
        <v>-0.50900000000000001</v>
      </c>
      <c r="H26" s="184">
        <v>1.0475000000000001</v>
      </c>
      <c r="I26" s="184">
        <v>0.19239999999999999</v>
      </c>
      <c r="J26" s="184">
        <v>1.538</v>
      </c>
      <c r="K26" s="184">
        <v>10.195600000000001</v>
      </c>
      <c r="L26" s="184">
        <v>18.058900000000001</v>
      </c>
      <c r="M26" s="184">
        <v>37.184800000000003</v>
      </c>
      <c r="N26" s="184">
        <v>45.031700000000001</v>
      </c>
      <c r="O26" s="184">
        <v>12.7219</v>
      </c>
      <c r="P26" s="184">
        <v>12.5845</v>
      </c>
      <c r="Q26" s="184">
        <v>15.788600000000001</v>
      </c>
      <c r="R26" s="184">
        <v>18.4756</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44404</v>
      </c>
      <c r="E27" s="184">
        <v>78.686999999999998</v>
      </c>
      <c r="F27" s="184">
        <v>-0.32550000000000001</v>
      </c>
      <c r="G27" s="184">
        <v>-0.50070000000000003</v>
      </c>
      <c r="H27" s="184">
        <v>1.0609</v>
      </c>
      <c r="I27" s="184">
        <v>0.2165</v>
      </c>
      <c r="J27" s="184">
        <v>1.5958000000000001</v>
      </c>
      <c r="K27" s="184">
        <v>10.3697</v>
      </c>
      <c r="L27" s="184">
        <v>18.4314</v>
      </c>
      <c r="M27" s="184">
        <v>37.822499999999998</v>
      </c>
      <c r="N27" s="184">
        <v>45.935600000000001</v>
      </c>
      <c r="O27" s="184">
        <v>13.513199999999999</v>
      </c>
      <c r="P27" s="184">
        <v>11.7996</v>
      </c>
      <c r="Q27" s="184">
        <v>12.5176</v>
      </c>
      <c r="R27" s="184">
        <v>19.218699999999998</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44404</v>
      </c>
      <c r="E28" s="184">
        <v>78.686999999999998</v>
      </c>
      <c r="F28" s="184">
        <v>-0.32550000000000001</v>
      </c>
      <c r="G28" s="184">
        <v>-0.50070000000000003</v>
      </c>
      <c r="H28" s="184">
        <v>1.0609</v>
      </c>
      <c r="I28" s="184">
        <v>0.2165</v>
      </c>
      <c r="J28" s="184">
        <v>1.5958000000000001</v>
      </c>
      <c r="K28" s="184">
        <v>10.3697</v>
      </c>
      <c r="L28" s="184">
        <v>18.4314</v>
      </c>
      <c r="M28" s="184">
        <v>37.822499999999998</v>
      </c>
      <c r="N28" s="184">
        <v>45.935600000000001</v>
      </c>
      <c r="O28" s="184">
        <v>13.513199999999999</v>
      </c>
      <c r="P28" s="184">
        <v>13.582000000000001</v>
      </c>
      <c r="Q28" s="184">
        <v>15.9946</v>
      </c>
      <c r="R28" s="184">
        <v>19.218699999999998</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44404</v>
      </c>
      <c r="E29" s="184">
        <v>15.429500000000001</v>
      </c>
      <c r="F29" s="184">
        <v>-0.46250000000000002</v>
      </c>
      <c r="G29" s="184">
        <v>-0.54079999999999995</v>
      </c>
      <c r="H29" s="184">
        <v>0.90439999999999998</v>
      </c>
      <c r="I29" s="184">
        <v>0.1759</v>
      </c>
      <c r="J29" s="184">
        <v>0.88329999999999997</v>
      </c>
      <c r="K29" s="184">
        <v>8.5873000000000008</v>
      </c>
      <c r="L29" s="184">
        <v>13.0631</v>
      </c>
      <c r="M29" s="184">
        <v>27.078600000000002</v>
      </c>
      <c r="N29" s="184">
        <v>35.971499999999999</v>
      </c>
      <c r="O29" s="184"/>
      <c r="P29" s="184"/>
      <c r="Q29" s="184">
        <v>16.9864</v>
      </c>
      <c r="R29" s="184">
        <v>19.806699999999999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44404</v>
      </c>
      <c r="E30" s="184">
        <v>14.835100000000001</v>
      </c>
      <c r="F30" s="184">
        <v>-0.46629999999999999</v>
      </c>
      <c r="G30" s="184">
        <v>-0.55769999999999997</v>
      </c>
      <c r="H30" s="184">
        <v>0.87439999999999996</v>
      </c>
      <c r="I30" s="184">
        <v>0.11609999999999999</v>
      </c>
      <c r="J30" s="184">
        <v>0.75039999999999996</v>
      </c>
      <c r="K30" s="184">
        <v>8.1875</v>
      </c>
      <c r="L30" s="184">
        <v>12.2341</v>
      </c>
      <c r="M30" s="184">
        <v>25.674299999999999</v>
      </c>
      <c r="N30" s="184">
        <v>33.974200000000003</v>
      </c>
      <c r="O30" s="184"/>
      <c r="P30" s="184"/>
      <c r="Q30" s="184">
        <v>15.335599999999999</v>
      </c>
      <c r="R30" s="184">
        <v>18.063500000000001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44404</v>
      </c>
      <c r="E31" s="184">
        <v>190.78</v>
      </c>
      <c r="F31" s="184">
        <v>-1.0500000000000001E-2</v>
      </c>
      <c r="G31" s="184">
        <v>0.247</v>
      </c>
      <c r="H31" s="184">
        <v>2.1524999999999999</v>
      </c>
      <c r="I31" s="184">
        <v>0.93110000000000004</v>
      </c>
      <c r="J31" s="184">
        <v>1.8362000000000001</v>
      </c>
      <c r="K31" s="184">
        <v>11.4825</v>
      </c>
      <c r="L31" s="184">
        <v>23.626200000000001</v>
      </c>
      <c r="M31" s="184">
        <v>50.481099999999998</v>
      </c>
      <c r="N31" s="184">
        <v>51.400700000000001</v>
      </c>
      <c r="O31" s="184">
        <v>14.474299999999999</v>
      </c>
      <c r="P31" s="184">
        <v>13.6038</v>
      </c>
      <c r="Q31" s="184">
        <v>14.521800000000001</v>
      </c>
      <c r="R31" s="184">
        <v>19.740400000000001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44404</v>
      </c>
      <c r="E32" s="184">
        <v>206.92</v>
      </c>
      <c r="F32" s="184">
        <v>-9.7000000000000003E-3</v>
      </c>
      <c r="G32" s="184">
        <v>0.25190000000000001</v>
      </c>
      <c r="H32" s="184">
        <v>2.1625000000000001</v>
      </c>
      <c r="I32" s="184">
        <v>0.95140000000000002</v>
      </c>
      <c r="J32" s="184">
        <v>1.8757999999999999</v>
      </c>
      <c r="K32" s="184">
        <v>11.6134</v>
      </c>
      <c r="L32" s="184">
        <v>23.9116</v>
      </c>
      <c r="M32" s="184">
        <v>51.014499999999998</v>
      </c>
      <c r="N32" s="184">
        <v>52.147100000000002</v>
      </c>
      <c r="O32" s="184">
        <v>15.1868</v>
      </c>
      <c r="P32" s="184">
        <v>14.6624</v>
      </c>
      <c r="Q32" s="184">
        <v>16.4284</v>
      </c>
      <c r="R32" s="184">
        <v>20.339500000000001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44404</v>
      </c>
      <c r="E33" s="184">
        <v>14.759</v>
      </c>
      <c r="F33" s="184">
        <v>-1.83E-2</v>
      </c>
      <c r="G33" s="184">
        <v>-0.19950000000000001</v>
      </c>
      <c r="H33" s="184">
        <v>0.67320000000000002</v>
      </c>
      <c r="I33" s="184">
        <v>2.1000000000000001E-2</v>
      </c>
      <c r="J33" s="184">
        <v>0.75429999999999997</v>
      </c>
      <c r="K33" s="184">
        <v>6.5885999999999996</v>
      </c>
      <c r="L33" s="184">
        <v>11.3089</v>
      </c>
      <c r="M33" s="184">
        <v>22.479299999999999</v>
      </c>
      <c r="N33" s="184">
        <v>29.9849</v>
      </c>
      <c r="O33" s="184">
        <v>6.6599000000000004</v>
      </c>
      <c r="P33" s="184"/>
      <c r="Q33" s="184">
        <v>8.5236000000000001</v>
      </c>
      <c r="R33" s="184">
        <v>16.578700000000001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44404</v>
      </c>
      <c r="E34" s="184">
        <v>15.8071</v>
      </c>
      <c r="F34" s="184">
        <v>-1.6400000000000001E-2</v>
      </c>
      <c r="G34" s="184">
        <v>-0.18940000000000001</v>
      </c>
      <c r="H34" s="184">
        <v>0.69110000000000005</v>
      </c>
      <c r="I34" s="184">
        <v>5.7000000000000002E-2</v>
      </c>
      <c r="J34" s="184">
        <v>0.8357</v>
      </c>
      <c r="K34" s="184">
        <v>6.8277999999999999</v>
      </c>
      <c r="L34" s="184">
        <v>11.748900000000001</v>
      </c>
      <c r="M34" s="184">
        <v>23.223400000000002</v>
      </c>
      <c r="N34" s="184">
        <v>31.061800000000002</v>
      </c>
      <c r="O34" s="184">
        <v>7.8771000000000004</v>
      </c>
      <c r="P34" s="184"/>
      <c r="Q34" s="184">
        <v>10.099500000000001</v>
      </c>
      <c r="R34" s="184">
        <v>17.5883</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44404</v>
      </c>
      <c r="E35" s="184">
        <v>17.16</v>
      </c>
      <c r="F35" s="184">
        <v>-0.52170000000000005</v>
      </c>
      <c r="G35" s="184">
        <v>-0.57940000000000003</v>
      </c>
      <c r="H35" s="184">
        <v>1.0601</v>
      </c>
      <c r="I35" s="184">
        <v>0.94120000000000004</v>
      </c>
      <c r="J35" s="184">
        <v>2.0821000000000001</v>
      </c>
      <c r="K35" s="184">
        <v>11.8644</v>
      </c>
      <c r="L35" s="184">
        <v>19.665299999999998</v>
      </c>
      <c r="M35" s="184">
        <v>36.1905</v>
      </c>
      <c r="N35" s="184">
        <v>51.456299999999999</v>
      </c>
      <c r="O35" s="184">
        <v>12.3392</v>
      </c>
      <c r="P35" s="184"/>
      <c r="Q35" s="184">
        <v>12.526999999999999</v>
      </c>
      <c r="R35" s="184">
        <v>21.4054</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44404</v>
      </c>
      <c r="E36" s="184">
        <v>15.99</v>
      </c>
      <c r="F36" s="184">
        <v>-0.55969999999999998</v>
      </c>
      <c r="G36" s="184">
        <v>-0.62150000000000005</v>
      </c>
      <c r="H36" s="184">
        <v>1.0106999999999999</v>
      </c>
      <c r="I36" s="184">
        <v>0.88329999999999997</v>
      </c>
      <c r="J36" s="184">
        <v>1.9770000000000001</v>
      </c>
      <c r="K36" s="184">
        <v>11.5063</v>
      </c>
      <c r="L36" s="184">
        <v>18.884799999999998</v>
      </c>
      <c r="M36" s="184">
        <v>34.822899999999997</v>
      </c>
      <c r="N36" s="184">
        <v>49.439300000000003</v>
      </c>
      <c r="O36" s="184">
        <v>10.837300000000001</v>
      </c>
      <c r="P36" s="184"/>
      <c r="Q36" s="184">
        <v>10.803599999999999</v>
      </c>
      <c r="R36" s="184">
        <v>19.8551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44404</v>
      </c>
      <c r="E37" s="184">
        <v>14.3291</v>
      </c>
      <c r="F37" s="184">
        <v>-0.29570000000000002</v>
      </c>
      <c r="G37" s="184">
        <v>-0.1804</v>
      </c>
      <c r="H37" s="184">
        <v>0.53459999999999996</v>
      </c>
      <c r="I37" s="184">
        <v>0.2477</v>
      </c>
      <c r="J37" s="184">
        <v>0.42330000000000001</v>
      </c>
      <c r="K37" s="184">
        <v>5.8419999999999996</v>
      </c>
      <c r="L37" s="184">
        <v>12.5732</v>
      </c>
      <c r="M37" s="184">
        <v>25.089300000000001</v>
      </c>
      <c r="N37" s="184">
        <v>36.190100000000001</v>
      </c>
      <c r="O37" s="184"/>
      <c r="P37" s="184"/>
      <c r="Q37" s="184">
        <v>14.7049</v>
      </c>
      <c r="R37" s="184">
        <v>16.3934</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44404</v>
      </c>
      <c r="E38" s="184">
        <v>13.5877</v>
      </c>
      <c r="F38" s="184">
        <v>-0.30080000000000001</v>
      </c>
      <c r="G38" s="184">
        <v>-0.20269999999999999</v>
      </c>
      <c r="H38" s="184">
        <v>0.4955</v>
      </c>
      <c r="I38" s="184">
        <v>0.17180000000000001</v>
      </c>
      <c r="J38" s="184">
        <v>0.24859999999999999</v>
      </c>
      <c r="K38" s="184">
        <v>5.3269000000000002</v>
      </c>
      <c r="L38" s="184">
        <v>11.476900000000001</v>
      </c>
      <c r="M38" s="184">
        <v>23.247800000000002</v>
      </c>
      <c r="N38" s="184">
        <v>33.515099999999997</v>
      </c>
      <c r="O38" s="184"/>
      <c r="P38" s="184"/>
      <c r="Q38" s="184">
        <v>12.404</v>
      </c>
      <c r="R38" s="184">
        <v>14.0702</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44404</v>
      </c>
      <c r="E39" s="184">
        <v>14.4244</v>
      </c>
      <c r="F39" s="184">
        <v>-0.64610000000000001</v>
      </c>
      <c r="G39" s="184">
        <v>-0.67549999999999999</v>
      </c>
      <c r="H39" s="184">
        <v>0.29759999999999998</v>
      </c>
      <c r="I39" s="184">
        <v>0.223</v>
      </c>
      <c r="J39" s="184">
        <v>2.1991999999999998</v>
      </c>
      <c r="K39" s="184">
        <v>9.7304999999999993</v>
      </c>
      <c r="L39" s="184">
        <v>13.064299999999999</v>
      </c>
      <c r="M39" s="184">
        <v>26.518699999999999</v>
      </c>
      <c r="N39" s="184">
        <v>34.879300000000001</v>
      </c>
      <c r="O39" s="184">
        <v>11.8912</v>
      </c>
      <c r="P39" s="184"/>
      <c r="Q39" s="184">
        <v>12.644600000000001</v>
      </c>
      <c r="R39" s="184">
        <v>18.110399999999998</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44404</v>
      </c>
      <c r="E40" s="184">
        <v>13.7639</v>
      </c>
      <c r="F40" s="184">
        <v>-0.65039999999999998</v>
      </c>
      <c r="G40" s="184">
        <v>-0.69340000000000002</v>
      </c>
      <c r="H40" s="184">
        <v>0.26590000000000003</v>
      </c>
      <c r="I40" s="184">
        <v>0.16159999999999999</v>
      </c>
      <c r="J40" s="184">
        <v>2.0569000000000002</v>
      </c>
      <c r="K40" s="184">
        <v>9.2902000000000005</v>
      </c>
      <c r="L40" s="184">
        <v>12.131399999999999</v>
      </c>
      <c r="M40" s="184">
        <v>24.949200000000001</v>
      </c>
      <c r="N40" s="184">
        <v>32.670499999999997</v>
      </c>
      <c r="O40" s="184">
        <v>10.2067</v>
      </c>
      <c r="P40" s="184"/>
      <c r="Q40" s="184">
        <v>10.9415</v>
      </c>
      <c r="R40" s="184">
        <v>16.330200000000001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44404</v>
      </c>
      <c r="E41" s="184">
        <v>190.70818103846199</v>
      </c>
      <c r="F41" s="184">
        <v>0.2366</v>
      </c>
      <c r="G41" s="184">
        <v>-3.7100000000000001E-2</v>
      </c>
      <c r="H41" s="184">
        <v>1.2988999999999999</v>
      </c>
      <c r="I41" s="184">
        <v>0.48849999999999999</v>
      </c>
      <c r="J41" s="184">
        <v>0.83520000000000005</v>
      </c>
      <c r="K41" s="184">
        <v>10.3695</v>
      </c>
      <c r="L41" s="184">
        <v>17.630500000000001</v>
      </c>
      <c r="M41" s="184">
        <v>35.911200000000001</v>
      </c>
      <c r="N41" s="184">
        <v>43.560099999999998</v>
      </c>
      <c r="O41" s="184">
        <v>11.7211</v>
      </c>
      <c r="P41" s="184">
        <v>10.3025</v>
      </c>
      <c r="Q41" s="184">
        <v>11.843299999999999</v>
      </c>
      <c r="R41" s="184">
        <v>27.360800000000001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44404</v>
      </c>
      <c r="E42" s="184">
        <v>69.477400000000003</v>
      </c>
      <c r="F42" s="184">
        <v>0.23860000000000001</v>
      </c>
      <c r="G42" s="184">
        <v>-2.86E-2</v>
      </c>
      <c r="H42" s="184">
        <v>1.3140000000000001</v>
      </c>
      <c r="I42" s="184">
        <v>0.51849999999999996</v>
      </c>
      <c r="J42" s="184">
        <v>0.9042</v>
      </c>
      <c r="K42" s="184">
        <v>10.5844</v>
      </c>
      <c r="L42" s="184">
        <v>18.085899999999999</v>
      </c>
      <c r="M42" s="184">
        <v>36.705399999999997</v>
      </c>
      <c r="N42" s="184">
        <v>44.683100000000003</v>
      </c>
      <c r="O42" s="184">
        <v>12.850099999999999</v>
      </c>
      <c r="P42" s="184">
        <v>11.113899999999999</v>
      </c>
      <c r="Q42" s="184">
        <v>12.661799999999999</v>
      </c>
      <c r="R42" s="184">
        <v>28.393799999999999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44404</v>
      </c>
      <c r="E43" s="184">
        <v>36.805999999999997</v>
      </c>
      <c r="F43" s="184">
        <v>-0.6371</v>
      </c>
      <c r="G43" s="184">
        <v>-0.58879999999999999</v>
      </c>
      <c r="H43" s="184">
        <v>0.71689999999999998</v>
      </c>
      <c r="I43" s="184">
        <v>-0.17899999999999999</v>
      </c>
      <c r="J43" s="184">
        <v>0.55459999999999998</v>
      </c>
      <c r="K43" s="184">
        <v>8.0114999999999998</v>
      </c>
      <c r="L43" s="184">
        <v>17.2913</v>
      </c>
      <c r="M43" s="184">
        <v>35.177</v>
      </c>
      <c r="N43" s="184">
        <v>48.7652</v>
      </c>
      <c r="O43" s="184">
        <v>14.663600000000001</v>
      </c>
      <c r="P43" s="184">
        <v>12.623900000000001</v>
      </c>
      <c r="Q43" s="184">
        <v>11.502000000000001</v>
      </c>
      <c r="R43" s="184">
        <v>22.209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44404</v>
      </c>
      <c r="E44" s="184">
        <v>40.935000000000002</v>
      </c>
      <c r="F44" s="184">
        <v>-0.63360000000000005</v>
      </c>
      <c r="G44" s="184">
        <v>-0.57320000000000004</v>
      </c>
      <c r="H44" s="184">
        <v>0.74570000000000003</v>
      </c>
      <c r="I44" s="184">
        <v>-0.122</v>
      </c>
      <c r="J44" s="184">
        <v>0.67630000000000001</v>
      </c>
      <c r="K44" s="184">
        <v>8.3767999999999994</v>
      </c>
      <c r="L44" s="184">
        <v>18.073799999999999</v>
      </c>
      <c r="M44" s="184">
        <v>36.518300000000004</v>
      </c>
      <c r="N44" s="184">
        <v>50.729100000000003</v>
      </c>
      <c r="O44" s="184">
        <v>16.117599999999999</v>
      </c>
      <c r="P44" s="184">
        <v>14.150399999999999</v>
      </c>
      <c r="Q44" s="184">
        <v>13.037699999999999</v>
      </c>
      <c r="R44" s="184">
        <v>23.796600000000002</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44404</v>
      </c>
      <c r="E45" s="184">
        <v>144.50577614267499</v>
      </c>
      <c r="F45" s="184">
        <v>-0.63849999999999996</v>
      </c>
      <c r="G45" s="184">
        <v>-0.58830000000000005</v>
      </c>
      <c r="H45" s="184">
        <v>0.71709999999999996</v>
      </c>
      <c r="I45" s="184">
        <v>-0.18</v>
      </c>
      <c r="J45" s="184">
        <v>0.55320000000000003</v>
      </c>
      <c r="K45" s="184">
        <v>8.0096000000000007</v>
      </c>
      <c r="L45" s="184">
        <v>17.292999999999999</v>
      </c>
      <c r="M45" s="184">
        <v>35.1751</v>
      </c>
      <c r="N45" s="184">
        <v>48.7592</v>
      </c>
      <c r="O45" s="184">
        <v>14.2538</v>
      </c>
      <c r="P45" s="184">
        <v>12.299099999999999</v>
      </c>
      <c r="Q45" s="184">
        <v>13.1066</v>
      </c>
      <c r="R45" s="184">
        <v>22.0718</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44404</v>
      </c>
      <c r="E46" s="184">
        <v>71.606038219734998</v>
      </c>
      <c r="F46" s="184">
        <v>-0.63360000000000005</v>
      </c>
      <c r="G46" s="184">
        <v>-0.57450000000000001</v>
      </c>
      <c r="H46" s="184">
        <v>0.74270000000000003</v>
      </c>
      <c r="I46" s="184">
        <v>-0.1234</v>
      </c>
      <c r="J46" s="184">
        <v>0.67400000000000004</v>
      </c>
      <c r="K46" s="184">
        <v>8.3743999999999996</v>
      </c>
      <c r="L46" s="184">
        <v>18.073599999999999</v>
      </c>
      <c r="M46" s="184">
        <v>36.515799999999999</v>
      </c>
      <c r="N46" s="184">
        <v>50.719200000000001</v>
      </c>
      <c r="O46" s="184">
        <v>15.7767</v>
      </c>
      <c r="P46" s="184">
        <v>13.8591</v>
      </c>
      <c r="Q46" s="184">
        <v>13.935499999999999</v>
      </c>
      <c r="R46" s="184">
        <v>23.6553</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44404</v>
      </c>
      <c r="E47" s="184">
        <v>38.460999999999999</v>
      </c>
      <c r="F47" s="184">
        <v>-7.2700000000000001E-2</v>
      </c>
      <c r="G47" s="184">
        <v>0.2006</v>
      </c>
      <c r="H47" s="184">
        <v>1.5310999999999999</v>
      </c>
      <c r="I47" s="184">
        <v>0.80459999999999998</v>
      </c>
      <c r="J47" s="184">
        <v>2.5598999999999998</v>
      </c>
      <c r="K47" s="184">
        <v>8.3896999999999995</v>
      </c>
      <c r="L47" s="184">
        <v>15.488099999999999</v>
      </c>
      <c r="M47" s="184">
        <v>28.1435</v>
      </c>
      <c r="N47" s="184">
        <v>38.918599999999998</v>
      </c>
      <c r="O47" s="184">
        <v>11.1732</v>
      </c>
      <c r="P47" s="184">
        <v>11.8437</v>
      </c>
      <c r="Q47" s="184">
        <v>15.08</v>
      </c>
      <c r="R47" s="184">
        <v>18.519500000000001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44404</v>
      </c>
      <c r="E48" s="184">
        <v>35.264000000000003</v>
      </c>
      <c r="F48" s="184">
        <v>-7.6499999999999999E-2</v>
      </c>
      <c r="G48" s="184">
        <v>0.1875</v>
      </c>
      <c r="H48" s="184">
        <v>1.5113000000000001</v>
      </c>
      <c r="I48" s="184">
        <v>0.76290000000000002</v>
      </c>
      <c r="J48" s="184">
        <v>2.4699</v>
      </c>
      <c r="K48" s="184">
        <v>8.1088000000000005</v>
      </c>
      <c r="L48" s="184">
        <v>14.9114</v>
      </c>
      <c r="M48" s="184">
        <v>27.1737</v>
      </c>
      <c r="N48" s="184">
        <v>37.492199999999997</v>
      </c>
      <c r="O48" s="184">
        <v>10.032400000000001</v>
      </c>
      <c r="P48" s="184">
        <v>10.6746</v>
      </c>
      <c r="Q48" s="184">
        <v>12.786300000000001</v>
      </c>
      <c r="R48" s="184">
        <v>17.2791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44404</v>
      </c>
      <c r="E49" s="184">
        <v>130.6618</v>
      </c>
      <c r="F49" s="184">
        <v>-0.33529999999999999</v>
      </c>
      <c r="G49" s="184">
        <v>-0.20710000000000001</v>
      </c>
      <c r="H49" s="184">
        <v>0.94</v>
      </c>
      <c r="I49" s="184">
        <v>4.6199999999999998E-2</v>
      </c>
      <c r="J49" s="184">
        <v>3.8399999999999997E-2</v>
      </c>
      <c r="K49" s="184">
        <v>7.7161</v>
      </c>
      <c r="L49" s="184">
        <v>9.7281999999999993</v>
      </c>
      <c r="M49" s="184">
        <v>21.687100000000001</v>
      </c>
      <c r="N49" s="184">
        <v>28.5671</v>
      </c>
      <c r="O49" s="184">
        <v>11.0364</v>
      </c>
      <c r="P49" s="184">
        <v>8.8744999999999994</v>
      </c>
      <c r="Q49" s="184">
        <v>8.7647999999999993</v>
      </c>
      <c r="R49" s="184">
        <v>13.3154</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44404</v>
      </c>
      <c r="E50" s="184">
        <v>141.99279999999999</v>
      </c>
      <c r="F50" s="184">
        <v>-0.33189999999999997</v>
      </c>
      <c r="G50" s="184">
        <v>-0.19359999999999999</v>
      </c>
      <c r="H50" s="184">
        <v>0.9637</v>
      </c>
      <c r="I50" s="184">
        <v>9.3299999999999994E-2</v>
      </c>
      <c r="J50" s="184">
        <v>0.14580000000000001</v>
      </c>
      <c r="K50" s="184">
        <v>8.0455000000000005</v>
      </c>
      <c r="L50" s="184">
        <v>10.395899999999999</v>
      </c>
      <c r="M50" s="184">
        <v>22.7849</v>
      </c>
      <c r="N50" s="184">
        <v>30.111699999999999</v>
      </c>
      <c r="O50" s="184">
        <v>12.238799999999999</v>
      </c>
      <c r="P50" s="184">
        <v>10.178000000000001</v>
      </c>
      <c r="Q50" s="184">
        <v>10.596</v>
      </c>
      <c r="R50" s="184">
        <v>14.602600000000001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44404</v>
      </c>
      <c r="E51" s="184">
        <v>16.165900000000001</v>
      </c>
      <c r="F51" s="184">
        <v>-0.35070000000000001</v>
      </c>
      <c r="G51" s="184">
        <v>-0.15629999999999999</v>
      </c>
      <c r="H51" s="184">
        <v>1.0147999999999999</v>
      </c>
      <c r="I51" s="184">
        <v>0.62429999999999997</v>
      </c>
      <c r="J51" s="184">
        <v>1.8427</v>
      </c>
      <c r="K51" s="184">
        <v>11.0829</v>
      </c>
      <c r="L51" s="184">
        <v>21.0167</v>
      </c>
      <c r="M51" s="184">
        <v>39.510300000000001</v>
      </c>
      <c r="N51" s="184">
        <v>48.6738</v>
      </c>
      <c r="O51" s="184"/>
      <c r="P51" s="184"/>
      <c r="Q51" s="184">
        <v>26.773900000000001</v>
      </c>
      <c r="R51" s="184">
        <v>27.019400000000001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44404</v>
      </c>
      <c r="E52" s="184">
        <v>15.571099999999999</v>
      </c>
      <c r="F52" s="184">
        <v>-0.35639999999999999</v>
      </c>
      <c r="G52" s="184">
        <v>-0.1782</v>
      </c>
      <c r="H52" s="184">
        <v>0.97660000000000002</v>
      </c>
      <c r="I52" s="184">
        <v>0.54820000000000002</v>
      </c>
      <c r="J52" s="184">
        <v>1.6669</v>
      </c>
      <c r="K52" s="184">
        <v>10.546200000000001</v>
      </c>
      <c r="L52" s="184">
        <v>19.880099999999999</v>
      </c>
      <c r="M52" s="184">
        <v>37.572099999999999</v>
      </c>
      <c r="N52" s="184">
        <v>45.940300000000001</v>
      </c>
      <c r="O52" s="184"/>
      <c r="P52" s="184"/>
      <c r="Q52" s="184">
        <v>24.4482</v>
      </c>
      <c r="R52" s="184">
        <v>24.6938</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44404</v>
      </c>
      <c r="E57" s="184">
        <v>22.811</v>
      </c>
      <c r="F57" s="184">
        <v>-0.28410000000000002</v>
      </c>
      <c r="G57" s="184">
        <v>-0.24929999999999999</v>
      </c>
      <c r="H57" s="184">
        <v>0.88449999999999995</v>
      </c>
      <c r="I57" s="184">
        <v>0.43590000000000001</v>
      </c>
      <c r="J57" s="184">
        <v>1.3687</v>
      </c>
      <c r="K57" s="184">
        <v>9.8108000000000004</v>
      </c>
      <c r="L57" s="184">
        <v>15.927199999999999</v>
      </c>
      <c r="M57" s="184">
        <v>32.030999999999999</v>
      </c>
      <c r="N57" s="184">
        <v>39.3889</v>
      </c>
      <c r="O57" s="184">
        <v>15.5932</v>
      </c>
      <c r="P57" s="184">
        <v>15.5382</v>
      </c>
      <c r="Q57" s="184">
        <v>14.733599999999999</v>
      </c>
      <c r="R57" s="184">
        <v>20.133099999999999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44404</v>
      </c>
      <c r="E58" s="184">
        <v>20.64</v>
      </c>
      <c r="F58" s="184">
        <v>-0.28499999999999998</v>
      </c>
      <c r="G58" s="184">
        <v>-0.26579999999999998</v>
      </c>
      <c r="H58" s="184">
        <v>0.85509999999999997</v>
      </c>
      <c r="I58" s="184">
        <v>0.37930000000000003</v>
      </c>
      <c r="J58" s="184">
        <v>1.2410000000000001</v>
      </c>
      <c r="K58" s="184">
        <v>9.4147999999999996</v>
      </c>
      <c r="L58" s="184">
        <v>15.107900000000001</v>
      </c>
      <c r="M58" s="184">
        <v>30.599799999999998</v>
      </c>
      <c r="N58" s="184">
        <v>37.361899999999999</v>
      </c>
      <c r="O58" s="184">
        <v>13.8245</v>
      </c>
      <c r="P58" s="184">
        <v>13.625</v>
      </c>
      <c r="Q58" s="184">
        <v>12.837</v>
      </c>
      <c r="R58" s="184">
        <v>18.338699999999999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44404</v>
      </c>
      <c r="E59" s="184">
        <v>15.170999999999999</v>
      </c>
      <c r="F59" s="184">
        <v>-0.67300000000000004</v>
      </c>
      <c r="G59" s="184">
        <v>-0.26300000000000001</v>
      </c>
      <c r="H59" s="184">
        <v>1.008</v>
      </c>
      <c r="I59" s="184">
        <v>8.9700000000000002E-2</v>
      </c>
      <c r="J59" s="184">
        <v>-9.1499999999999998E-2</v>
      </c>
      <c r="K59" s="184">
        <v>6.0509000000000004</v>
      </c>
      <c r="L59" s="184">
        <v>9.0427</v>
      </c>
      <c r="M59" s="184">
        <v>22.7318</v>
      </c>
      <c r="N59" s="184">
        <v>30.7788</v>
      </c>
      <c r="O59" s="184"/>
      <c r="P59" s="184"/>
      <c r="Q59" s="184">
        <v>15.638999999999999</v>
      </c>
      <c r="R59" s="184">
        <v>20.099599999999999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44404</v>
      </c>
      <c r="E60" s="184">
        <v>14.487399999999999</v>
      </c>
      <c r="F60" s="184">
        <v>-0.6774</v>
      </c>
      <c r="G60" s="184">
        <v>-0.28079999999999999</v>
      </c>
      <c r="H60" s="184">
        <v>0.97719999999999996</v>
      </c>
      <c r="I60" s="184">
        <v>2.9700000000000001E-2</v>
      </c>
      <c r="J60" s="184">
        <v>-0.23</v>
      </c>
      <c r="K60" s="184">
        <v>5.6302000000000003</v>
      </c>
      <c r="L60" s="184">
        <v>8.1859999999999999</v>
      </c>
      <c r="M60" s="184">
        <v>21.278099999999998</v>
      </c>
      <c r="N60" s="184">
        <v>28.641999999999999</v>
      </c>
      <c r="O60" s="184"/>
      <c r="P60" s="184"/>
      <c r="Q60" s="184">
        <v>13.7951</v>
      </c>
      <c r="R60" s="184">
        <v>18.146799999999999</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44404</v>
      </c>
      <c r="E61" s="184">
        <v>13.942500000000001</v>
      </c>
      <c r="F61" s="184">
        <v>-0.378</v>
      </c>
      <c r="G61" s="184">
        <v>-0.31819999999999998</v>
      </c>
      <c r="H61" s="184">
        <v>0.85940000000000005</v>
      </c>
      <c r="I61" s="184">
        <v>0.11849999999999999</v>
      </c>
      <c r="J61" s="184">
        <v>1.5047999999999999</v>
      </c>
      <c r="K61" s="184">
        <v>8.4319000000000006</v>
      </c>
      <c r="L61" s="184">
        <v>12.666700000000001</v>
      </c>
      <c r="M61" s="184">
        <v>26.130800000000001</v>
      </c>
      <c r="N61" s="184">
        <v>32.552199999999999</v>
      </c>
      <c r="O61" s="184">
        <v>10.7829</v>
      </c>
      <c r="P61" s="184"/>
      <c r="Q61" s="184">
        <v>10.789099999999999</v>
      </c>
      <c r="R61" s="184">
        <v>15.3294</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44404</v>
      </c>
      <c r="E62" s="184">
        <v>13.176500000000001</v>
      </c>
      <c r="F62" s="184">
        <v>-0.38250000000000001</v>
      </c>
      <c r="G62" s="184">
        <v>-0.33879999999999999</v>
      </c>
      <c r="H62" s="184">
        <v>0.8226</v>
      </c>
      <c r="I62" s="184">
        <v>5.0900000000000001E-2</v>
      </c>
      <c r="J62" s="184">
        <v>1.3412999999999999</v>
      </c>
      <c r="K62" s="184">
        <v>7.9245000000000001</v>
      </c>
      <c r="L62" s="184">
        <v>11.621700000000001</v>
      </c>
      <c r="M62" s="184">
        <v>24.372299999999999</v>
      </c>
      <c r="N62" s="184">
        <v>30.074000000000002</v>
      </c>
      <c r="O62" s="184">
        <v>8.8199000000000005</v>
      </c>
      <c r="P62" s="184"/>
      <c r="Q62" s="184">
        <v>8.8758999999999997</v>
      </c>
      <c r="R62" s="184">
        <v>13.2958</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44404</v>
      </c>
      <c r="E63" s="184">
        <v>61.6524</v>
      </c>
      <c r="F63" s="184">
        <v>-0.30399999999999999</v>
      </c>
      <c r="G63" s="184">
        <v>-0.62909999999999999</v>
      </c>
      <c r="H63" s="184">
        <v>0.31169999999999998</v>
      </c>
      <c r="I63" s="184">
        <v>-1.1585000000000001</v>
      </c>
      <c r="J63" s="184">
        <v>-0.255</v>
      </c>
      <c r="K63" s="184">
        <v>8.0287000000000006</v>
      </c>
      <c r="L63" s="184">
        <v>18.583500000000001</v>
      </c>
      <c r="M63" s="184">
        <v>37.026299999999999</v>
      </c>
      <c r="N63" s="184">
        <v>44.175699999999999</v>
      </c>
      <c r="O63" s="184">
        <v>3.5122</v>
      </c>
      <c r="P63" s="184">
        <v>7.1528999999999998</v>
      </c>
      <c r="Q63" s="184">
        <v>11.929500000000001</v>
      </c>
      <c r="R63" s="184">
        <v>8.4231999999999996</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44404</v>
      </c>
      <c r="E64" s="184">
        <v>67.3386</v>
      </c>
      <c r="F64" s="184">
        <v>-0.30199999999999999</v>
      </c>
      <c r="G64" s="184">
        <v>-0.62129999999999996</v>
      </c>
      <c r="H64" s="184">
        <v>0.32600000000000001</v>
      </c>
      <c r="I64" s="184">
        <v>-1.1303000000000001</v>
      </c>
      <c r="J64" s="184">
        <v>-0.1905</v>
      </c>
      <c r="K64" s="184">
        <v>8.2364999999999995</v>
      </c>
      <c r="L64" s="184">
        <v>19.066400000000002</v>
      </c>
      <c r="M64" s="184">
        <v>37.8491</v>
      </c>
      <c r="N64" s="184">
        <v>45.317</v>
      </c>
      <c r="O64" s="184">
        <v>4.3727</v>
      </c>
      <c r="P64" s="184">
        <v>8.3453999999999997</v>
      </c>
      <c r="Q64" s="184">
        <v>11.848000000000001</v>
      </c>
      <c r="R64" s="184">
        <v>9.2700999999999993</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44404</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44404</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44404</v>
      </c>
      <c r="E69" s="184">
        <v>92.97</v>
      </c>
      <c r="F69" s="184">
        <v>-0.57750000000000001</v>
      </c>
      <c r="G69" s="184">
        <v>-0.19320000000000001</v>
      </c>
      <c r="H69" s="184">
        <v>0.97750000000000004</v>
      </c>
      <c r="I69" s="184">
        <v>0.15079999999999999</v>
      </c>
      <c r="J69" s="184">
        <v>1.5732999999999999</v>
      </c>
      <c r="K69" s="184">
        <v>9.2865000000000002</v>
      </c>
      <c r="L69" s="184">
        <v>17.282699999999998</v>
      </c>
      <c r="M69" s="184">
        <v>31.760200000000001</v>
      </c>
      <c r="N69" s="184">
        <v>40.714399999999998</v>
      </c>
      <c r="O69" s="184">
        <v>10.6967</v>
      </c>
      <c r="P69" s="184">
        <v>9.9284999999999997</v>
      </c>
      <c r="Q69" s="184">
        <v>13.6008</v>
      </c>
      <c r="R69" s="184">
        <v>18.238499999999998</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44404</v>
      </c>
      <c r="E70" s="184">
        <v>104.11</v>
      </c>
      <c r="F70" s="184">
        <v>-0.57299999999999995</v>
      </c>
      <c r="G70" s="184">
        <v>-0.1726</v>
      </c>
      <c r="H70" s="184">
        <v>1.0089999999999999</v>
      </c>
      <c r="I70" s="184">
        <v>0.22140000000000001</v>
      </c>
      <c r="J70" s="184">
        <v>1.7395</v>
      </c>
      <c r="K70" s="184">
        <v>9.7512000000000008</v>
      </c>
      <c r="L70" s="184">
        <v>18.266500000000001</v>
      </c>
      <c r="M70" s="184">
        <v>33.405900000000003</v>
      </c>
      <c r="N70" s="184">
        <v>43.027900000000002</v>
      </c>
      <c r="O70" s="184">
        <v>12.4315</v>
      </c>
      <c r="P70" s="184">
        <v>11.582599999999999</v>
      </c>
      <c r="Q70" s="184">
        <v>12.8726</v>
      </c>
      <c r="R70" s="184">
        <v>20.168299999999999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44404</v>
      </c>
      <c r="E71" s="184">
        <v>102.52</v>
      </c>
      <c r="F71" s="184">
        <v>-0.3402</v>
      </c>
      <c r="G71" s="184">
        <v>-0.21410000000000001</v>
      </c>
      <c r="H71" s="184">
        <v>0.83599999999999997</v>
      </c>
      <c r="I71" s="184">
        <v>0.50980000000000003</v>
      </c>
      <c r="J71" s="184">
        <v>1.3344</v>
      </c>
      <c r="K71" s="184">
        <v>8.3491999999999997</v>
      </c>
      <c r="L71" s="184">
        <v>14.534700000000001</v>
      </c>
      <c r="M71" s="184">
        <v>30.515599999999999</v>
      </c>
      <c r="N71" s="184">
        <v>37.758699999999997</v>
      </c>
      <c r="O71" s="184">
        <v>10.27</v>
      </c>
      <c r="P71" s="184">
        <v>13.2309</v>
      </c>
      <c r="Q71" s="184">
        <v>11.4063</v>
      </c>
      <c r="R71" s="184">
        <v>17.5242</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44404</v>
      </c>
      <c r="E72" s="184">
        <v>112.12</v>
      </c>
      <c r="F72" s="184">
        <v>-0.33779999999999999</v>
      </c>
      <c r="G72" s="184">
        <v>-0.20469999999999999</v>
      </c>
      <c r="H72" s="184">
        <v>0.86360000000000003</v>
      </c>
      <c r="I72" s="184">
        <v>0.55610000000000004</v>
      </c>
      <c r="J72" s="184">
        <v>1.4384999999999999</v>
      </c>
      <c r="K72" s="184">
        <v>8.6854999999999993</v>
      </c>
      <c r="L72" s="184">
        <v>15.2431</v>
      </c>
      <c r="M72" s="184">
        <v>31.719899999999999</v>
      </c>
      <c r="N72" s="184">
        <v>39.4527</v>
      </c>
      <c r="O72" s="184">
        <v>11.605399999999999</v>
      </c>
      <c r="P72" s="184">
        <v>14.616899999999999</v>
      </c>
      <c r="Q72" s="184">
        <v>14.765700000000001</v>
      </c>
      <c r="R72" s="184">
        <v>18.9848</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44404</v>
      </c>
      <c r="E73" s="184">
        <v>260.42059999999998</v>
      </c>
      <c r="F73" s="184">
        <v>-5.45E-2</v>
      </c>
      <c r="G73" s="184">
        <v>0.34799999999999998</v>
      </c>
      <c r="H73" s="184">
        <v>2.3372999999999999</v>
      </c>
      <c r="I73" s="184">
        <v>3.2486999999999999</v>
      </c>
      <c r="J73" s="184">
        <v>4.8777999999999997</v>
      </c>
      <c r="K73" s="184">
        <v>16.776399999999999</v>
      </c>
      <c r="L73" s="184">
        <v>35.915799999999997</v>
      </c>
      <c r="M73" s="184">
        <v>59.910400000000003</v>
      </c>
      <c r="N73" s="184">
        <v>80.882199999999997</v>
      </c>
      <c r="O73" s="184">
        <v>25.452100000000002</v>
      </c>
      <c r="P73" s="184">
        <v>18.571400000000001</v>
      </c>
      <c r="Q73" s="184">
        <v>17.3567</v>
      </c>
      <c r="R73" s="184">
        <v>37.688499999999998</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44404</v>
      </c>
      <c r="E74" s="184">
        <v>269.3066</v>
      </c>
      <c r="F74" s="184">
        <v>-5.4300000000000001E-2</v>
      </c>
      <c r="G74" s="184">
        <v>0.34910000000000002</v>
      </c>
      <c r="H74" s="184">
        <v>2.3372000000000002</v>
      </c>
      <c r="I74" s="184">
        <v>3.2501000000000002</v>
      </c>
      <c r="J74" s="184">
        <v>4.8864000000000001</v>
      </c>
      <c r="K74" s="184">
        <v>16.7697</v>
      </c>
      <c r="L74" s="184">
        <v>35.9084</v>
      </c>
      <c r="M74" s="184">
        <v>60.025700000000001</v>
      </c>
      <c r="N74" s="184">
        <v>81.03</v>
      </c>
      <c r="O74" s="184">
        <v>26.5137</v>
      </c>
      <c r="P74" s="184">
        <v>19.272099999999998</v>
      </c>
      <c r="Q74" s="184">
        <v>18.395600000000002</v>
      </c>
      <c r="R74" s="184">
        <v>38.943800000000003</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44404</v>
      </c>
      <c r="E75" s="184">
        <v>202.0119</v>
      </c>
      <c r="F75" s="184">
        <v>-0.4148</v>
      </c>
      <c r="G75" s="184">
        <v>-0.2681</v>
      </c>
      <c r="H75" s="184">
        <v>0.89910000000000001</v>
      </c>
      <c r="I75" s="184">
        <v>0.4385</v>
      </c>
      <c r="J75" s="184">
        <v>1.3804000000000001</v>
      </c>
      <c r="K75" s="184">
        <v>9.0967000000000002</v>
      </c>
      <c r="L75" s="184">
        <v>14.982900000000001</v>
      </c>
      <c r="M75" s="184">
        <v>31.924099999999999</v>
      </c>
      <c r="N75" s="184">
        <v>37.083199999999998</v>
      </c>
      <c r="O75" s="184">
        <v>14.1997</v>
      </c>
      <c r="P75" s="184">
        <v>13.6661</v>
      </c>
      <c r="Q75" s="184">
        <v>15.971</v>
      </c>
      <c r="R75" s="184">
        <v>18.626799999999999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44404</v>
      </c>
      <c r="E76" s="184">
        <v>89.858685277445602</v>
      </c>
      <c r="F76" s="184">
        <v>-0.41489999999999999</v>
      </c>
      <c r="G76" s="184">
        <v>-0.2681</v>
      </c>
      <c r="H76" s="184">
        <v>0.89900000000000002</v>
      </c>
      <c r="I76" s="184">
        <v>0.43840000000000001</v>
      </c>
      <c r="J76" s="184">
        <v>1.3804000000000001</v>
      </c>
      <c r="K76" s="184">
        <v>9.0968999999999998</v>
      </c>
      <c r="L76" s="184">
        <v>14.9832</v>
      </c>
      <c r="M76" s="184">
        <v>31.924600000000002</v>
      </c>
      <c r="N76" s="184">
        <v>37.083300000000001</v>
      </c>
      <c r="O76" s="184">
        <v>13.993399999999999</v>
      </c>
      <c r="P76" s="184">
        <v>13.4978</v>
      </c>
      <c r="Q76" s="184">
        <v>15.8696</v>
      </c>
      <c r="R76" s="184">
        <v>18.420999999999999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44404</v>
      </c>
      <c r="E77" s="184">
        <v>446.39543542387997</v>
      </c>
      <c r="F77" s="184">
        <v>-0.4168</v>
      </c>
      <c r="G77" s="184">
        <v>-0.27600000000000002</v>
      </c>
      <c r="H77" s="184">
        <v>0.88519999999999999</v>
      </c>
      <c r="I77" s="184">
        <v>0.41099999999999998</v>
      </c>
      <c r="J77" s="184">
        <v>1.3179000000000001</v>
      </c>
      <c r="K77" s="184">
        <v>8.9036000000000008</v>
      </c>
      <c r="L77" s="184">
        <v>14.575200000000001</v>
      </c>
      <c r="M77" s="184">
        <v>31.231200000000001</v>
      </c>
      <c r="N77" s="184">
        <v>36.151699999999998</v>
      </c>
      <c r="O77" s="184">
        <v>13.4122</v>
      </c>
      <c r="P77" s="184">
        <v>12.706099999999999</v>
      </c>
      <c r="Q77" s="184">
        <v>15.9855</v>
      </c>
      <c r="R77" s="184">
        <v>17.8399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44404</v>
      </c>
      <c r="E78" s="184">
        <v>403.41441747721598</v>
      </c>
      <c r="F78" s="184">
        <v>-0.41689999999999999</v>
      </c>
      <c r="G78" s="184">
        <v>-0.27600000000000002</v>
      </c>
      <c r="H78" s="184">
        <v>0.88519999999999999</v>
      </c>
      <c r="I78" s="184">
        <v>0.41099999999999998</v>
      </c>
      <c r="J78" s="184">
        <v>1.3180000000000001</v>
      </c>
      <c r="K78" s="184">
        <v>8.9045000000000005</v>
      </c>
      <c r="L78" s="184">
        <v>14.576700000000001</v>
      </c>
      <c r="M78" s="184">
        <v>31.234000000000002</v>
      </c>
      <c r="N78" s="184">
        <v>36.154299999999999</v>
      </c>
      <c r="O78" s="184">
        <v>13.208</v>
      </c>
      <c r="P78" s="184">
        <v>12.541600000000001</v>
      </c>
      <c r="Q78" s="184">
        <v>15.5451</v>
      </c>
      <c r="R78" s="184">
        <v>17.639600000000002</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44404</v>
      </c>
      <c r="E79" s="184">
        <v>23.0669</v>
      </c>
      <c r="F79" s="184">
        <v>-0.4622</v>
      </c>
      <c r="G79" s="184">
        <v>-0.64610000000000001</v>
      </c>
      <c r="H79" s="184">
        <v>0.23380000000000001</v>
      </c>
      <c r="I79" s="184">
        <v>-0.31809999999999999</v>
      </c>
      <c r="J79" s="184">
        <v>0.1246</v>
      </c>
      <c r="K79" s="184">
        <v>5.7343000000000002</v>
      </c>
      <c r="L79" s="184">
        <v>9.6315000000000008</v>
      </c>
      <c r="M79" s="184">
        <v>22.916599999999999</v>
      </c>
      <c r="N79" s="184">
        <v>28.950399999999998</v>
      </c>
      <c r="O79" s="184">
        <v>10.6151</v>
      </c>
      <c r="P79" s="184">
        <v>10.7727</v>
      </c>
      <c r="Q79" s="184">
        <v>11.563000000000001</v>
      </c>
      <c r="R79" s="184">
        <v>16.048400000000001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44404</v>
      </c>
      <c r="E80" s="184">
        <v>21.4709</v>
      </c>
      <c r="F80" s="184">
        <v>-0.46679999999999999</v>
      </c>
      <c r="G80" s="184">
        <v>-0.66249999999999998</v>
      </c>
      <c r="H80" s="184">
        <v>0.2049</v>
      </c>
      <c r="I80" s="184">
        <v>-0.37580000000000002</v>
      </c>
      <c r="J80" s="184">
        <v>-7.9000000000000008E-3</v>
      </c>
      <c r="K80" s="184">
        <v>5.3352000000000004</v>
      </c>
      <c r="L80" s="184">
        <v>8.8137000000000008</v>
      </c>
      <c r="M80" s="184">
        <v>21.540700000000001</v>
      </c>
      <c r="N80" s="184">
        <v>27.014399999999998</v>
      </c>
      <c r="O80" s="184">
        <v>9.0128000000000004</v>
      </c>
      <c r="P80" s="184">
        <v>9.5292999999999992</v>
      </c>
      <c r="Q80" s="184">
        <v>10.523</v>
      </c>
      <c r="R80" s="184">
        <v>14.307700000000001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44404</v>
      </c>
      <c r="E81" s="184">
        <v>124.6296</v>
      </c>
      <c r="F81" s="184">
        <v>-0.42820000000000003</v>
      </c>
      <c r="G81" s="184">
        <v>-0.26989999999999997</v>
      </c>
      <c r="H81" s="184">
        <v>0.93989999999999996</v>
      </c>
      <c r="I81" s="184">
        <v>0.41909999999999997</v>
      </c>
      <c r="J81" s="184">
        <v>1.9131</v>
      </c>
      <c r="K81" s="184">
        <v>10.8803</v>
      </c>
      <c r="L81" s="184">
        <v>16.5002</v>
      </c>
      <c r="M81" s="184">
        <v>31.884</v>
      </c>
      <c r="N81" s="184">
        <v>37.838999999999999</v>
      </c>
      <c r="O81" s="184">
        <v>12.0665</v>
      </c>
      <c r="P81" s="184">
        <v>12.4308</v>
      </c>
      <c r="Q81" s="184">
        <v>12.682</v>
      </c>
      <c r="R81" s="184">
        <v>17.867999999999999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44404</v>
      </c>
      <c r="E82" s="184">
        <v>134.20079999999999</v>
      </c>
      <c r="F82" s="184">
        <v>-0.42459999999999998</v>
      </c>
      <c r="G82" s="184">
        <v>-0.2555</v>
      </c>
      <c r="H82" s="184">
        <v>0.96550000000000002</v>
      </c>
      <c r="I82" s="184">
        <v>0.46989999999999998</v>
      </c>
      <c r="J82" s="184">
        <v>2.0310000000000001</v>
      </c>
      <c r="K82" s="184">
        <v>11.238</v>
      </c>
      <c r="L82" s="184">
        <v>17.246500000000001</v>
      </c>
      <c r="M82" s="184">
        <v>33.1068</v>
      </c>
      <c r="N82" s="184">
        <v>39.4985</v>
      </c>
      <c r="O82" s="184">
        <v>13.3345</v>
      </c>
      <c r="P82" s="184">
        <v>13.7278</v>
      </c>
      <c r="Q82" s="184">
        <v>12.1366</v>
      </c>
      <c r="R82" s="184">
        <v>19.146000000000001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44404</v>
      </c>
      <c r="E83" s="184">
        <v>303.78910000000002</v>
      </c>
      <c r="F83" s="184">
        <v>-0.27889999999999998</v>
      </c>
      <c r="G83" s="184">
        <v>-0.28770000000000001</v>
      </c>
      <c r="H83" s="184">
        <v>0.97819999999999996</v>
      </c>
      <c r="I83" s="184">
        <v>0.29289999999999999</v>
      </c>
      <c r="J83" s="184">
        <v>0.99129999999999996</v>
      </c>
      <c r="K83" s="184">
        <v>9.5797000000000008</v>
      </c>
      <c r="L83" s="184">
        <v>16.183299999999999</v>
      </c>
      <c r="M83" s="184">
        <v>31.937100000000001</v>
      </c>
      <c r="N83" s="184">
        <v>38.448599999999999</v>
      </c>
      <c r="O83" s="184">
        <v>11.7235</v>
      </c>
      <c r="P83" s="184">
        <v>10.493399999999999</v>
      </c>
      <c r="Q83" s="184">
        <v>13.945399999999999</v>
      </c>
      <c r="R83" s="184">
        <v>16.662800000000001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44404</v>
      </c>
      <c r="E84" s="184">
        <v>382.88441186466702</v>
      </c>
      <c r="F84" s="184">
        <v>-0.28149999999999997</v>
      </c>
      <c r="G84" s="184">
        <v>-0.29820000000000002</v>
      </c>
      <c r="H84" s="184">
        <v>0.95940000000000003</v>
      </c>
      <c r="I84" s="184">
        <v>0.25600000000000001</v>
      </c>
      <c r="J84" s="184">
        <v>0.90710000000000002</v>
      </c>
      <c r="K84" s="184">
        <v>9.3329000000000004</v>
      </c>
      <c r="L84" s="184">
        <v>15.6328</v>
      </c>
      <c r="M84" s="184">
        <v>30.9649</v>
      </c>
      <c r="N84" s="184">
        <v>37.070599999999999</v>
      </c>
      <c r="O84" s="184">
        <v>10.466200000000001</v>
      </c>
      <c r="P84" s="184">
        <v>9.1846999999999994</v>
      </c>
      <c r="Q84" s="184">
        <v>15.1632</v>
      </c>
      <c r="R84" s="184">
        <v>15.473599999999999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44404</v>
      </c>
      <c r="E85" s="184">
        <v>11.91</v>
      </c>
      <c r="F85" s="184">
        <v>-0.1676</v>
      </c>
      <c r="G85" s="184">
        <v>-0.1676</v>
      </c>
      <c r="H85" s="184">
        <v>0.59119999999999995</v>
      </c>
      <c r="I85" s="184">
        <v>0.93220000000000003</v>
      </c>
      <c r="J85" s="184">
        <v>2.5840000000000001</v>
      </c>
      <c r="K85" s="184">
        <v>11.831</v>
      </c>
      <c r="L85" s="184">
        <v>18.037700000000001</v>
      </c>
      <c r="M85" s="184"/>
      <c r="N85" s="184"/>
      <c r="O85" s="184"/>
      <c r="P85" s="184"/>
      <c r="Q85" s="184">
        <v>19.100000000000001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44404</v>
      </c>
      <c r="E86" s="184">
        <v>11.82</v>
      </c>
      <c r="F86" s="184">
        <v>-0.25319999999999998</v>
      </c>
      <c r="G86" s="184">
        <v>-0.16889999999999999</v>
      </c>
      <c r="H86" s="184">
        <v>0.51019999999999999</v>
      </c>
      <c r="I86" s="184">
        <v>0.85319999999999996</v>
      </c>
      <c r="J86" s="184">
        <v>2.4262999999999999</v>
      </c>
      <c r="K86" s="184">
        <v>11.404299999999999</v>
      </c>
      <c r="L86" s="184">
        <v>17.261900000000001</v>
      </c>
      <c r="M86" s="184"/>
      <c r="N86" s="184"/>
      <c r="O86" s="184"/>
      <c r="P86" s="184"/>
      <c r="Q86" s="184">
        <v>18.2</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44404</v>
      </c>
      <c r="E87" s="184">
        <v>243.79150000000001</v>
      </c>
      <c r="F87" s="184">
        <v>-4.3499999999999997E-2</v>
      </c>
      <c r="G87" s="184">
        <v>-0.14749999999999999</v>
      </c>
      <c r="H87" s="184">
        <v>1.3095000000000001</v>
      </c>
      <c r="I87" s="184">
        <v>1.1367</v>
      </c>
      <c r="J87" s="184">
        <v>2.4643000000000002</v>
      </c>
      <c r="K87" s="184">
        <v>11.5916</v>
      </c>
      <c r="L87" s="184">
        <v>20.576699999999999</v>
      </c>
      <c r="M87" s="184">
        <v>40.1768</v>
      </c>
      <c r="N87" s="184">
        <v>47.461300000000001</v>
      </c>
      <c r="O87" s="184">
        <v>11.8209</v>
      </c>
      <c r="P87" s="184">
        <v>11.701499999999999</v>
      </c>
      <c r="Q87" s="184">
        <v>12.597799999999999</v>
      </c>
      <c r="R87" s="184">
        <v>19.782699999999998</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44404</v>
      </c>
      <c r="E88" s="184">
        <v>238.29715446973299</v>
      </c>
      <c r="F88" s="184">
        <v>-4.5199999999999997E-2</v>
      </c>
      <c r="G88" s="184">
        <v>-0.1542</v>
      </c>
      <c r="H88" s="184">
        <v>1.2974000000000001</v>
      </c>
      <c r="I88" s="184">
        <v>1.1116999999999999</v>
      </c>
      <c r="J88" s="184">
        <v>2.4058999999999999</v>
      </c>
      <c r="K88" s="184">
        <v>11.408899999999999</v>
      </c>
      <c r="L88" s="184">
        <v>20.180599999999998</v>
      </c>
      <c r="M88" s="184">
        <v>39.482599999999998</v>
      </c>
      <c r="N88" s="184">
        <v>46.3489</v>
      </c>
      <c r="O88" s="184">
        <v>11.0379</v>
      </c>
      <c r="P88" s="184">
        <v>10.913399999999999</v>
      </c>
      <c r="Q88" s="184">
        <v>12.668699999999999</v>
      </c>
      <c r="R88" s="184">
        <v>18.887</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-0.32793552631578948</v>
      </c>
      <c r="G89" s="186">
        <v>-0.26739605263157901</v>
      </c>
      <c r="H89" s="186">
        <v>0.93380000000000019</v>
      </c>
      <c r="I89" s="186">
        <v>0.48529473684210511</v>
      </c>
      <c r="J89" s="186">
        <v>1.6166539473684203</v>
      </c>
      <c r="K89" s="186">
        <v>9.5757000000000012</v>
      </c>
      <c r="L89" s="186">
        <v>16.545342105263156</v>
      </c>
      <c r="M89" s="186">
        <v>32.629968918918919</v>
      </c>
      <c r="N89" s="186">
        <v>41.371733783783775</v>
      </c>
      <c r="O89" s="186">
        <v>12.798961290322579</v>
      </c>
      <c r="P89" s="186">
        <v>12.481367307692308</v>
      </c>
      <c r="Q89" s="186">
        <v>13.68465921052632</v>
      </c>
      <c r="R89" s="186">
        <v>20.183472222222221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-0.34099999999999997</v>
      </c>
      <c r="G90" s="186">
        <v>-0.25924999999999998</v>
      </c>
      <c r="H90" s="186">
        <v>0.90175000000000005</v>
      </c>
      <c r="I90" s="186">
        <v>0.36004999999999998</v>
      </c>
      <c r="J90" s="186">
        <v>1.5363</v>
      </c>
      <c r="K90" s="186">
        <v>9.4181999999999988</v>
      </c>
      <c r="L90" s="186">
        <v>16.461549999999999</v>
      </c>
      <c r="M90" s="186">
        <v>32.831050000000005</v>
      </c>
      <c r="N90" s="186">
        <v>39.946200000000005</v>
      </c>
      <c r="O90" s="186">
        <v>12.53145</v>
      </c>
      <c r="P90" s="186">
        <v>12.380099999999999</v>
      </c>
      <c r="Q90" s="186">
        <v>13.5276</v>
      </c>
      <c r="R90" s="186">
        <v>18.951149999999998</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44404</v>
      </c>
      <c r="E93" s="184">
        <v>21.149899999999999</v>
      </c>
      <c r="F93" s="184">
        <v>4.8300000000000003E-2</v>
      </c>
      <c r="G93" s="184">
        <v>7.0999999999999994E-2</v>
      </c>
      <c r="H93" s="184">
        <v>0.1183</v>
      </c>
      <c r="I93" s="184">
        <v>0.2455</v>
      </c>
      <c r="J93" s="184">
        <v>0.4345</v>
      </c>
      <c r="K93" s="184">
        <v>1.2242999999999999</v>
      </c>
      <c r="L93" s="184">
        <v>2.3653</v>
      </c>
      <c r="M93" s="184">
        <v>3.0928</v>
      </c>
      <c r="N93" s="184">
        <v>3.9342999999999999</v>
      </c>
      <c r="O93" s="184">
        <v>5.1473000000000004</v>
      </c>
      <c r="P93" s="184">
        <v>5.4701000000000004</v>
      </c>
      <c r="Q93" s="184">
        <v>6.4318999999999997</v>
      </c>
      <c r="R93" s="184">
        <v>4.5003000000000002</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44404</v>
      </c>
      <c r="E94" s="184">
        <v>22.178799999999999</v>
      </c>
      <c r="F94" s="184">
        <v>5.0099999999999999E-2</v>
      </c>
      <c r="G94" s="184">
        <v>7.85E-2</v>
      </c>
      <c r="H94" s="184">
        <v>0.13139999999999999</v>
      </c>
      <c r="I94" s="184">
        <v>0.27079999999999999</v>
      </c>
      <c r="J94" s="184">
        <v>0.49209999999999998</v>
      </c>
      <c r="K94" s="184">
        <v>1.3896999999999999</v>
      </c>
      <c r="L94" s="184">
        <v>2.6934</v>
      </c>
      <c r="M94" s="184">
        <v>3.5821000000000001</v>
      </c>
      <c r="N94" s="184">
        <v>4.5849000000000002</v>
      </c>
      <c r="O94" s="184">
        <v>5.7824</v>
      </c>
      <c r="P94" s="184">
        <v>6.1189</v>
      </c>
      <c r="Q94" s="184">
        <v>7.1547999999999998</v>
      </c>
      <c r="R94" s="184">
        <v>5.1329000000000002</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44404</v>
      </c>
      <c r="E95" s="184">
        <v>15.6968</v>
      </c>
      <c r="F95" s="184">
        <v>2.93E-2</v>
      </c>
      <c r="G95" s="184">
        <v>4.0800000000000003E-2</v>
      </c>
      <c r="H95" s="184">
        <v>0.12759999999999999</v>
      </c>
      <c r="I95" s="184">
        <v>0.27150000000000002</v>
      </c>
      <c r="J95" s="184">
        <v>0.43</v>
      </c>
      <c r="K95" s="184">
        <v>1.2408999999999999</v>
      </c>
      <c r="L95" s="184">
        <v>2.4668999999999999</v>
      </c>
      <c r="M95" s="184">
        <v>3.3085</v>
      </c>
      <c r="N95" s="184">
        <v>4.2816999999999998</v>
      </c>
      <c r="O95" s="184">
        <v>5.7237</v>
      </c>
      <c r="P95" s="184">
        <v>6.2022000000000004</v>
      </c>
      <c r="Q95" s="184">
        <v>6.6962999999999999</v>
      </c>
      <c r="R95" s="184">
        <v>5.0602</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44404</v>
      </c>
      <c r="E96" s="184">
        <v>14.8553</v>
      </c>
      <c r="F96" s="184">
        <v>2.76E-2</v>
      </c>
      <c r="G96" s="184">
        <v>3.2300000000000002E-2</v>
      </c>
      <c r="H96" s="184">
        <v>0.1139</v>
      </c>
      <c r="I96" s="184">
        <v>0.2429</v>
      </c>
      <c r="J96" s="184">
        <v>0.36480000000000001</v>
      </c>
      <c r="K96" s="184">
        <v>1.0537000000000001</v>
      </c>
      <c r="L96" s="184">
        <v>2.0871</v>
      </c>
      <c r="M96" s="184">
        <v>2.7302</v>
      </c>
      <c r="N96" s="184">
        <v>3.5011000000000001</v>
      </c>
      <c r="O96" s="184">
        <v>4.9486999999999997</v>
      </c>
      <c r="P96" s="184">
        <v>5.3888999999999996</v>
      </c>
      <c r="Q96" s="184">
        <v>5.8544999999999998</v>
      </c>
      <c r="R96" s="184">
        <v>4.2904999999999998</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44404</v>
      </c>
      <c r="E97" s="184">
        <v>13.208</v>
      </c>
      <c r="F97" s="184">
        <v>4.5400000000000003E-2</v>
      </c>
      <c r="G97" s="184">
        <v>6.8199999999999997E-2</v>
      </c>
      <c r="H97" s="184">
        <v>0.1061</v>
      </c>
      <c r="I97" s="184">
        <v>0.27329999999999999</v>
      </c>
      <c r="J97" s="184">
        <v>0.42580000000000001</v>
      </c>
      <c r="K97" s="184">
        <v>1.3271999999999999</v>
      </c>
      <c r="L97" s="184">
        <v>2.5068000000000001</v>
      </c>
      <c r="M97" s="184">
        <v>3.4866000000000001</v>
      </c>
      <c r="N97" s="184">
        <v>4.593</v>
      </c>
      <c r="O97" s="184">
        <v>5.8886000000000003</v>
      </c>
      <c r="P97" s="184"/>
      <c r="Q97" s="184">
        <v>6.2622</v>
      </c>
      <c r="R97" s="184">
        <v>5.2846000000000002</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44404</v>
      </c>
      <c r="E98" s="184">
        <v>12.853999999999999</v>
      </c>
      <c r="F98" s="184">
        <v>4.6699999999999998E-2</v>
      </c>
      <c r="G98" s="184">
        <v>7.0099999999999996E-2</v>
      </c>
      <c r="H98" s="184">
        <v>0.1012</v>
      </c>
      <c r="I98" s="184">
        <v>0.24959999999999999</v>
      </c>
      <c r="J98" s="184">
        <v>0.37480000000000002</v>
      </c>
      <c r="K98" s="184">
        <v>1.1648000000000001</v>
      </c>
      <c r="L98" s="184">
        <v>2.1861999999999999</v>
      </c>
      <c r="M98" s="184">
        <v>2.9967999999999999</v>
      </c>
      <c r="N98" s="184">
        <v>3.9379</v>
      </c>
      <c r="O98" s="184">
        <v>5.2667999999999999</v>
      </c>
      <c r="P98" s="184"/>
      <c r="Q98" s="184">
        <v>5.6338999999999997</v>
      </c>
      <c r="R98" s="184">
        <v>4.6506999999999996</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44404</v>
      </c>
      <c r="E99" s="184">
        <v>11.5928</v>
      </c>
      <c r="F99" s="184">
        <v>8.6E-3</v>
      </c>
      <c r="G99" s="184">
        <v>4.7500000000000001E-2</v>
      </c>
      <c r="H99" s="184">
        <v>0.1028</v>
      </c>
      <c r="I99" s="184">
        <v>0.1893</v>
      </c>
      <c r="J99" s="184">
        <v>0.30280000000000001</v>
      </c>
      <c r="K99" s="184">
        <v>0.89910000000000001</v>
      </c>
      <c r="L99" s="184">
        <v>1.7849999999999999</v>
      </c>
      <c r="M99" s="184">
        <v>2.2589999999999999</v>
      </c>
      <c r="N99" s="184">
        <v>3.2719999999999998</v>
      </c>
      <c r="O99" s="184">
        <v>4.8136999999999999</v>
      </c>
      <c r="P99" s="184"/>
      <c r="Q99" s="184">
        <v>4.8677999999999999</v>
      </c>
      <c r="R99" s="184">
        <v>3.9931999999999999</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44404</v>
      </c>
      <c r="E100" s="184">
        <v>11.3483</v>
      </c>
      <c r="F100" s="184">
        <v>7.1000000000000004E-3</v>
      </c>
      <c r="G100" s="184">
        <v>4.2299999999999997E-2</v>
      </c>
      <c r="H100" s="184">
        <v>9.35E-2</v>
      </c>
      <c r="I100" s="184">
        <v>0.17119999999999999</v>
      </c>
      <c r="J100" s="184">
        <v>0.26150000000000001</v>
      </c>
      <c r="K100" s="184">
        <v>0.77880000000000005</v>
      </c>
      <c r="L100" s="184">
        <v>1.4662999999999999</v>
      </c>
      <c r="M100" s="184">
        <v>1.7374000000000001</v>
      </c>
      <c r="N100" s="184">
        <v>2.5436000000000001</v>
      </c>
      <c r="O100" s="184">
        <v>4.0938999999999997</v>
      </c>
      <c r="P100" s="184"/>
      <c r="Q100" s="184">
        <v>4.1513999999999998</v>
      </c>
      <c r="R100" s="184">
        <v>3.2421000000000002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44404</v>
      </c>
      <c r="E101" s="184">
        <v>12.183</v>
      </c>
      <c r="F101" s="184">
        <v>4.9299999999999997E-2</v>
      </c>
      <c r="G101" s="184">
        <v>6.5699999999999995E-2</v>
      </c>
      <c r="H101" s="184">
        <v>0.12330000000000001</v>
      </c>
      <c r="I101" s="184">
        <v>0.27160000000000001</v>
      </c>
      <c r="J101" s="184">
        <v>0.48659999999999998</v>
      </c>
      <c r="K101" s="184">
        <v>1.2970999999999999</v>
      </c>
      <c r="L101" s="184">
        <v>2.3351999999999999</v>
      </c>
      <c r="M101" s="184">
        <v>3.1846000000000001</v>
      </c>
      <c r="N101" s="184">
        <v>4.2439999999999998</v>
      </c>
      <c r="O101" s="184">
        <v>5.6517999999999997</v>
      </c>
      <c r="P101" s="184"/>
      <c r="Q101" s="184">
        <v>5.7968000000000002</v>
      </c>
      <c r="R101" s="184">
        <v>4.8741000000000003</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44404</v>
      </c>
      <c r="E102" s="184">
        <v>11.929</v>
      </c>
      <c r="F102" s="184">
        <v>5.0299999999999997E-2</v>
      </c>
      <c r="G102" s="184">
        <v>5.8700000000000002E-2</v>
      </c>
      <c r="H102" s="184">
        <v>0.11749999999999999</v>
      </c>
      <c r="I102" s="184">
        <v>0.25209999999999999</v>
      </c>
      <c r="J102" s="184">
        <v>0.4294</v>
      </c>
      <c r="K102" s="184">
        <v>1.1446000000000001</v>
      </c>
      <c r="L102" s="184">
        <v>2.0445000000000002</v>
      </c>
      <c r="M102" s="184">
        <v>2.7387999999999999</v>
      </c>
      <c r="N102" s="184">
        <v>3.6402999999999999</v>
      </c>
      <c r="O102" s="184">
        <v>5.0248999999999997</v>
      </c>
      <c r="P102" s="184"/>
      <c r="Q102" s="184">
        <v>5.1626000000000003</v>
      </c>
      <c r="R102" s="184">
        <v>4.258</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44404</v>
      </c>
      <c r="E103" s="184">
        <v>16.028099999999998</v>
      </c>
      <c r="F103" s="184">
        <v>4.7399999999999998E-2</v>
      </c>
      <c r="G103" s="184">
        <v>6.6199999999999995E-2</v>
      </c>
      <c r="H103" s="184">
        <v>0.12559999999999999</v>
      </c>
      <c r="I103" s="184">
        <v>0.27279999999999999</v>
      </c>
      <c r="J103" s="184">
        <v>0.47639999999999999</v>
      </c>
      <c r="K103" s="184">
        <v>1.3923000000000001</v>
      </c>
      <c r="L103" s="184">
        <v>2.593</v>
      </c>
      <c r="M103" s="184">
        <v>3.5038999999999998</v>
      </c>
      <c r="N103" s="184">
        <v>4.5907</v>
      </c>
      <c r="O103" s="184">
        <v>5.9763000000000002</v>
      </c>
      <c r="P103" s="184">
        <v>6.3175999999999997</v>
      </c>
      <c r="Q103" s="184">
        <v>6.8826000000000001</v>
      </c>
      <c r="R103" s="184">
        <v>5.3638000000000003</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44404</v>
      </c>
      <c r="E104" s="184">
        <v>15.352600000000001</v>
      </c>
      <c r="F104" s="184">
        <v>4.4999999999999998E-2</v>
      </c>
      <c r="G104" s="184">
        <v>5.8000000000000003E-2</v>
      </c>
      <c r="H104" s="184">
        <v>0.1109</v>
      </c>
      <c r="I104" s="184">
        <v>0.24349999999999999</v>
      </c>
      <c r="J104" s="184">
        <v>0.41010000000000002</v>
      </c>
      <c r="K104" s="184">
        <v>1.2030000000000001</v>
      </c>
      <c r="L104" s="184">
        <v>2.2225000000000001</v>
      </c>
      <c r="M104" s="184">
        <v>2.9485000000000001</v>
      </c>
      <c r="N104" s="184">
        <v>3.8445999999999998</v>
      </c>
      <c r="O104" s="184">
        <v>5.2301000000000002</v>
      </c>
      <c r="P104" s="184">
        <v>5.5936000000000003</v>
      </c>
      <c r="Q104" s="184">
        <v>6.2351999999999999</v>
      </c>
      <c r="R104" s="184">
        <v>4.6033999999999997</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44404</v>
      </c>
      <c r="E105" s="184">
        <v>24.890999999999998</v>
      </c>
      <c r="F105" s="184">
        <v>4.4200000000000003E-2</v>
      </c>
      <c r="G105" s="184">
        <v>4.4200000000000003E-2</v>
      </c>
      <c r="H105" s="184">
        <v>0.12470000000000001</v>
      </c>
      <c r="I105" s="184">
        <v>0.27800000000000002</v>
      </c>
      <c r="J105" s="184">
        <v>0.4642</v>
      </c>
      <c r="K105" s="184">
        <v>1.3188</v>
      </c>
      <c r="L105" s="184">
        <v>2.5123000000000002</v>
      </c>
      <c r="M105" s="184">
        <v>3.3807999999999998</v>
      </c>
      <c r="N105" s="184">
        <v>4.4348000000000001</v>
      </c>
      <c r="O105" s="184">
        <v>5.3864999999999998</v>
      </c>
      <c r="P105" s="184">
        <v>5.7466999999999997</v>
      </c>
      <c r="Q105" s="184">
        <v>6.6680000000000001</v>
      </c>
      <c r="R105" s="184">
        <v>4.7614999999999998</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44404</v>
      </c>
      <c r="E106" s="184">
        <v>24.356999999999999</v>
      </c>
      <c r="F106" s="184">
        <v>4.1099999999999998E-2</v>
      </c>
      <c r="G106" s="184">
        <v>3.6999999999999998E-2</v>
      </c>
      <c r="H106" s="184">
        <v>0.11509999999999999</v>
      </c>
      <c r="I106" s="184">
        <v>0.25519999999999998</v>
      </c>
      <c r="J106" s="184">
        <v>0.41639999999999999</v>
      </c>
      <c r="K106" s="184">
        <v>1.1839</v>
      </c>
      <c r="L106" s="184">
        <v>2.2328999999999999</v>
      </c>
      <c r="M106" s="184">
        <v>2.9590000000000001</v>
      </c>
      <c r="N106" s="184">
        <v>3.8633999999999999</v>
      </c>
      <c r="O106" s="184">
        <v>4.8338000000000001</v>
      </c>
      <c r="P106" s="184">
        <v>5.2045000000000003</v>
      </c>
      <c r="Q106" s="184">
        <v>6.6787000000000001</v>
      </c>
      <c r="R106" s="184">
        <v>4.2</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44404</v>
      </c>
      <c r="E107" s="184">
        <v>15.702999999999999</v>
      </c>
      <c r="F107" s="184">
        <v>4.4600000000000001E-2</v>
      </c>
      <c r="G107" s="184">
        <v>4.4600000000000001E-2</v>
      </c>
      <c r="H107" s="184">
        <v>0.1275</v>
      </c>
      <c r="I107" s="184">
        <v>0.27460000000000001</v>
      </c>
      <c r="J107" s="184">
        <v>0.46060000000000001</v>
      </c>
      <c r="K107" s="184">
        <v>1.3228</v>
      </c>
      <c r="L107" s="184">
        <v>2.5133999999999999</v>
      </c>
      <c r="M107" s="184">
        <v>3.3839999999999999</v>
      </c>
      <c r="N107" s="184">
        <v>4.4359999999999999</v>
      </c>
      <c r="O107" s="184">
        <v>5.3871000000000002</v>
      </c>
      <c r="P107" s="184">
        <v>5.7495000000000003</v>
      </c>
      <c r="Q107" s="184">
        <v>6.351</v>
      </c>
      <c r="R107" s="184">
        <v>4.7591999999999999</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44404</v>
      </c>
      <c r="E108" s="184">
        <v>27.2318</v>
      </c>
      <c r="F108" s="184">
        <v>4.6699999999999998E-2</v>
      </c>
      <c r="G108" s="184">
        <v>6.54E-2</v>
      </c>
      <c r="H108" s="184">
        <v>0.12280000000000001</v>
      </c>
      <c r="I108" s="184">
        <v>0.25140000000000001</v>
      </c>
      <c r="J108" s="184">
        <v>0.4178</v>
      </c>
      <c r="K108" s="184">
        <v>1.2173</v>
      </c>
      <c r="L108" s="184">
        <v>2.2791000000000001</v>
      </c>
      <c r="M108" s="184">
        <v>2.9916</v>
      </c>
      <c r="N108" s="184">
        <v>3.8803000000000001</v>
      </c>
      <c r="O108" s="184">
        <v>5.1234000000000002</v>
      </c>
      <c r="P108" s="184">
        <v>5.4748999999999999</v>
      </c>
      <c r="Q108" s="184">
        <v>7.1108000000000002</v>
      </c>
      <c r="R108" s="184">
        <v>4.4573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44404</v>
      </c>
      <c r="E109" s="184">
        <v>28.552900000000001</v>
      </c>
      <c r="F109" s="184">
        <v>4.8399999999999999E-2</v>
      </c>
      <c r="G109" s="184">
        <v>7.1099999999999997E-2</v>
      </c>
      <c r="H109" s="184">
        <v>0.1333</v>
      </c>
      <c r="I109" s="184">
        <v>0.27179999999999999</v>
      </c>
      <c r="J109" s="184">
        <v>0.46439999999999998</v>
      </c>
      <c r="K109" s="184">
        <v>1.3512999999999999</v>
      </c>
      <c r="L109" s="184">
        <v>2.5482</v>
      </c>
      <c r="M109" s="184">
        <v>3.4007999999999998</v>
      </c>
      <c r="N109" s="184">
        <v>4.4321999999999999</v>
      </c>
      <c r="O109" s="184">
        <v>5.7089999999999996</v>
      </c>
      <c r="P109" s="184">
        <v>6.0925000000000002</v>
      </c>
      <c r="Q109" s="184">
        <v>7.2484000000000002</v>
      </c>
      <c r="R109" s="184">
        <v>5.016</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44404</v>
      </c>
      <c r="E110" s="184">
        <v>27.2073</v>
      </c>
      <c r="F110" s="184">
        <v>2.1700000000000001E-2</v>
      </c>
      <c r="G110" s="184">
        <v>5.9200000000000003E-2</v>
      </c>
      <c r="H110" s="184">
        <v>0.1203</v>
      </c>
      <c r="I110" s="184">
        <v>0.27050000000000002</v>
      </c>
      <c r="J110" s="184">
        <v>0.43669999999999998</v>
      </c>
      <c r="K110" s="184">
        <v>1.2891999999999999</v>
      </c>
      <c r="L110" s="184">
        <v>2.4428999999999998</v>
      </c>
      <c r="M110" s="184">
        <v>3.2947000000000002</v>
      </c>
      <c r="N110" s="184">
        <v>4.4057000000000004</v>
      </c>
      <c r="O110" s="184">
        <v>5.7226999999999997</v>
      </c>
      <c r="P110" s="184">
        <v>6.0686</v>
      </c>
      <c r="Q110" s="184">
        <v>7.1082000000000001</v>
      </c>
      <c r="R110" s="184">
        <v>4.8871000000000002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44404</v>
      </c>
      <c r="E111" s="184">
        <v>25.845099999999999</v>
      </c>
      <c r="F111" s="184">
        <v>1.9300000000000001E-2</v>
      </c>
      <c r="G111" s="184">
        <v>5.1499999999999997E-2</v>
      </c>
      <c r="H111" s="184">
        <v>0.10730000000000001</v>
      </c>
      <c r="I111" s="184">
        <v>0.24399999999999999</v>
      </c>
      <c r="J111" s="184">
        <v>0.37669999999999998</v>
      </c>
      <c r="K111" s="184">
        <v>1.1173999999999999</v>
      </c>
      <c r="L111" s="184">
        <v>2.1141999999999999</v>
      </c>
      <c r="M111" s="184">
        <v>2.7736000000000001</v>
      </c>
      <c r="N111" s="184">
        <v>3.6802000000000001</v>
      </c>
      <c r="O111" s="184">
        <v>4.9771000000000001</v>
      </c>
      <c r="P111" s="184">
        <v>5.3604000000000003</v>
      </c>
      <c r="Q111" s="184">
        <v>6.7159000000000004</v>
      </c>
      <c r="R111" s="184">
        <v>4.1349</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44404</v>
      </c>
      <c r="E112" s="184">
        <v>14.9649</v>
      </c>
      <c r="F112" s="184">
        <v>1.9400000000000001E-2</v>
      </c>
      <c r="G112" s="184">
        <v>1.34E-2</v>
      </c>
      <c r="H112" s="184">
        <v>6.6199999999999995E-2</v>
      </c>
      <c r="I112" s="184">
        <v>0.1305</v>
      </c>
      <c r="J112" s="184">
        <v>0.31369999999999998</v>
      </c>
      <c r="K112" s="184">
        <v>0.94840000000000002</v>
      </c>
      <c r="L112" s="184">
        <v>1.9026000000000001</v>
      </c>
      <c r="M112" s="184">
        <v>2.3374000000000001</v>
      </c>
      <c r="N112" s="184">
        <v>3.0228999999999999</v>
      </c>
      <c r="O112" s="184">
        <v>4.8826000000000001</v>
      </c>
      <c r="P112" s="184">
        <v>5.6254999999999997</v>
      </c>
      <c r="Q112" s="184">
        <v>6.2901999999999996</v>
      </c>
      <c r="R112" s="184">
        <v>4.0720999999999998</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44404</v>
      </c>
      <c r="E113" s="184">
        <v>14.3812</v>
      </c>
      <c r="F113" s="184">
        <v>1.7399999999999999E-2</v>
      </c>
      <c r="G113" s="184">
        <v>6.3E-3</v>
      </c>
      <c r="H113" s="184">
        <v>5.2900000000000003E-2</v>
      </c>
      <c r="I113" s="184">
        <v>0.1037</v>
      </c>
      <c r="J113" s="184">
        <v>0.25240000000000001</v>
      </c>
      <c r="K113" s="184">
        <v>0.7722</v>
      </c>
      <c r="L113" s="184">
        <v>1.5491999999999999</v>
      </c>
      <c r="M113" s="184">
        <v>1.8029999999999999</v>
      </c>
      <c r="N113" s="184">
        <v>2.3041</v>
      </c>
      <c r="O113" s="184">
        <v>4.2561</v>
      </c>
      <c r="P113" s="184">
        <v>5.0126999999999997</v>
      </c>
      <c r="Q113" s="184">
        <v>5.6521999999999997</v>
      </c>
      <c r="R113" s="184">
        <v>3.4030999999999998</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44404</v>
      </c>
      <c r="E114" s="184">
        <v>25.102399999999999</v>
      </c>
      <c r="F114" s="184">
        <v>2.75E-2</v>
      </c>
      <c r="G114" s="184">
        <v>4.7E-2</v>
      </c>
      <c r="H114" s="184">
        <v>0.1081</v>
      </c>
      <c r="I114" s="184">
        <v>0.22359999999999999</v>
      </c>
      <c r="J114" s="184">
        <v>0.37509999999999999</v>
      </c>
      <c r="K114" s="184">
        <v>1.1040000000000001</v>
      </c>
      <c r="L114" s="184">
        <v>2.1286</v>
      </c>
      <c r="M114" s="184">
        <v>2.7890000000000001</v>
      </c>
      <c r="N114" s="184">
        <v>3.6133000000000002</v>
      </c>
      <c r="O114" s="184">
        <v>4.9520999999999997</v>
      </c>
      <c r="P114" s="184">
        <v>5.3579999999999997</v>
      </c>
      <c r="Q114" s="184">
        <v>6.6708999999999996</v>
      </c>
      <c r="R114" s="184">
        <v>4.4116</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44404</v>
      </c>
      <c r="E115" s="184">
        <v>26.446100000000001</v>
      </c>
      <c r="F115" s="184">
        <v>2.9499999999999998E-2</v>
      </c>
      <c r="G115" s="184">
        <v>5.3699999999999998E-2</v>
      </c>
      <c r="H115" s="184">
        <v>0.1196</v>
      </c>
      <c r="I115" s="184">
        <v>0.24679999999999999</v>
      </c>
      <c r="J115" s="184">
        <v>0.4284</v>
      </c>
      <c r="K115" s="184">
        <v>1.2647999999999999</v>
      </c>
      <c r="L115" s="184">
        <v>2.4681000000000002</v>
      </c>
      <c r="M115" s="184">
        <v>3.3136000000000001</v>
      </c>
      <c r="N115" s="184">
        <v>4.3288000000000002</v>
      </c>
      <c r="O115" s="184">
        <v>5.6337000000000002</v>
      </c>
      <c r="P115" s="184">
        <v>6.0205000000000002</v>
      </c>
      <c r="Q115" s="184">
        <v>6.9699</v>
      </c>
      <c r="R115" s="184">
        <v>5.1144999999999996</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44404</v>
      </c>
      <c r="E116" s="184">
        <v>10.7822</v>
      </c>
      <c r="F116" s="184">
        <v>7.0499999999999993E-2</v>
      </c>
      <c r="G116" s="184">
        <v>7.2400000000000006E-2</v>
      </c>
      <c r="H116" s="184">
        <v>9.0999999999999998E-2</v>
      </c>
      <c r="I116" s="184">
        <v>0.23710000000000001</v>
      </c>
      <c r="J116" s="184">
        <v>0.38080000000000003</v>
      </c>
      <c r="K116" s="184">
        <v>1.08</v>
      </c>
      <c r="L116" s="184">
        <v>1.9507000000000001</v>
      </c>
      <c r="M116" s="184">
        <v>2.5567000000000002</v>
      </c>
      <c r="N116" s="184">
        <v>3.4253999999999998</v>
      </c>
      <c r="O116" s="184"/>
      <c r="P116" s="184"/>
      <c r="Q116" s="184">
        <v>4.0823999999999998</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44404</v>
      </c>
      <c r="E117" s="184">
        <v>10.6312</v>
      </c>
      <c r="F117" s="184">
        <v>6.8699999999999997E-2</v>
      </c>
      <c r="G117" s="184">
        <v>6.4000000000000001E-2</v>
      </c>
      <c r="H117" s="184">
        <v>7.7200000000000005E-2</v>
      </c>
      <c r="I117" s="184">
        <v>0.20830000000000001</v>
      </c>
      <c r="J117" s="184">
        <v>0.31519999999999998</v>
      </c>
      <c r="K117" s="184">
        <v>0.8911</v>
      </c>
      <c r="L117" s="184">
        <v>1.5726</v>
      </c>
      <c r="M117" s="184">
        <v>1.9838</v>
      </c>
      <c r="N117" s="184">
        <v>2.6534</v>
      </c>
      <c r="O117" s="184"/>
      <c r="P117" s="184"/>
      <c r="Q117" s="184">
        <v>3.3054000000000001</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44404</v>
      </c>
      <c r="E118" s="184">
        <v>26.334700000000002</v>
      </c>
      <c r="F118" s="184">
        <v>1.52E-2</v>
      </c>
      <c r="G118" s="184">
        <v>-2.3E-3</v>
      </c>
      <c r="H118" s="184">
        <v>8.0199999999999994E-2</v>
      </c>
      <c r="I118" s="184">
        <v>0.20660000000000001</v>
      </c>
      <c r="J118" s="184">
        <v>0.32229999999999998</v>
      </c>
      <c r="K118" s="184">
        <v>1.0226999999999999</v>
      </c>
      <c r="L118" s="184">
        <v>1.5610999999999999</v>
      </c>
      <c r="M118" s="184">
        <v>2.0144000000000002</v>
      </c>
      <c r="N118" s="184">
        <v>2.6305999999999998</v>
      </c>
      <c r="O118" s="184">
        <v>3.9727999999999999</v>
      </c>
      <c r="P118" s="184">
        <v>4.6627999999999998</v>
      </c>
      <c r="Q118" s="184">
        <v>6.6520000000000001</v>
      </c>
      <c r="R118" s="184">
        <v>3.0463</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44404</v>
      </c>
      <c r="E119" s="184">
        <v>27.380600000000001</v>
      </c>
      <c r="F119" s="184">
        <v>1.6400000000000001E-2</v>
      </c>
      <c r="G119" s="184">
        <v>2.2000000000000001E-3</v>
      </c>
      <c r="H119" s="184">
        <v>8.8099999999999998E-2</v>
      </c>
      <c r="I119" s="184">
        <v>0.22220000000000001</v>
      </c>
      <c r="J119" s="184">
        <v>0.3574</v>
      </c>
      <c r="K119" s="184">
        <v>1.1234999999999999</v>
      </c>
      <c r="L119" s="184">
        <v>1.7627999999999999</v>
      </c>
      <c r="M119" s="184">
        <v>2.3199000000000001</v>
      </c>
      <c r="N119" s="184">
        <v>3.0419</v>
      </c>
      <c r="O119" s="184">
        <v>4.3888999999999996</v>
      </c>
      <c r="P119" s="184">
        <v>5.0894000000000004</v>
      </c>
      <c r="Q119" s="184">
        <v>6.4946999999999999</v>
      </c>
      <c r="R119" s="184">
        <v>3.4590000000000001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44404</v>
      </c>
      <c r="E120" s="184">
        <v>29.513500000000001</v>
      </c>
      <c r="F120" s="184">
        <v>4.3700000000000003E-2</v>
      </c>
      <c r="G120" s="184">
        <v>6.54E-2</v>
      </c>
      <c r="H120" s="184">
        <v>0.11600000000000001</v>
      </c>
      <c r="I120" s="184">
        <v>0.25069999999999998</v>
      </c>
      <c r="J120" s="184">
        <v>0.39219999999999999</v>
      </c>
      <c r="K120" s="184">
        <v>1.2272000000000001</v>
      </c>
      <c r="L120" s="184">
        <v>2.3147000000000002</v>
      </c>
      <c r="M120" s="184">
        <v>3.0848</v>
      </c>
      <c r="N120" s="184">
        <v>4.0582000000000003</v>
      </c>
      <c r="O120" s="184">
        <v>5.2217000000000002</v>
      </c>
      <c r="P120" s="184">
        <v>5.5998000000000001</v>
      </c>
      <c r="Q120" s="184">
        <v>7.0732999999999997</v>
      </c>
      <c r="R120" s="184">
        <v>4.5709999999999997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44404</v>
      </c>
      <c r="E121" s="184">
        <v>30.818300000000001</v>
      </c>
      <c r="F121" s="184">
        <v>4.5400000000000003E-2</v>
      </c>
      <c r="G121" s="184">
        <v>7.2099999999999997E-2</v>
      </c>
      <c r="H121" s="184">
        <v>0.12740000000000001</v>
      </c>
      <c r="I121" s="184">
        <v>0.27300000000000002</v>
      </c>
      <c r="J121" s="184">
        <v>0.44330000000000003</v>
      </c>
      <c r="K121" s="184">
        <v>1.3720000000000001</v>
      </c>
      <c r="L121" s="184">
        <v>2.6103000000000001</v>
      </c>
      <c r="M121" s="184">
        <v>3.5320999999999998</v>
      </c>
      <c r="N121" s="184">
        <v>4.6576000000000004</v>
      </c>
      <c r="O121" s="184">
        <v>5.7797000000000001</v>
      </c>
      <c r="P121" s="184">
        <v>6.1387999999999998</v>
      </c>
      <c r="Q121" s="184">
        <v>7.2329999999999997</v>
      </c>
      <c r="R121" s="184">
        <v>5.1502999999999997</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44404</v>
      </c>
      <c r="E122" s="184">
        <v>15.856999999999999</v>
      </c>
      <c r="F122" s="184">
        <v>4.4200000000000003E-2</v>
      </c>
      <c r="G122" s="184">
        <v>5.6800000000000003E-2</v>
      </c>
      <c r="H122" s="184">
        <v>0.1263</v>
      </c>
      <c r="I122" s="184">
        <v>0.27829999999999999</v>
      </c>
      <c r="J122" s="184">
        <v>0.47520000000000001</v>
      </c>
      <c r="K122" s="184">
        <v>1.3614999999999999</v>
      </c>
      <c r="L122" s="184">
        <v>2.621</v>
      </c>
      <c r="M122" s="184">
        <v>3.5186999999999999</v>
      </c>
      <c r="N122" s="184">
        <v>4.7289000000000003</v>
      </c>
      <c r="O122" s="184">
        <v>5.8512000000000004</v>
      </c>
      <c r="P122" s="184">
        <v>6.2239000000000004</v>
      </c>
      <c r="Q122" s="184">
        <v>6.7289000000000003</v>
      </c>
      <c r="R122" s="184">
        <v>5.351</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44404</v>
      </c>
      <c r="E123" s="184">
        <v>15.206</v>
      </c>
      <c r="F123" s="184">
        <v>3.95E-2</v>
      </c>
      <c r="G123" s="184">
        <v>4.6100000000000002E-2</v>
      </c>
      <c r="H123" s="184">
        <v>0.1053</v>
      </c>
      <c r="I123" s="184">
        <v>0.2505</v>
      </c>
      <c r="J123" s="184">
        <v>0.41599999999999998</v>
      </c>
      <c r="K123" s="184">
        <v>1.1912</v>
      </c>
      <c r="L123" s="184">
        <v>2.2732999999999999</v>
      </c>
      <c r="M123" s="184">
        <v>2.9868000000000001</v>
      </c>
      <c r="N123" s="184">
        <v>4.0579999999999998</v>
      </c>
      <c r="O123" s="184">
        <v>5.2534999999999998</v>
      </c>
      <c r="P123" s="184">
        <v>5.6052999999999997</v>
      </c>
      <c r="Q123" s="184">
        <v>6.0987999999999998</v>
      </c>
      <c r="R123" s="184">
        <v>4.7526000000000002</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44404</v>
      </c>
      <c r="E124" s="184">
        <v>11.2936</v>
      </c>
      <c r="F124" s="184">
        <v>5.7599999999999998E-2</v>
      </c>
      <c r="G124" s="184">
        <v>5.0500000000000003E-2</v>
      </c>
      <c r="H124" s="184">
        <v>0.12590000000000001</v>
      </c>
      <c r="I124" s="184">
        <v>0.27260000000000001</v>
      </c>
      <c r="J124" s="184">
        <v>0.42770000000000002</v>
      </c>
      <c r="K124" s="184">
        <v>1.2017</v>
      </c>
      <c r="L124" s="184">
        <v>2.2684000000000002</v>
      </c>
      <c r="M124" s="184">
        <v>2.9405000000000001</v>
      </c>
      <c r="N124" s="184">
        <v>3.7519</v>
      </c>
      <c r="O124" s="184"/>
      <c r="P124" s="184"/>
      <c r="Q124" s="184">
        <v>4.9779999999999998</v>
      </c>
      <c r="R124" s="184">
        <v>4.5403000000000002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44404</v>
      </c>
      <c r="E125" s="184">
        <v>11.118600000000001</v>
      </c>
      <c r="F125" s="184">
        <v>5.4899999999999997E-2</v>
      </c>
      <c r="G125" s="184">
        <v>4.1399999999999999E-2</v>
      </c>
      <c r="H125" s="184">
        <v>0.10979999999999999</v>
      </c>
      <c r="I125" s="184">
        <v>0.23980000000000001</v>
      </c>
      <c r="J125" s="184">
        <v>0.3538</v>
      </c>
      <c r="K125" s="184">
        <v>1.0258</v>
      </c>
      <c r="L125" s="184">
        <v>1.9513</v>
      </c>
      <c r="M125" s="184">
        <v>2.4775</v>
      </c>
      <c r="N125" s="184">
        <v>3.14</v>
      </c>
      <c r="O125" s="184"/>
      <c r="P125" s="184"/>
      <c r="Q125" s="184">
        <v>4.3253000000000004</v>
      </c>
      <c r="R125" s="184">
        <v>3.8975</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44404</v>
      </c>
      <c r="E126" s="184">
        <v>10.3622</v>
      </c>
      <c r="F126" s="184">
        <v>5.21E-2</v>
      </c>
      <c r="G126" s="184">
        <v>4.5400000000000003E-2</v>
      </c>
      <c r="H126" s="184">
        <v>8.5000000000000006E-2</v>
      </c>
      <c r="I126" s="184">
        <v>0.25829999999999997</v>
      </c>
      <c r="J126" s="184">
        <v>0.36809999999999998</v>
      </c>
      <c r="K126" s="184">
        <v>1.1657</v>
      </c>
      <c r="L126" s="184">
        <v>2.1429999999999998</v>
      </c>
      <c r="M126" s="184">
        <v>2.9272</v>
      </c>
      <c r="N126" s="184"/>
      <c r="O126" s="184"/>
      <c r="P126" s="184"/>
      <c r="Q126" s="184">
        <v>3.6219999999999999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44404</v>
      </c>
      <c r="E127" s="184">
        <v>10.2812</v>
      </c>
      <c r="F127" s="184">
        <v>5.0599999999999999E-2</v>
      </c>
      <c r="G127" s="184">
        <v>3.6999999999999998E-2</v>
      </c>
      <c r="H127" s="184">
        <v>7.0099999999999996E-2</v>
      </c>
      <c r="I127" s="184">
        <v>0.2271</v>
      </c>
      <c r="J127" s="184">
        <v>0.29459999999999997</v>
      </c>
      <c r="K127" s="184">
        <v>0.95250000000000001</v>
      </c>
      <c r="L127" s="184">
        <v>1.7155</v>
      </c>
      <c r="M127" s="184">
        <v>2.2770999999999999</v>
      </c>
      <c r="N127" s="184"/>
      <c r="O127" s="184"/>
      <c r="P127" s="184"/>
      <c r="Q127" s="184">
        <v>2.8119999999999998</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44404</v>
      </c>
      <c r="E128" s="184">
        <v>10.481</v>
      </c>
      <c r="F128" s="184">
        <v>1.9099999999999999E-2</v>
      </c>
      <c r="G128" s="184">
        <v>3.8199999999999998E-2</v>
      </c>
      <c r="H128" s="184">
        <v>0.15290000000000001</v>
      </c>
      <c r="I128" s="184">
        <v>0.30620000000000003</v>
      </c>
      <c r="J128" s="184">
        <v>0.46970000000000001</v>
      </c>
      <c r="K128" s="184">
        <v>1.3440000000000001</v>
      </c>
      <c r="L128" s="184">
        <v>2.4436</v>
      </c>
      <c r="M128" s="184">
        <v>3.3424999999999998</v>
      </c>
      <c r="N128" s="184">
        <v>4.4443999999999999</v>
      </c>
      <c r="O128" s="184"/>
      <c r="P128" s="184"/>
      <c r="Q128" s="184">
        <v>4.3467000000000002</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44404</v>
      </c>
      <c r="E129" s="184">
        <v>10.401999999999999</v>
      </c>
      <c r="F129" s="184">
        <v>1.9199999999999998E-2</v>
      </c>
      <c r="G129" s="184">
        <v>1.9199999999999998E-2</v>
      </c>
      <c r="H129" s="184">
        <v>0.1348</v>
      </c>
      <c r="I129" s="184">
        <v>0.26989999999999997</v>
      </c>
      <c r="J129" s="184">
        <v>0.40539999999999998</v>
      </c>
      <c r="K129" s="184">
        <v>1.1671</v>
      </c>
      <c r="L129" s="184">
        <v>2.1004999999999998</v>
      </c>
      <c r="M129" s="184">
        <v>2.8170000000000002</v>
      </c>
      <c r="N129" s="184">
        <v>3.7399</v>
      </c>
      <c r="O129" s="184"/>
      <c r="P129" s="184"/>
      <c r="Q129" s="184">
        <v>3.6341000000000001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44399</v>
      </c>
      <c r="E130" s="184">
        <v>10.908799999999999</v>
      </c>
      <c r="F130" s="184">
        <v>8.9999999999999998E-4</v>
      </c>
      <c r="G130" s="184">
        <v>4.5999999999999999E-3</v>
      </c>
      <c r="H130" s="184">
        <v>1.83E-2</v>
      </c>
      <c r="I130" s="184">
        <v>4.1300000000000003E-2</v>
      </c>
      <c r="J130" s="184">
        <v>0.1331</v>
      </c>
      <c r="K130" s="184">
        <v>0.35880000000000001</v>
      </c>
      <c r="L130" s="184">
        <v>0.75919999999999999</v>
      </c>
      <c r="M130" s="184">
        <v>1.1939</v>
      </c>
      <c r="N130" s="184">
        <v>1.1020000000000001</v>
      </c>
      <c r="O130" s="184"/>
      <c r="P130" s="184"/>
      <c r="Q130" s="184">
        <v>3.0434999999999999</v>
      </c>
      <c r="R130" s="184">
        <v>1.6041000000000001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44399</v>
      </c>
      <c r="E131" s="184">
        <v>10.7143</v>
      </c>
      <c r="F131" s="184">
        <v>-2.8E-3</v>
      </c>
      <c r="G131" s="184">
        <v>-8.9999999999999998E-4</v>
      </c>
      <c r="H131" s="184">
        <v>5.5999999999999999E-3</v>
      </c>
      <c r="I131" s="184">
        <v>1.4E-2</v>
      </c>
      <c r="J131" s="184">
        <v>7.5700000000000003E-2</v>
      </c>
      <c r="K131" s="184">
        <v>0.17949999999999999</v>
      </c>
      <c r="L131" s="184">
        <v>0.39169999999999999</v>
      </c>
      <c r="M131" s="184">
        <v>0.62739999999999996</v>
      </c>
      <c r="N131" s="184">
        <v>0.37940000000000002</v>
      </c>
      <c r="O131" s="184"/>
      <c r="P131" s="184"/>
      <c r="Q131" s="184">
        <v>2.4064999999999999</v>
      </c>
      <c r="R131" s="184">
        <v>1.0268999999999999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44404</v>
      </c>
      <c r="E132" s="184">
        <v>21.152200000000001</v>
      </c>
      <c r="F132" s="184">
        <v>4.2599999999999999E-2</v>
      </c>
      <c r="G132" s="184">
        <v>5.5300000000000002E-2</v>
      </c>
      <c r="H132" s="184">
        <v>0.1074</v>
      </c>
      <c r="I132" s="184">
        <v>0.24740000000000001</v>
      </c>
      <c r="J132" s="184">
        <v>0.40389999999999998</v>
      </c>
      <c r="K132" s="184">
        <v>1.1975</v>
      </c>
      <c r="L132" s="184">
        <v>2.2606000000000002</v>
      </c>
      <c r="M132" s="184">
        <v>2.9525000000000001</v>
      </c>
      <c r="N132" s="184">
        <v>3.8649</v>
      </c>
      <c r="O132" s="184">
        <v>5.1947000000000001</v>
      </c>
      <c r="P132" s="184">
        <v>5.6177000000000001</v>
      </c>
      <c r="Q132" s="184">
        <v>7.1886000000000001</v>
      </c>
      <c r="R132" s="184">
        <v>4.4795999999999996</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44404</v>
      </c>
      <c r="E133" s="184">
        <v>22.214400000000001</v>
      </c>
      <c r="F133" s="184">
        <v>4.41E-2</v>
      </c>
      <c r="G133" s="184">
        <v>6.2199999999999998E-2</v>
      </c>
      <c r="H133" s="184">
        <v>0.11990000000000001</v>
      </c>
      <c r="I133" s="184">
        <v>0.27260000000000001</v>
      </c>
      <c r="J133" s="184">
        <v>0.46260000000000001</v>
      </c>
      <c r="K133" s="184">
        <v>1.3662000000000001</v>
      </c>
      <c r="L133" s="184">
        <v>2.6002999999999998</v>
      </c>
      <c r="M133" s="184">
        <v>3.4695999999999998</v>
      </c>
      <c r="N133" s="184">
        <v>4.5633999999999997</v>
      </c>
      <c r="O133" s="184">
        <v>5.9165999999999999</v>
      </c>
      <c r="P133" s="184">
        <v>6.3094000000000001</v>
      </c>
      <c r="Q133" s="184">
        <v>7.306</v>
      </c>
      <c r="R133" s="184">
        <v>5.1932</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44404</v>
      </c>
      <c r="E134" s="184">
        <v>15.3942</v>
      </c>
      <c r="F134" s="184">
        <v>3.9E-2</v>
      </c>
      <c r="G134" s="184">
        <v>3.44E-2</v>
      </c>
      <c r="H134" s="184">
        <v>9.0999999999999998E-2</v>
      </c>
      <c r="I134" s="184">
        <v>0.28860000000000002</v>
      </c>
      <c r="J134" s="184">
        <v>0.42209999999999998</v>
      </c>
      <c r="K134" s="184">
        <v>1.2403</v>
      </c>
      <c r="L134" s="184">
        <v>2.3645999999999998</v>
      </c>
      <c r="M134" s="184">
        <v>3.2294999999999998</v>
      </c>
      <c r="N134" s="184">
        <v>4.4907000000000004</v>
      </c>
      <c r="O134" s="184">
        <v>5.3686999999999996</v>
      </c>
      <c r="P134" s="184">
        <v>5.8442999999999996</v>
      </c>
      <c r="Q134" s="184">
        <v>6.4321000000000002</v>
      </c>
      <c r="R134" s="184">
        <v>4.8404999999999996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44404</v>
      </c>
      <c r="E135" s="184">
        <v>14.802</v>
      </c>
      <c r="F135" s="184">
        <v>3.7199999999999997E-2</v>
      </c>
      <c r="G135" s="184">
        <v>2.7E-2</v>
      </c>
      <c r="H135" s="184">
        <v>7.8399999999999997E-2</v>
      </c>
      <c r="I135" s="184">
        <v>0.26350000000000001</v>
      </c>
      <c r="J135" s="184">
        <v>0.36480000000000001</v>
      </c>
      <c r="K135" s="184">
        <v>1.0775999999999999</v>
      </c>
      <c r="L135" s="184">
        <v>2.0398000000000001</v>
      </c>
      <c r="M135" s="184">
        <v>2.7360000000000002</v>
      </c>
      <c r="N135" s="184">
        <v>3.8262999999999998</v>
      </c>
      <c r="O135" s="184">
        <v>4.7652999999999999</v>
      </c>
      <c r="P135" s="184">
        <v>5.2422000000000004</v>
      </c>
      <c r="Q135" s="184">
        <v>5.8304999999999998</v>
      </c>
      <c r="R135" s="184">
        <v>4.2461000000000002</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44404</v>
      </c>
      <c r="E136" s="184">
        <v>11.719200000000001</v>
      </c>
      <c r="F136" s="184">
        <v>2.2200000000000001E-2</v>
      </c>
      <c r="G136" s="184">
        <v>1.0200000000000001E-2</v>
      </c>
      <c r="H136" s="184">
        <v>0.1187</v>
      </c>
      <c r="I136" s="184">
        <v>0.1847</v>
      </c>
      <c r="J136" s="184">
        <v>0.2301</v>
      </c>
      <c r="K136" s="184">
        <v>0.878</v>
      </c>
      <c r="L136" s="184">
        <v>1.6312</v>
      </c>
      <c r="M136" s="184">
        <v>2.0205000000000002</v>
      </c>
      <c r="N136" s="184">
        <v>2.5329000000000002</v>
      </c>
      <c r="O136" s="184">
        <v>1.2937000000000001</v>
      </c>
      <c r="P136" s="184">
        <v>2.847</v>
      </c>
      <c r="Q136" s="184">
        <v>3.0569999999999999</v>
      </c>
      <c r="R136" s="184">
        <v>2.5872000000000002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44404</v>
      </c>
      <c r="E137" s="184">
        <v>12.0619</v>
      </c>
      <c r="F137" s="184">
        <v>2.3199999999999998E-2</v>
      </c>
      <c r="G137" s="184">
        <v>1.41E-2</v>
      </c>
      <c r="H137" s="184">
        <v>0.12620000000000001</v>
      </c>
      <c r="I137" s="184">
        <v>0.20019999999999999</v>
      </c>
      <c r="J137" s="184">
        <v>0.26769999999999999</v>
      </c>
      <c r="K137" s="184">
        <v>0.98540000000000005</v>
      </c>
      <c r="L137" s="184">
        <v>1.8458000000000001</v>
      </c>
      <c r="M137" s="184">
        <v>2.3460999999999999</v>
      </c>
      <c r="N137" s="184">
        <v>2.9716999999999998</v>
      </c>
      <c r="O137" s="184">
        <v>1.7524999999999999</v>
      </c>
      <c r="P137" s="184">
        <v>3.4032</v>
      </c>
      <c r="Q137" s="184">
        <v>3.6223000000000001</v>
      </c>
      <c r="R137" s="184">
        <v>3.0387</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44404</v>
      </c>
      <c r="E138" s="184">
        <v>27.732199999999999</v>
      </c>
      <c r="F138" s="184">
        <v>3.4599999999999999E-2</v>
      </c>
      <c r="G138" s="184">
        <v>3.9E-2</v>
      </c>
      <c r="H138" s="184">
        <v>0.1278</v>
      </c>
      <c r="I138" s="184">
        <v>0.248</v>
      </c>
      <c r="J138" s="184">
        <v>0.43419999999999997</v>
      </c>
      <c r="K138" s="184">
        <v>1.296</v>
      </c>
      <c r="L138" s="184">
        <v>2.3959000000000001</v>
      </c>
      <c r="M138" s="184">
        <v>3.1166999999999998</v>
      </c>
      <c r="N138" s="184">
        <v>3.9565999999999999</v>
      </c>
      <c r="O138" s="184">
        <v>5.2984</v>
      </c>
      <c r="P138" s="184">
        <v>5.7830000000000004</v>
      </c>
      <c r="Q138" s="184">
        <v>6.8785999999999996</v>
      </c>
      <c r="R138" s="184">
        <v>4.4714</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44404</v>
      </c>
      <c r="E139" s="184">
        <v>26.597999999999999</v>
      </c>
      <c r="F139" s="184">
        <v>3.3799999999999997E-2</v>
      </c>
      <c r="G139" s="184">
        <v>3.4200000000000001E-2</v>
      </c>
      <c r="H139" s="184">
        <v>0.1193</v>
      </c>
      <c r="I139" s="184">
        <v>0.2306</v>
      </c>
      <c r="J139" s="184">
        <v>0.39479999999999998</v>
      </c>
      <c r="K139" s="184">
        <v>1.1827000000000001</v>
      </c>
      <c r="L139" s="184">
        <v>2.1676000000000002</v>
      </c>
      <c r="M139" s="184">
        <v>2.7707999999999999</v>
      </c>
      <c r="N139" s="184">
        <v>3.4908999999999999</v>
      </c>
      <c r="O139" s="184">
        <v>4.7920999999999996</v>
      </c>
      <c r="P139" s="184">
        <v>5.2580999999999998</v>
      </c>
      <c r="Q139" s="184">
        <v>6.8620000000000001</v>
      </c>
      <c r="R139" s="184">
        <v>4.0037000000000003</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44404</v>
      </c>
      <c r="E140" s="184">
        <v>10.6937</v>
      </c>
      <c r="F140" s="184">
        <v>4.3999999999999997E-2</v>
      </c>
      <c r="G140" s="184">
        <v>7.3899999999999993E-2</v>
      </c>
      <c r="H140" s="184">
        <v>0.1095</v>
      </c>
      <c r="I140" s="184">
        <v>0.26719999999999999</v>
      </c>
      <c r="J140" s="184">
        <v>0.42159999999999997</v>
      </c>
      <c r="K140" s="184">
        <v>1.4188000000000001</v>
      </c>
      <c r="L140" s="184">
        <v>2.6985999999999999</v>
      </c>
      <c r="M140" s="184">
        <v>3.5950000000000002</v>
      </c>
      <c r="N140" s="184">
        <v>5.0926</v>
      </c>
      <c r="O140" s="184"/>
      <c r="P140" s="184"/>
      <c r="Q140" s="184">
        <v>4.6464999999999996</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44404</v>
      </c>
      <c r="E141" s="184">
        <v>10.584899999999999</v>
      </c>
      <c r="F141" s="184">
        <v>4.2500000000000003E-2</v>
      </c>
      <c r="G141" s="184">
        <v>6.6199999999999995E-2</v>
      </c>
      <c r="H141" s="184">
        <v>9.5500000000000002E-2</v>
      </c>
      <c r="I141" s="184">
        <v>0.23860000000000001</v>
      </c>
      <c r="J141" s="184">
        <v>0.3574</v>
      </c>
      <c r="K141" s="184">
        <v>1.2366999999999999</v>
      </c>
      <c r="L141" s="184">
        <v>2.3338000000000001</v>
      </c>
      <c r="M141" s="184">
        <v>3.0411000000000001</v>
      </c>
      <c r="N141" s="184">
        <v>4.3516000000000004</v>
      </c>
      <c r="O141" s="184"/>
      <c r="P141" s="184"/>
      <c r="Q141" s="184">
        <v>3.9243999999999999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44404</v>
      </c>
      <c r="E142" s="184">
        <v>11.683</v>
      </c>
      <c r="F142" s="184">
        <v>3.5099999999999999E-2</v>
      </c>
      <c r="G142" s="184">
        <v>6.8500000000000005E-2</v>
      </c>
      <c r="H142" s="184">
        <v>0.13539999999999999</v>
      </c>
      <c r="I142" s="184">
        <v>0.28070000000000001</v>
      </c>
      <c r="J142" s="184">
        <v>0.47210000000000002</v>
      </c>
      <c r="K142" s="184">
        <v>1.4114</v>
      </c>
      <c r="L142" s="184">
        <v>2.7149000000000001</v>
      </c>
      <c r="M142" s="184">
        <v>3.6608999999999998</v>
      </c>
      <c r="N142" s="184">
        <v>4.9025999999999996</v>
      </c>
      <c r="O142" s="184"/>
      <c r="P142" s="184"/>
      <c r="Q142" s="184">
        <v>6.1452999999999998</v>
      </c>
      <c r="R142" s="184">
        <v>5.6942000000000004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44404</v>
      </c>
      <c r="E143" s="184">
        <v>11.455500000000001</v>
      </c>
      <c r="F143" s="184">
        <v>3.2300000000000002E-2</v>
      </c>
      <c r="G143" s="184">
        <v>5.9400000000000001E-2</v>
      </c>
      <c r="H143" s="184">
        <v>0.1197</v>
      </c>
      <c r="I143" s="184">
        <v>0.25030000000000002</v>
      </c>
      <c r="J143" s="184">
        <v>0.40410000000000001</v>
      </c>
      <c r="K143" s="184">
        <v>1.2166999999999999</v>
      </c>
      <c r="L143" s="184">
        <v>2.3224</v>
      </c>
      <c r="M143" s="184">
        <v>3.0718000000000001</v>
      </c>
      <c r="N143" s="184">
        <v>4.1105999999999998</v>
      </c>
      <c r="O143" s="184"/>
      <c r="P143" s="184"/>
      <c r="Q143" s="184">
        <v>5.3479999999999999</v>
      </c>
      <c r="R143" s="184">
        <v>4.8781999999999996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44404</v>
      </c>
      <c r="E144" s="184">
        <v>11.3629</v>
      </c>
      <c r="F144" s="184">
        <v>3.7900000000000003E-2</v>
      </c>
      <c r="G144" s="184">
        <v>9.9500000000000005E-2</v>
      </c>
      <c r="H144" s="184">
        <v>0.14099999999999999</v>
      </c>
      <c r="I144" s="184">
        <v>0.32229999999999998</v>
      </c>
      <c r="J144" s="184">
        <v>0.4642</v>
      </c>
      <c r="K144" s="184">
        <v>1.1680999999999999</v>
      </c>
      <c r="L144" s="184">
        <v>2.2385999999999999</v>
      </c>
      <c r="M144" s="184">
        <v>3.0144000000000002</v>
      </c>
      <c r="N144" s="184">
        <v>4.0072999999999999</v>
      </c>
      <c r="O144" s="184"/>
      <c r="P144" s="184"/>
      <c r="Q144" s="184">
        <v>5.3921000000000001</v>
      </c>
      <c r="R144" s="184">
        <v>4.9508999999999999</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44404</v>
      </c>
      <c r="E145" s="184">
        <v>11.230499999999999</v>
      </c>
      <c r="F145" s="184">
        <v>3.7400000000000003E-2</v>
      </c>
      <c r="G145" s="184">
        <v>9.6299999999999997E-2</v>
      </c>
      <c r="H145" s="184">
        <v>0.13550000000000001</v>
      </c>
      <c r="I145" s="184">
        <v>0.31169999999999998</v>
      </c>
      <c r="J145" s="184">
        <v>0.44</v>
      </c>
      <c r="K145" s="184">
        <v>1.081</v>
      </c>
      <c r="L145" s="184">
        <v>2.0731999999999999</v>
      </c>
      <c r="M145" s="184">
        <v>2.7061000000000002</v>
      </c>
      <c r="N145" s="184">
        <v>3.5413000000000001</v>
      </c>
      <c r="O145" s="184"/>
      <c r="P145" s="184"/>
      <c r="Q145" s="184">
        <v>4.8856000000000002</v>
      </c>
      <c r="R145" s="184">
        <v>4.4424000000000001</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44404</v>
      </c>
      <c r="E146" s="184">
        <v>28.978300000000001</v>
      </c>
      <c r="F146" s="184">
        <v>5.2499999999999998E-2</v>
      </c>
      <c r="G146" s="184">
        <v>6.4899999999999999E-2</v>
      </c>
      <c r="H146" s="184">
        <v>0.13100000000000001</v>
      </c>
      <c r="I146" s="184">
        <v>0.28520000000000001</v>
      </c>
      <c r="J146" s="184">
        <v>0.47189999999999999</v>
      </c>
      <c r="K146" s="184">
        <v>1.3939999999999999</v>
      </c>
      <c r="L146" s="184">
        <v>2.6482000000000001</v>
      </c>
      <c r="M146" s="184">
        <v>3.4946999999999999</v>
      </c>
      <c r="N146" s="184">
        <v>4.5586000000000002</v>
      </c>
      <c r="O146" s="184">
        <v>5.7962999999999996</v>
      </c>
      <c r="P146" s="184">
        <v>6.0881999999999996</v>
      </c>
      <c r="Q146" s="184">
        <v>6.8863000000000003</v>
      </c>
      <c r="R146" s="184">
        <v>5.1406000000000001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44404</v>
      </c>
      <c r="E147" s="184">
        <v>27.822700000000001</v>
      </c>
      <c r="F147" s="184">
        <v>5.0700000000000002E-2</v>
      </c>
      <c r="G147" s="184">
        <v>5.8599999999999999E-2</v>
      </c>
      <c r="H147" s="184">
        <v>0.1198</v>
      </c>
      <c r="I147" s="184">
        <v>0.2631</v>
      </c>
      <c r="J147" s="184">
        <v>0.42159999999999997</v>
      </c>
      <c r="K147" s="184">
        <v>1.25</v>
      </c>
      <c r="L147" s="184">
        <v>2.3586</v>
      </c>
      <c r="M147" s="184">
        <v>3.0604</v>
      </c>
      <c r="N147" s="184">
        <v>3.9708000000000001</v>
      </c>
      <c r="O147" s="184">
        <v>5.2458999999999998</v>
      </c>
      <c r="P147" s="184">
        <v>5.548</v>
      </c>
      <c r="Q147" s="184">
        <v>7.0174000000000003</v>
      </c>
      <c r="R147" s="184">
        <v>4.5735999999999999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3.6712727272727272E-2</v>
      </c>
      <c r="G148" s="186">
        <v>4.8518181818181814E-2</v>
      </c>
      <c r="H148" s="186">
        <v>0.10836181818181818</v>
      </c>
      <c r="I148" s="186">
        <v>0.2402690909090909</v>
      </c>
      <c r="J148" s="186">
        <v>0.38834181818181834</v>
      </c>
      <c r="K148" s="186">
        <v>1.1467327272727272</v>
      </c>
      <c r="L148" s="186">
        <v>2.1559545454545459</v>
      </c>
      <c r="M148" s="186">
        <v>2.8524199999999995</v>
      </c>
      <c r="N148" s="186">
        <v>3.7625320754716989</v>
      </c>
      <c r="O148" s="186">
        <v>5.0334435897435901</v>
      </c>
      <c r="P148" s="186">
        <v>5.5171575757575768</v>
      </c>
      <c r="Q148" s="186">
        <v>5.6882454545454557</v>
      </c>
      <c r="R148" s="186">
        <v>4.3491574468085101</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4.1099999999999998E-2</v>
      </c>
      <c r="G149" s="186">
        <v>5.1499999999999997E-2</v>
      </c>
      <c r="H149" s="186">
        <v>0.11749999999999999</v>
      </c>
      <c r="I149" s="186">
        <v>0.25069999999999998</v>
      </c>
      <c r="J149" s="186">
        <v>0.41599999999999998</v>
      </c>
      <c r="K149" s="186">
        <v>1.1975</v>
      </c>
      <c r="L149" s="186">
        <v>2.2606000000000002</v>
      </c>
      <c r="M149" s="186">
        <v>2.9868000000000001</v>
      </c>
      <c r="N149" s="186">
        <v>3.9342999999999999</v>
      </c>
      <c r="O149" s="186">
        <v>5.2301000000000002</v>
      </c>
      <c r="P149" s="186">
        <v>5.6052999999999997</v>
      </c>
      <c r="Q149" s="186">
        <v>6.2351999999999999</v>
      </c>
      <c r="R149" s="186">
        <v>4.5403000000000002</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44404</v>
      </c>
      <c r="E152" s="184">
        <v>70.66</v>
      </c>
      <c r="F152" s="184">
        <v>-4.24E-2</v>
      </c>
      <c r="G152" s="184">
        <v>-8.48E-2</v>
      </c>
      <c r="H152" s="184">
        <v>0.68400000000000005</v>
      </c>
      <c r="I152" s="184">
        <v>0.49780000000000002</v>
      </c>
      <c r="J152" s="184">
        <v>1.2611000000000001</v>
      </c>
      <c r="K152" s="184">
        <v>7.0768000000000004</v>
      </c>
      <c r="L152" s="184">
        <v>10.458</v>
      </c>
      <c r="M152" s="184">
        <v>23.899699999999999</v>
      </c>
      <c r="N152" s="184">
        <v>29.6038</v>
      </c>
      <c r="O152" s="184">
        <v>11.535600000000001</v>
      </c>
      <c r="P152" s="184">
        <v>10.494300000000001</v>
      </c>
      <c r="Q152" s="184">
        <v>9.6292000000000009</v>
      </c>
      <c r="R152" s="184">
        <v>15.922000000000001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44404</v>
      </c>
      <c r="E153" s="184">
        <v>76.52</v>
      </c>
      <c r="F153" s="184">
        <v>-2.6100000000000002E-2</v>
      </c>
      <c r="G153" s="184">
        <v>-6.5299999999999997E-2</v>
      </c>
      <c r="H153" s="184">
        <v>0.7107</v>
      </c>
      <c r="I153" s="184">
        <v>0.53869999999999996</v>
      </c>
      <c r="J153" s="184">
        <v>1.3644000000000001</v>
      </c>
      <c r="K153" s="184">
        <v>7.3964999999999996</v>
      </c>
      <c r="L153" s="184">
        <v>11.1402</v>
      </c>
      <c r="M153" s="184">
        <v>25.0123</v>
      </c>
      <c r="N153" s="184">
        <v>31.139700000000001</v>
      </c>
      <c r="O153" s="184">
        <v>12.7628</v>
      </c>
      <c r="P153" s="184">
        <v>11.721500000000001</v>
      </c>
      <c r="Q153" s="184">
        <v>12.7417</v>
      </c>
      <c r="R153" s="184">
        <v>17.220800000000001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44404</v>
      </c>
      <c r="E154" s="184">
        <v>261.03899999999999</v>
      </c>
      <c r="F154" s="184">
        <v>-0.40179999999999999</v>
      </c>
      <c r="G154" s="184">
        <v>-0.56910000000000005</v>
      </c>
      <c r="H154" s="184">
        <v>0.65549999999999997</v>
      </c>
      <c r="I154" s="184">
        <v>0.2</v>
      </c>
      <c r="J154" s="184">
        <v>1.0256000000000001</v>
      </c>
      <c r="K154" s="184">
        <v>11.5861</v>
      </c>
      <c r="L154" s="184">
        <v>19.590199999999999</v>
      </c>
      <c r="M154" s="184">
        <v>44.322499999999998</v>
      </c>
      <c r="N154" s="184">
        <v>47.7819</v>
      </c>
      <c r="O154" s="184">
        <v>12.0411</v>
      </c>
      <c r="P154" s="184">
        <v>12.7126</v>
      </c>
      <c r="Q154" s="184">
        <v>16.902799999999999</v>
      </c>
      <c r="R154" s="184">
        <v>15.2105</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44404</v>
      </c>
      <c r="E155" s="184">
        <v>261.03899999999999</v>
      </c>
      <c r="F155" s="184">
        <v>-0.40179999999999999</v>
      </c>
      <c r="G155" s="184">
        <v>-0.56910000000000005</v>
      </c>
      <c r="H155" s="184">
        <v>0.65549999999999997</v>
      </c>
      <c r="I155" s="184">
        <v>0.2</v>
      </c>
      <c r="J155" s="184">
        <v>1.0256000000000001</v>
      </c>
      <c r="K155" s="184">
        <v>11.5861</v>
      </c>
      <c r="L155" s="184">
        <v>19.590199999999999</v>
      </c>
      <c r="M155" s="184">
        <v>44.322499999999998</v>
      </c>
      <c r="N155" s="184">
        <v>47.7819</v>
      </c>
      <c r="O155" s="184">
        <v>12.0411</v>
      </c>
      <c r="P155" s="184">
        <v>11.7493</v>
      </c>
      <c r="Q155" s="184">
        <v>18.081</v>
      </c>
      <c r="R155" s="184">
        <v>15.2105</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44404</v>
      </c>
      <c r="E156" s="184">
        <v>275.18200000000002</v>
      </c>
      <c r="F156" s="184">
        <v>-0.39989999999999998</v>
      </c>
      <c r="G156" s="184">
        <v>-0.56189999999999996</v>
      </c>
      <c r="H156" s="184">
        <v>0.66800000000000004</v>
      </c>
      <c r="I156" s="184">
        <v>0.22439999999999999</v>
      </c>
      <c r="J156" s="184">
        <v>1.0803</v>
      </c>
      <c r="K156" s="184">
        <v>11.7509</v>
      </c>
      <c r="L156" s="184">
        <v>19.941099999999999</v>
      </c>
      <c r="M156" s="184">
        <v>44.947099999999999</v>
      </c>
      <c r="N156" s="184">
        <v>48.640999999999998</v>
      </c>
      <c r="O156" s="184">
        <v>12.813499999999999</v>
      </c>
      <c r="P156" s="184">
        <v>13.503399999999999</v>
      </c>
      <c r="Q156" s="184">
        <v>13.3653</v>
      </c>
      <c r="R156" s="184">
        <v>15.8996</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44404</v>
      </c>
      <c r="E157" s="184">
        <v>275.18200000000002</v>
      </c>
      <c r="F157" s="184">
        <v>-0.39989999999999998</v>
      </c>
      <c r="G157" s="184">
        <v>-0.56189999999999996</v>
      </c>
      <c r="H157" s="184">
        <v>0.66800000000000004</v>
      </c>
      <c r="I157" s="184">
        <v>0.22439999999999999</v>
      </c>
      <c r="J157" s="184">
        <v>1.0803</v>
      </c>
      <c r="K157" s="184">
        <v>11.7509</v>
      </c>
      <c r="L157" s="184">
        <v>19.941099999999999</v>
      </c>
      <c r="M157" s="184">
        <v>44.947099999999999</v>
      </c>
      <c r="N157" s="184">
        <v>48.640999999999998</v>
      </c>
      <c r="O157" s="184">
        <v>12.813499999999999</v>
      </c>
      <c r="P157" s="184">
        <v>12.7409</v>
      </c>
      <c r="Q157" s="184">
        <v>14.0611</v>
      </c>
      <c r="R157" s="184">
        <v>15.8996</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44404</v>
      </c>
      <c r="E158" s="184">
        <v>46.52</v>
      </c>
      <c r="F158" s="184">
        <v>-8.5900000000000004E-2</v>
      </c>
      <c r="G158" s="184">
        <v>-6.4399999999999999E-2</v>
      </c>
      <c r="H158" s="184">
        <v>0.64910000000000001</v>
      </c>
      <c r="I158" s="184">
        <v>-2.1499999999999998E-2</v>
      </c>
      <c r="J158" s="184">
        <v>0.32350000000000001</v>
      </c>
      <c r="K158" s="184">
        <v>4.7984</v>
      </c>
      <c r="L158" s="184">
        <v>9.2019000000000002</v>
      </c>
      <c r="M158" s="184">
        <v>20.020600000000002</v>
      </c>
      <c r="N158" s="184">
        <v>25.797699999999999</v>
      </c>
      <c r="O158" s="184">
        <v>11.1584</v>
      </c>
      <c r="P158" s="184">
        <v>10.4687</v>
      </c>
      <c r="Q158" s="184">
        <v>11.116899999999999</v>
      </c>
      <c r="R158" s="184">
        <v>14.4153</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44404</v>
      </c>
      <c r="E159" s="184">
        <v>50.62</v>
      </c>
      <c r="F159" s="184">
        <v>-7.9000000000000001E-2</v>
      </c>
      <c r="G159" s="184">
        <v>-5.9200000000000003E-2</v>
      </c>
      <c r="H159" s="184">
        <v>0.67620000000000002</v>
      </c>
      <c r="I159" s="184">
        <v>0</v>
      </c>
      <c r="J159" s="184">
        <v>0.3967</v>
      </c>
      <c r="K159" s="184">
        <v>4.9554</v>
      </c>
      <c r="L159" s="184">
        <v>9.5434000000000001</v>
      </c>
      <c r="M159" s="184">
        <v>20.581199999999999</v>
      </c>
      <c r="N159" s="184">
        <v>26.55</v>
      </c>
      <c r="O159" s="184">
        <v>11.885400000000001</v>
      </c>
      <c r="P159" s="184">
        <v>11.488</v>
      </c>
      <c r="Q159" s="184">
        <v>13.3498</v>
      </c>
      <c r="R159" s="184">
        <v>15.0701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44404</v>
      </c>
      <c r="E160" s="184">
        <v>10.430999999999999</v>
      </c>
      <c r="F160" s="184">
        <v>-0.95520000000000005</v>
      </c>
      <c r="G160" s="184">
        <v>-1.036</v>
      </c>
      <c r="H160" s="184">
        <v>-3.1600000000000003E-2</v>
      </c>
      <c r="I160" s="184">
        <v>-0.50649999999999995</v>
      </c>
      <c r="J160" s="184">
        <v>-0.10059999999999999</v>
      </c>
      <c r="K160" s="184">
        <v>7.6136999999999997</v>
      </c>
      <c r="L160" s="184">
        <v>11.5639</v>
      </c>
      <c r="M160" s="184">
        <v>18.271999999999998</v>
      </c>
      <c r="N160" s="184">
        <v>19.4832</v>
      </c>
      <c r="O160" s="184"/>
      <c r="P160" s="184"/>
      <c r="Q160" s="184">
        <v>2.7195999999999998</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44404</v>
      </c>
      <c r="E161" s="184">
        <v>10.0816</v>
      </c>
      <c r="F161" s="184">
        <v>-0.9617</v>
      </c>
      <c r="G161" s="184">
        <v>-1.0589</v>
      </c>
      <c r="H161" s="184">
        <v>-7.2400000000000006E-2</v>
      </c>
      <c r="I161" s="184">
        <v>-0.5887</v>
      </c>
      <c r="J161" s="184">
        <v>-0.2898</v>
      </c>
      <c r="K161" s="184">
        <v>6.9120999999999997</v>
      </c>
      <c r="L161" s="184">
        <v>10.292299999999999</v>
      </c>
      <c r="M161" s="184">
        <v>16.316299999999998</v>
      </c>
      <c r="N161" s="184">
        <v>16.889500000000002</v>
      </c>
      <c r="O161" s="184"/>
      <c r="P161" s="184"/>
      <c r="Q161" s="184">
        <v>0.5181</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44404</v>
      </c>
      <c r="E162" s="184">
        <v>14.343999999999999</v>
      </c>
      <c r="F162" s="184">
        <v>-0.20180000000000001</v>
      </c>
      <c r="G162" s="184">
        <v>-2.7900000000000001E-2</v>
      </c>
      <c r="H162" s="184">
        <v>0.79400000000000004</v>
      </c>
      <c r="I162" s="184">
        <v>0.65959999999999996</v>
      </c>
      <c r="J162" s="184">
        <v>1.1066</v>
      </c>
      <c r="K162" s="184">
        <v>5.4627999999999997</v>
      </c>
      <c r="L162" s="184">
        <v>8.7654999999999994</v>
      </c>
      <c r="M162" s="184">
        <v>17.496700000000001</v>
      </c>
      <c r="N162" s="184">
        <v>23.0716</v>
      </c>
      <c r="O162" s="184"/>
      <c r="P162" s="184"/>
      <c r="Q162" s="184">
        <v>12.852499999999999</v>
      </c>
      <c r="R162" s="184">
        <v>16.1647</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44404</v>
      </c>
      <c r="E163" s="184">
        <v>13.863</v>
      </c>
      <c r="F163" s="184">
        <v>-0.20880000000000001</v>
      </c>
      <c r="G163" s="184">
        <v>-4.3299999999999998E-2</v>
      </c>
      <c r="H163" s="184">
        <v>0.77049999999999996</v>
      </c>
      <c r="I163" s="184">
        <v>0.60960000000000003</v>
      </c>
      <c r="J163" s="184">
        <v>0.99070000000000003</v>
      </c>
      <c r="K163" s="184">
        <v>5.1182999999999996</v>
      </c>
      <c r="L163" s="184">
        <v>8.0851000000000006</v>
      </c>
      <c r="M163" s="184">
        <v>16.388200000000001</v>
      </c>
      <c r="N163" s="184">
        <v>21.52</v>
      </c>
      <c r="O163" s="184"/>
      <c r="P163" s="184"/>
      <c r="Q163" s="184">
        <v>11.569699999999999</v>
      </c>
      <c r="R163" s="184">
        <v>14.827400000000001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44404</v>
      </c>
      <c r="E164" s="184">
        <v>32.997</v>
      </c>
      <c r="F164" s="184">
        <v>-0.1573</v>
      </c>
      <c r="G164" s="184">
        <v>-0.1211</v>
      </c>
      <c r="H164" s="184">
        <v>0.32840000000000003</v>
      </c>
      <c r="I164" s="184">
        <v>0.44440000000000002</v>
      </c>
      <c r="J164" s="184">
        <v>1.1805000000000001</v>
      </c>
      <c r="K164" s="184">
        <v>4.2922000000000002</v>
      </c>
      <c r="L164" s="184">
        <v>6.1919000000000004</v>
      </c>
      <c r="M164" s="184">
        <v>11.389799999999999</v>
      </c>
      <c r="N164" s="184">
        <v>16.5107</v>
      </c>
      <c r="O164" s="184">
        <v>9.5901999999999994</v>
      </c>
      <c r="P164" s="184">
        <v>9.5968</v>
      </c>
      <c r="Q164" s="184">
        <v>12.4931</v>
      </c>
      <c r="R164" s="184">
        <v>12.876300000000001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44404</v>
      </c>
      <c r="E165" s="184">
        <v>30.047999999999998</v>
      </c>
      <c r="F165" s="184">
        <v>-0.1595</v>
      </c>
      <c r="G165" s="184">
        <v>-0.1363</v>
      </c>
      <c r="H165" s="184">
        <v>0.30380000000000001</v>
      </c>
      <c r="I165" s="184">
        <v>0.39090000000000003</v>
      </c>
      <c r="J165" s="184">
        <v>1.0593999999999999</v>
      </c>
      <c r="K165" s="184">
        <v>3.9363999999999999</v>
      </c>
      <c r="L165" s="184">
        <v>5.4908000000000001</v>
      </c>
      <c r="M165" s="184">
        <v>10.2841</v>
      </c>
      <c r="N165" s="184">
        <v>14.976699999999999</v>
      </c>
      <c r="O165" s="184">
        <v>8.2424999999999997</v>
      </c>
      <c r="P165" s="184">
        <v>8.2957999999999998</v>
      </c>
      <c r="Q165" s="184">
        <v>11.075799999999999</v>
      </c>
      <c r="R165" s="184">
        <v>11.433299999999999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44404</v>
      </c>
      <c r="E166" s="184">
        <v>117.9003</v>
      </c>
      <c r="F166" s="184">
        <v>-6.6400000000000001E-2</v>
      </c>
      <c r="G166" s="184">
        <v>8.09E-2</v>
      </c>
      <c r="H166" s="184">
        <v>0.84960000000000002</v>
      </c>
      <c r="I166" s="184">
        <v>1.1394</v>
      </c>
      <c r="J166" s="184">
        <v>2.0141</v>
      </c>
      <c r="K166" s="184">
        <v>7.9783999999999997</v>
      </c>
      <c r="L166" s="184">
        <v>12.192500000000001</v>
      </c>
      <c r="M166" s="184">
        <v>24.2332</v>
      </c>
      <c r="N166" s="184">
        <v>29.089099999999998</v>
      </c>
      <c r="O166" s="184">
        <v>10.6927</v>
      </c>
      <c r="P166" s="184">
        <v>11.020799999999999</v>
      </c>
      <c r="Q166" s="184">
        <v>15.914099999999999</v>
      </c>
      <c r="R166" s="184">
        <v>14.1876</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44404</v>
      </c>
      <c r="E167" s="184">
        <v>126.9727</v>
      </c>
      <c r="F167" s="184">
        <v>-6.2700000000000006E-2</v>
      </c>
      <c r="G167" s="184">
        <v>9.5699999999999993E-2</v>
      </c>
      <c r="H167" s="184">
        <v>0.87529999999999997</v>
      </c>
      <c r="I167" s="184">
        <v>1.1898</v>
      </c>
      <c r="J167" s="184">
        <v>2.1356000000000002</v>
      </c>
      <c r="K167" s="184">
        <v>8.3681999999999999</v>
      </c>
      <c r="L167" s="184">
        <v>13.0219</v>
      </c>
      <c r="M167" s="184">
        <v>25.549700000000001</v>
      </c>
      <c r="N167" s="184">
        <v>30.908100000000001</v>
      </c>
      <c r="O167" s="184">
        <v>12.175599999999999</v>
      </c>
      <c r="P167" s="184">
        <v>12.2331</v>
      </c>
      <c r="Q167" s="184">
        <v>12.861599999999999</v>
      </c>
      <c r="R167" s="184">
        <v>15.758699999999999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44404</v>
      </c>
      <c r="E168" s="184">
        <v>14.318899999999999</v>
      </c>
      <c r="F168" s="184">
        <v>-0.2918</v>
      </c>
      <c r="G168" s="184">
        <v>-0.21740000000000001</v>
      </c>
      <c r="H168" s="184">
        <v>0.58299999999999996</v>
      </c>
      <c r="I168" s="184">
        <v>0.29770000000000002</v>
      </c>
      <c r="J168" s="184">
        <v>1.1429</v>
      </c>
      <c r="K168" s="184">
        <v>6.7157</v>
      </c>
      <c r="L168" s="184">
        <v>10.4819</v>
      </c>
      <c r="M168" s="184">
        <v>21.191500000000001</v>
      </c>
      <c r="N168" s="184">
        <v>26.6173</v>
      </c>
      <c r="O168" s="184"/>
      <c r="P168" s="184"/>
      <c r="Q168" s="184">
        <v>29.426100000000002</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44404</v>
      </c>
      <c r="E169" s="184">
        <v>13.9438</v>
      </c>
      <c r="F169" s="184">
        <v>-0.29749999999999999</v>
      </c>
      <c r="G169" s="184">
        <v>-0.2382</v>
      </c>
      <c r="H169" s="184">
        <v>0.54590000000000005</v>
      </c>
      <c r="I169" s="184">
        <v>0.2243</v>
      </c>
      <c r="J169" s="184">
        <v>0.97470000000000001</v>
      </c>
      <c r="K169" s="184">
        <v>6.2165999999999997</v>
      </c>
      <c r="L169" s="184">
        <v>9.4772999999999996</v>
      </c>
      <c r="M169" s="184">
        <v>19.497499999999999</v>
      </c>
      <c r="N169" s="184">
        <v>24.2453</v>
      </c>
      <c r="O169" s="184"/>
      <c r="P169" s="184"/>
      <c r="Q169" s="184">
        <v>26.980899999999998</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44404</v>
      </c>
      <c r="E170" s="184">
        <v>14.458299999999999</v>
      </c>
      <c r="F170" s="184">
        <v>-0.214</v>
      </c>
      <c r="G170" s="184">
        <v>-0.1202</v>
      </c>
      <c r="H170" s="184">
        <v>0.61939999999999995</v>
      </c>
      <c r="I170" s="184">
        <v>0.58230000000000004</v>
      </c>
      <c r="J170" s="184">
        <v>1.1445000000000001</v>
      </c>
      <c r="K170" s="184">
        <v>6.0133000000000001</v>
      </c>
      <c r="L170" s="184">
        <v>11.046900000000001</v>
      </c>
      <c r="M170" s="184">
        <v>21.883400000000002</v>
      </c>
      <c r="N170" s="184">
        <v>27.097000000000001</v>
      </c>
      <c r="O170" s="184"/>
      <c r="P170" s="184"/>
      <c r="Q170" s="184">
        <v>15.9184</v>
      </c>
      <c r="R170" s="184">
        <v>17.695</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44404</v>
      </c>
      <c r="E171" s="184">
        <v>13.832599999999999</v>
      </c>
      <c r="F171" s="184">
        <v>-0.21779999999999999</v>
      </c>
      <c r="G171" s="184">
        <v>-0.13719999999999999</v>
      </c>
      <c r="H171" s="184">
        <v>0.58679999999999999</v>
      </c>
      <c r="I171" s="184">
        <v>0.5181</v>
      </c>
      <c r="J171" s="184">
        <v>0.99739999999999995</v>
      </c>
      <c r="K171" s="184">
        <v>5.5819000000000001</v>
      </c>
      <c r="L171" s="184">
        <v>10.144399999999999</v>
      </c>
      <c r="M171" s="184">
        <v>20.34</v>
      </c>
      <c r="N171" s="184">
        <v>24.9998</v>
      </c>
      <c r="O171" s="184"/>
      <c r="P171" s="184"/>
      <c r="Q171" s="184">
        <v>13.8818</v>
      </c>
      <c r="R171" s="184">
        <v>15.672599999999999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44404</v>
      </c>
      <c r="E172" s="184">
        <v>14.8</v>
      </c>
      <c r="F172" s="184">
        <v>-6.7500000000000004E-2</v>
      </c>
      <c r="G172" s="184">
        <v>-6.7500000000000004E-2</v>
      </c>
      <c r="H172" s="184">
        <v>0.40710000000000002</v>
      </c>
      <c r="I172" s="184">
        <v>0.33900000000000002</v>
      </c>
      <c r="J172" s="184">
        <v>0.40710000000000002</v>
      </c>
      <c r="K172" s="184">
        <v>3.6415000000000002</v>
      </c>
      <c r="L172" s="184">
        <v>5.4131</v>
      </c>
      <c r="M172" s="184">
        <v>16.169499999999999</v>
      </c>
      <c r="N172" s="184">
        <v>22.213000000000001</v>
      </c>
      <c r="O172" s="184">
        <v>13.0136</v>
      </c>
      <c r="P172" s="184"/>
      <c r="Q172" s="184">
        <v>11.579599999999999</v>
      </c>
      <c r="R172" s="184">
        <v>17.1206</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44404</v>
      </c>
      <c r="E173" s="184">
        <v>14.42</v>
      </c>
      <c r="F173" s="184">
        <v>-6.93E-2</v>
      </c>
      <c r="G173" s="184">
        <v>-6.93E-2</v>
      </c>
      <c r="H173" s="184">
        <v>0.4178</v>
      </c>
      <c r="I173" s="184">
        <v>0.34789999999999999</v>
      </c>
      <c r="J173" s="184">
        <v>0.2782</v>
      </c>
      <c r="K173" s="184">
        <v>3.3692000000000002</v>
      </c>
      <c r="L173" s="184">
        <v>4.8727</v>
      </c>
      <c r="M173" s="184">
        <v>15.36</v>
      </c>
      <c r="N173" s="184">
        <v>21.176500000000001</v>
      </c>
      <c r="O173" s="184">
        <v>12.221500000000001</v>
      </c>
      <c r="P173" s="184"/>
      <c r="Q173" s="184">
        <v>10.7714</v>
      </c>
      <c r="R173" s="184">
        <v>16.258500000000002</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-0.26218636363636372</v>
      </c>
      <c r="G174" s="186">
        <v>-0.25601818181818187</v>
      </c>
      <c r="H174" s="186">
        <v>0.56111818181818185</v>
      </c>
      <c r="I174" s="186">
        <v>0.34143636363636365</v>
      </c>
      <c r="J174" s="186">
        <v>0.93630909090909109</v>
      </c>
      <c r="K174" s="186">
        <v>6.9146090909090896</v>
      </c>
      <c r="L174" s="186">
        <v>11.202104545454546</v>
      </c>
      <c r="M174" s="186">
        <v>23.746586363636364</v>
      </c>
      <c r="N174" s="186">
        <v>28.39703636363636</v>
      </c>
      <c r="O174" s="186">
        <v>11.641964285714284</v>
      </c>
      <c r="P174" s="186">
        <v>11.335433333333333</v>
      </c>
      <c r="Q174" s="186">
        <v>13.536840909090905</v>
      </c>
      <c r="R174" s="186">
        <v>15.380172222222225</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-0.20530000000000001</v>
      </c>
      <c r="G175" s="186">
        <v>-0.12065000000000001</v>
      </c>
      <c r="H175" s="186">
        <v>0.65229999999999999</v>
      </c>
      <c r="I175" s="186">
        <v>0.34345000000000003</v>
      </c>
      <c r="J175" s="186">
        <v>1.0425</v>
      </c>
      <c r="K175" s="186">
        <v>6.4661499999999998</v>
      </c>
      <c r="L175" s="186">
        <v>10.37515</v>
      </c>
      <c r="M175" s="186">
        <v>20.460599999999999</v>
      </c>
      <c r="N175" s="186">
        <v>26.173850000000002</v>
      </c>
      <c r="O175" s="186">
        <v>12.0411</v>
      </c>
      <c r="P175" s="186">
        <v>11.604749999999999</v>
      </c>
      <c r="Q175" s="186">
        <v>12.857049999999999</v>
      </c>
      <c r="R175" s="186">
        <v>15.71565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44404</v>
      </c>
      <c r="E178" s="184">
        <v>289.03210000000001</v>
      </c>
      <c r="F178" s="184">
        <v>13.8965</v>
      </c>
      <c r="G178" s="184">
        <v>9.4495000000000005</v>
      </c>
      <c r="H178" s="184">
        <v>5.2750000000000004</v>
      </c>
      <c r="I178" s="184">
        <v>8.4603999999999999</v>
      </c>
      <c r="J178" s="184">
        <v>6.2811000000000003</v>
      </c>
      <c r="K178" s="184">
        <v>5.5892999999999997</v>
      </c>
      <c r="L178" s="184">
        <v>4.3278999999999996</v>
      </c>
      <c r="M178" s="184">
        <v>4.1984000000000004</v>
      </c>
      <c r="N178" s="184">
        <v>4.8556999999999997</v>
      </c>
      <c r="O178" s="184">
        <v>8.8133999999999997</v>
      </c>
      <c r="P178" s="184">
        <v>7.9962</v>
      </c>
      <c r="Q178" s="184">
        <v>8.3428000000000004</v>
      </c>
      <c r="R178" s="184">
        <v>8.1430000000000007</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44404</v>
      </c>
      <c r="E179" s="184">
        <v>295.97879999999998</v>
      </c>
      <c r="F179" s="184">
        <v>14.224299999999999</v>
      </c>
      <c r="G179" s="184">
        <v>9.7805</v>
      </c>
      <c r="H179" s="184">
        <v>5.6082999999999998</v>
      </c>
      <c r="I179" s="184">
        <v>8.7932000000000006</v>
      </c>
      <c r="J179" s="184">
        <v>6.6144999999999996</v>
      </c>
      <c r="K179" s="184">
        <v>5.9538000000000002</v>
      </c>
      <c r="L179" s="184">
        <v>4.68</v>
      </c>
      <c r="M179" s="184">
        <v>4.5491000000000001</v>
      </c>
      <c r="N179" s="184">
        <v>5.2098000000000004</v>
      </c>
      <c r="O179" s="184">
        <v>9.1591000000000005</v>
      </c>
      <c r="P179" s="184">
        <v>8.3362999999999996</v>
      </c>
      <c r="Q179" s="184">
        <v>9.3590999999999998</v>
      </c>
      <c r="R179" s="184">
        <v>8.4981000000000009</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44404</v>
      </c>
      <c r="E180" s="184">
        <v>2134.6624999999999</v>
      </c>
      <c r="F180" s="184">
        <v>11.8841</v>
      </c>
      <c r="G180" s="184">
        <v>8.6832999999999991</v>
      </c>
      <c r="H180" s="184">
        <v>6.1687000000000003</v>
      </c>
      <c r="I180" s="184">
        <v>7.7740999999999998</v>
      </c>
      <c r="J180" s="184">
        <v>6.85</v>
      </c>
      <c r="K180" s="184">
        <v>5.0110999999999999</v>
      </c>
      <c r="L180" s="184">
        <v>4.9451000000000001</v>
      </c>
      <c r="M180" s="184">
        <v>4.4657999999999998</v>
      </c>
      <c r="N180" s="184">
        <v>5.0141</v>
      </c>
      <c r="O180" s="184">
        <v>9.0526</v>
      </c>
      <c r="P180" s="184">
        <v>8.3062000000000005</v>
      </c>
      <c r="Q180" s="184">
        <v>8.5947999999999993</v>
      </c>
      <c r="R180" s="184">
        <v>8.2582000000000004</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44404</v>
      </c>
      <c r="E181" s="184">
        <v>2093.54</v>
      </c>
      <c r="F181" s="184">
        <v>11.594200000000001</v>
      </c>
      <c r="G181" s="184">
        <v>8.3928999999999991</v>
      </c>
      <c r="H181" s="184">
        <v>5.8783000000000003</v>
      </c>
      <c r="I181" s="184">
        <v>7.4832000000000001</v>
      </c>
      <c r="J181" s="184">
        <v>6.5582000000000003</v>
      </c>
      <c r="K181" s="184">
        <v>4.7047999999999996</v>
      </c>
      <c r="L181" s="184">
        <v>4.6315999999999997</v>
      </c>
      <c r="M181" s="184">
        <v>4.1483999999999996</v>
      </c>
      <c r="N181" s="184">
        <v>4.6909999999999998</v>
      </c>
      <c r="O181" s="184">
        <v>8.7326999999999995</v>
      </c>
      <c r="P181" s="184">
        <v>8.0246999999999993</v>
      </c>
      <c r="Q181" s="184">
        <v>8.4198000000000004</v>
      </c>
      <c r="R181" s="184">
        <v>7.9290000000000003</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44404</v>
      </c>
      <c r="E182" s="184">
        <v>10.2385</v>
      </c>
      <c r="F182" s="184">
        <v>13.5519</v>
      </c>
      <c r="G182" s="184">
        <v>12.137</v>
      </c>
      <c r="H182" s="184">
        <v>5.1999000000000004</v>
      </c>
      <c r="I182" s="184">
        <v>9.9433000000000007</v>
      </c>
      <c r="J182" s="184">
        <v>8.1797000000000004</v>
      </c>
      <c r="K182" s="184">
        <v>5.8305999999999996</v>
      </c>
      <c r="L182" s="184">
        <v>4.8776999999999999</v>
      </c>
      <c r="M182" s="184"/>
      <c r="N182" s="184"/>
      <c r="O182" s="184"/>
      <c r="P182" s="184"/>
      <c r="Q182" s="184">
        <v>3.9213</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44404</v>
      </c>
      <c r="E183" s="184">
        <v>10.212</v>
      </c>
      <c r="F183" s="184">
        <v>13.2294</v>
      </c>
      <c r="G183" s="184">
        <v>11.8102</v>
      </c>
      <c r="H183" s="184">
        <v>4.8041</v>
      </c>
      <c r="I183" s="184">
        <v>9.532</v>
      </c>
      <c r="J183" s="184">
        <v>7.7706999999999997</v>
      </c>
      <c r="K183" s="184">
        <v>5.4177999999999997</v>
      </c>
      <c r="L183" s="184">
        <v>4.4503000000000004</v>
      </c>
      <c r="M183" s="184"/>
      <c r="N183" s="184"/>
      <c r="O183" s="184"/>
      <c r="P183" s="184"/>
      <c r="Q183" s="184">
        <v>3.4855999999999998</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44404</v>
      </c>
      <c r="E184" s="184">
        <v>19.5123</v>
      </c>
      <c r="F184" s="184">
        <v>8.9811999999999994</v>
      </c>
      <c r="G184" s="184">
        <v>7.5823</v>
      </c>
      <c r="H184" s="184">
        <v>3.8241999999999998</v>
      </c>
      <c r="I184" s="184">
        <v>8.3375000000000004</v>
      </c>
      <c r="J184" s="184">
        <v>7.0759999999999996</v>
      </c>
      <c r="K184" s="184">
        <v>4.7127999999999997</v>
      </c>
      <c r="L184" s="184">
        <v>4.5301</v>
      </c>
      <c r="M184" s="184">
        <v>4.1148999999999996</v>
      </c>
      <c r="N184" s="184">
        <v>4.7117000000000004</v>
      </c>
      <c r="O184" s="184">
        <v>9.0343</v>
      </c>
      <c r="P184" s="184">
        <v>8.0845000000000002</v>
      </c>
      <c r="Q184" s="184">
        <v>8.8635000000000002</v>
      </c>
      <c r="R184" s="184">
        <v>8.5713000000000008</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44404</v>
      </c>
      <c r="E185" s="184">
        <v>19.0381</v>
      </c>
      <c r="F185" s="184">
        <v>8.6295000000000002</v>
      </c>
      <c r="G185" s="184">
        <v>7.3391999999999999</v>
      </c>
      <c r="H185" s="184">
        <v>3.5903999999999998</v>
      </c>
      <c r="I185" s="184">
        <v>8.1047999999999991</v>
      </c>
      <c r="J185" s="184">
        <v>6.8409000000000004</v>
      </c>
      <c r="K185" s="184">
        <v>4.4779999999999998</v>
      </c>
      <c r="L185" s="184">
        <v>4.2671000000000001</v>
      </c>
      <c r="M185" s="184">
        <v>3.8472</v>
      </c>
      <c r="N185" s="184">
        <v>4.4470999999999998</v>
      </c>
      <c r="O185" s="184">
        <v>8.7146000000000008</v>
      </c>
      <c r="P185" s="184">
        <v>7.7710999999999997</v>
      </c>
      <c r="Q185" s="184">
        <v>8.5236999999999998</v>
      </c>
      <c r="R185" s="184">
        <v>8.2806999999999995</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44404</v>
      </c>
      <c r="E186" s="184">
        <v>19.840800000000002</v>
      </c>
      <c r="F186" s="184">
        <v>15.643700000000001</v>
      </c>
      <c r="G186" s="184">
        <v>0.82789999999999997</v>
      </c>
      <c r="H186" s="184">
        <v>2.9977</v>
      </c>
      <c r="I186" s="184">
        <v>5.4250999999999996</v>
      </c>
      <c r="J186" s="184">
        <v>1.5082</v>
      </c>
      <c r="K186" s="184">
        <v>5.0126999999999997</v>
      </c>
      <c r="L186" s="184">
        <v>3.6907000000000001</v>
      </c>
      <c r="M186" s="184">
        <v>3.548</v>
      </c>
      <c r="N186" s="184">
        <v>4.5667</v>
      </c>
      <c r="O186" s="184">
        <v>10.4605</v>
      </c>
      <c r="P186" s="184">
        <v>8.7658000000000005</v>
      </c>
      <c r="Q186" s="184">
        <v>9.0913000000000004</v>
      </c>
      <c r="R186" s="184">
        <v>9.5996000000000006</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44404</v>
      </c>
      <c r="E187" s="184">
        <v>19.3872</v>
      </c>
      <c r="F187" s="184">
        <v>15.2561</v>
      </c>
      <c r="G187" s="184">
        <v>0.51780000000000004</v>
      </c>
      <c r="H187" s="184">
        <v>2.6909000000000001</v>
      </c>
      <c r="I187" s="184">
        <v>5.1067</v>
      </c>
      <c r="J187" s="184">
        <v>1.2015</v>
      </c>
      <c r="K187" s="184">
        <v>4.7012</v>
      </c>
      <c r="L187" s="184">
        <v>3.3725000000000001</v>
      </c>
      <c r="M187" s="184">
        <v>3.2139000000000002</v>
      </c>
      <c r="N187" s="184">
        <v>4.2199</v>
      </c>
      <c r="O187" s="184">
        <v>10.1303</v>
      </c>
      <c r="P187" s="184">
        <v>8.4481000000000002</v>
      </c>
      <c r="Q187" s="184">
        <v>8.7713999999999999</v>
      </c>
      <c r="R187" s="184">
        <v>9.2247000000000003</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44404</v>
      </c>
      <c r="E188" s="184">
        <v>17.802399999999999</v>
      </c>
      <c r="F188" s="184">
        <v>-1.0250999999999999</v>
      </c>
      <c r="G188" s="184">
        <v>3.8972000000000002</v>
      </c>
      <c r="H188" s="184">
        <v>1.0253000000000001</v>
      </c>
      <c r="I188" s="184">
        <v>6.1654</v>
      </c>
      <c r="J188" s="184">
        <v>5.8281000000000001</v>
      </c>
      <c r="K188" s="184">
        <v>4.2809999999999997</v>
      </c>
      <c r="L188" s="184">
        <v>4.3676000000000004</v>
      </c>
      <c r="M188" s="184">
        <v>4.0132000000000003</v>
      </c>
      <c r="N188" s="184">
        <v>4.2770999999999999</v>
      </c>
      <c r="O188" s="184">
        <v>8.8895</v>
      </c>
      <c r="P188" s="184">
        <v>7.8315999999999999</v>
      </c>
      <c r="Q188" s="184">
        <v>8.2678999999999991</v>
      </c>
      <c r="R188" s="184">
        <v>7.7573999999999996</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44404</v>
      </c>
      <c r="E189" s="184">
        <v>18.354399999999998</v>
      </c>
      <c r="F189" s="184">
        <v>-0.7954</v>
      </c>
      <c r="G189" s="184">
        <v>4.2278000000000002</v>
      </c>
      <c r="H189" s="184">
        <v>1.3640000000000001</v>
      </c>
      <c r="I189" s="184">
        <v>6.5076000000000001</v>
      </c>
      <c r="J189" s="184">
        <v>6.1668000000000003</v>
      </c>
      <c r="K189" s="184">
        <v>4.6199000000000003</v>
      </c>
      <c r="L189" s="184">
        <v>4.6971999999999996</v>
      </c>
      <c r="M189" s="184">
        <v>4.3418000000000001</v>
      </c>
      <c r="N189" s="184">
        <v>4.6078999999999999</v>
      </c>
      <c r="O189" s="184">
        <v>9.2524999999999995</v>
      </c>
      <c r="P189" s="184">
        <v>8.2154000000000007</v>
      </c>
      <c r="Q189" s="184">
        <v>8.7242999999999995</v>
      </c>
      <c r="R189" s="184">
        <v>8.1021999999999998</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44404</v>
      </c>
      <c r="E190" s="184">
        <v>18.6389</v>
      </c>
      <c r="F190" s="184">
        <v>14.301</v>
      </c>
      <c r="G190" s="184">
        <v>5.2904</v>
      </c>
      <c r="H190" s="184">
        <v>2.1829999999999998</v>
      </c>
      <c r="I190" s="184">
        <v>6.4923999999999999</v>
      </c>
      <c r="J190" s="184">
        <v>5.4046000000000003</v>
      </c>
      <c r="K190" s="184">
        <v>5.7561</v>
      </c>
      <c r="L190" s="184">
        <v>4.5605000000000002</v>
      </c>
      <c r="M190" s="184">
        <v>4.8849</v>
      </c>
      <c r="N190" s="184">
        <v>5.7549999999999999</v>
      </c>
      <c r="O190" s="184">
        <v>9.2414000000000005</v>
      </c>
      <c r="P190" s="184">
        <v>8.3897999999999993</v>
      </c>
      <c r="Q190" s="184">
        <v>8.8503000000000007</v>
      </c>
      <c r="R190" s="184">
        <v>8.8657000000000004</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44404</v>
      </c>
      <c r="E191" s="184">
        <v>18.191500000000001</v>
      </c>
      <c r="F191" s="184">
        <v>13.849600000000001</v>
      </c>
      <c r="G191" s="184">
        <v>4.8681999999999999</v>
      </c>
      <c r="H191" s="184">
        <v>1.7203999999999999</v>
      </c>
      <c r="I191" s="184">
        <v>6.0476000000000001</v>
      </c>
      <c r="J191" s="184">
        <v>4.9497</v>
      </c>
      <c r="K191" s="184">
        <v>5.2945000000000002</v>
      </c>
      <c r="L191" s="184">
        <v>4.0955000000000004</v>
      </c>
      <c r="M191" s="184">
        <v>4.4141000000000004</v>
      </c>
      <c r="N191" s="184">
        <v>5.2731000000000003</v>
      </c>
      <c r="O191" s="184">
        <v>8.7477999999999998</v>
      </c>
      <c r="P191" s="184">
        <v>7.9009</v>
      </c>
      <c r="Q191" s="184">
        <v>8.4907000000000004</v>
      </c>
      <c r="R191" s="184">
        <v>8.3728999999999996</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44404</v>
      </c>
      <c r="E192" s="184">
        <v>25.442599999999999</v>
      </c>
      <c r="F192" s="184">
        <v>23.255400000000002</v>
      </c>
      <c r="G192" s="184">
        <v>15.376099999999999</v>
      </c>
      <c r="H192" s="184">
        <v>5.6830999999999996</v>
      </c>
      <c r="I192" s="184">
        <v>6.7601000000000004</v>
      </c>
      <c r="J192" s="184">
        <v>3.3633000000000002</v>
      </c>
      <c r="K192" s="184">
        <v>5.3030999999999997</v>
      </c>
      <c r="L192" s="184">
        <v>4.0324999999999998</v>
      </c>
      <c r="M192" s="184">
        <v>4.3734999999999999</v>
      </c>
      <c r="N192" s="184">
        <v>4.9050000000000002</v>
      </c>
      <c r="O192" s="184">
        <v>8.0812000000000008</v>
      </c>
      <c r="P192" s="184">
        <v>7.6211000000000002</v>
      </c>
      <c r="Q192" s="184">
        <v>8.4017999999999997</v>
      </c>
      <c r="R192" s="184">
        <v>7.5240999999999998</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44404</v>
      </c>
      <c r="E193" s="184">
        <v>26.127400000000002</v>
      </c>
      <c r="F193" s="184">
        <v>23.764500000000002</v>
      </c>
      <c r="G193" s="184">
        <v>15.8485</v>
      </c>
      <c r="H193" s="184">
        <v>6.1540999999999997</v>
      </c>
      <c r="I193" s="184">
        <v>7.2244999999999999</v>
      </c>
      <c r="J193" s="184">
        <v>3.8195999999999999</v>
      </c>
      <c r="K193" s="184">
        <v>5.7617000000000003</v>
      </c>
      <c r="L193" s="184">
        <v>4.4950999999999999</v>
      </c>
      <c r="M193" s="184">
        <v>4.8422999999999998</v>
      </c>
      <c r="N193" s="184">
        <v>5.3822000000000001</v>
      </c>
      <c r="O193" s="184">
        <v>8.5625999999999998</v>
      </c>
      <c r="P193" s="184">
        <v>8.0351999999999997</v>
      </c>
      <c r="Q193" s="184">
        <v>8.8117000000000001</v>
      </c>
      <c r="R193" s="184">
        <v>8.0127000000000006</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44404</v>
      </c>
      <c r="E194" s="184">
        <v>19.9072</v>
      </c>
      <c r="F194" s="184">
        <v>11.187799999999999</v>
      </c>
      <c r="G194" s="184">
        <v>7.8909000000000002</v>
      </c>
      <c r="H194" s="184">
        <v>4.1680000000000001</v>
      </c>
      <c r="I194" s="184">
        <v>7.8026</v>
      </c>
      <c r="J194" s="184">
        <v>8.0203000000000007</v>
      </c>
      <c r="K194" s="184">
        <v>5.2127999999999997</v>
      </c>
      <c r="L194" s="184">
        <v>5.1421000000000001</v>
      </c>
      <c r="M194" s="184">
        <v>4.6715999999999998</v>
      </c>
      <c r="N194" s="184">
        <v>5.2111000000000001</v>
      </c>
      <c r="O194" s="184">
        <v>9.8131000000000004</v>
      </c>
      <c r="P194" s="184">
        <v>8.2530000000000001</v>
      </c>
      <c r="Q194" s="184">
        <v>8.5474999999999994</v>
      </c>
      <c r="R194" s="184">
        <v>9.0375999999999994</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44404</v>
      </c>
      <c r="E195" s="184">
        <v>19.575399999999998</v>
      </c>
      <c r="F195" s="184">
        <v>10.8178</v>
      </c>
      <c r="G195" s="184">
        <v>7.6044999999999998</v>
      </c>
      <c r="H195" s="184">
        <v>3.8652000000000002</v>
      </c>
      <c r="I195" s="184">
        <v>7.4931000000000001</v>
      </c>
      <c r="J195" s="184">
        <v>7.6963999999999997</v>
      </c>
      <c r="K195" s="184">
        <v>4.8883000000000001</v>
      </c>
      <c r="L195" s="184">
        <v>4.8139000000000003</v>
      </c>
      <c r="M195" s="184">
        <v>4.3338000000000001</v>
      </c>
      <c r="N195" s="184">
        <v>4.8630000000000004</v>
      </c>
      <c r="O195" s="184">
        <v>9.4740000000000002</v>
      </c>
      <c r="P195" s="184">
        <v>7.9706999999999999</v>
      </c>
      <c r="Q195" s="184">
        <v>8.3302999999999994</v>
      </c>
      <c r="R195" s="184">
        <v>8.6715999999999998</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44404</v>
      </c>
      <c r="E198" s="184">
        <v>1830.5352</v>
      </c>
      <c r="F198" s="184">
        <v>6.7667000000000002</v>
      </c>
      <c r="G198" s="184">
        <v>-0.37780000000000002</v>
      </c>
      <c r="H198" s="184">
        <v>-0.54120000000000001</v>
      </c>
      <c r="I198" s="184">
        <v>5.2088000000000001</v>
      </c>
      <c r="J198" s="184">
        <v>0.249</v>
      </c>
      <c r="K198" s="184">
        <v>3.9474</v>
      </c>
      <c r="L198" s="184">
        <v>2.5341999999999998</v>
      </c>
      <c r="M198" s="184">
        <v>2.4285000000000001</v>
      </c>
      <c r="N198" s="184">
        <v>3.3622999999999998</v>
      </c>
      <c r="O198" s="184">
        <v>7.8354999999999997</v>
      </c>
      <c r="P198" s="184">
        <v>7.1475999999999997</v>
      </c>
      <c r="Q198" s="184">
        <v>7.3002000000000002</v>
      </c>
      <c r="R198" s="184">
        <v>7.2549999999999999</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44404</v>
      </c>
      <c r="E199" s="184">
        <v>1931.4726000000001</v>
      </c>
      <c r="F199" s="184">
        <v>7.1862000000000004</v>
      </c>
      <c r="G199" s="184">
        <v>4.2000000000000003E-2</v>
      </c>
      <c r="H199" s="184">
        <v>-0.12089999999999999</v>
      </c>
      <c r="I199" s="184">
        <v>5.6296999999999997</v>
      </c>
      <c r="J199" s="184">
        <v>0.66920000000000002</v>
      </c>
      <c r="K199" s="184">
        <v>4.3681999999999999</v>
      </c>
      <c r="L199" s="184">
        <v>2.9588999999999999</v>
      </c>
      <c r="M199" s="184">
        <v>2.8559999999999999</v>
      </c>
      <c r="N199" s="184">
        <v>3.7961999999999998</v>
      </c>
      <c r="O199" s="184">
        <v>8.2980999999999998</v>
      </c>
      <c r="P199" s="184">
        <v>7.5952999999999999</v>
      </c>
      <c r="Q199" s="184">
        <v>7.9347000000000003</v>
      </c>
      <c r="R199" s="184">
        <v>7.7302999999999997</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44404</v>
      </c>
      <c r="E200" s="184">
        <v>10.382199999999999</v>
      </c>
      <c r="F200" s="184">
        <v>26.034199999999998</v>
      </c>
      <c r="G200" s="184">
        <v>9.4139999999999997</v>
      </c>
      <c r="H200" s="184">
        <v>5.6814</v>
      </c>
      <c r="I200" s="184">
        <v>8.7934999999999999</v>
      </c>
      <c r="J200" s="184">
        <v>8.5114999999999998</v>
      </c>
      <c r="K200" s="184">
        <v>5.8202999999999996</v>
      </c>
      <c r="L200" s="184">
        <v>5.9880000000000004</v>
      </c>
      <c r="M200" s="184">
        <v>5.0308999999999999</v>
      </c>
      <c r="N200" s="184"/>
      <c r="O200" s="184"/>
      <c r="P200" s="184"/>
      <c r="Q200" s="184">
        <v>5.0180999999999996</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44404</v>
      </c>
      <c r="E201" s="184">
        <v>10.338699999999999</v>
      </c>
      <c r="F201" s="184">
        <v>25.436800000000002</v>
      </c>
      <c r="G201" s="184">
        <v>8.8346</v>
      </c>
      <c r="H201" s="184">
        <v>5.0989000000000004</v>
      </c>
      <c r="I201" s="184">
        <v>8.2468000000000004</v>
      </c>
      <c r="J201" s="184">
        <v>7.9656000000000002</v>
      </c>
      <c r="K201" s="184">
        <v>5.2668999999999997</v>
      </c>
      <c r="L201" s="184">
        <v>5.4241000000000001</v>
      </c>
      <c r="M201" s="184">
        <v>4.4621000000000004</v>
      </c>
      <c r="N201" s="184"/>
      <c r="O201" s="184"/>
      <c r="P201" s="184"/>
      <c r="Q201" s="184">
        <v>4.4470000000000001</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44404</v>
      </c>
      <c r="E202" s="184">
        <v>51.322400000000002</v>
      </c>
      <c r="F202" s="184">
        <v>36.734400000000001</v>
      </c>
      <c r="G202" s="184">
        <v>12.9621</v>
      </c>
      <c r="H202" s="184">
        <v>7.7736999999999998</v>
      </c>
      <c r="I202" s="184">
        <v>9.1402000000000001</v>
      </c>
      <c r="J202" s="184">
        <v>4.3593000000000002</v>
      </c>
      <c r="K202" s="184">
        <v>5.8179999999999996</v>
      </c>
      <c r="L202" s="184">
        <v>3.7616000000000001</v>
      </c>
      <c r="M202" s="184">
        <v>3.9531999999999998</v>
      </c>
      <c r="N202" s="184">
        <v>4.7392000000000003</v>
      </c>
      <c r="O202" s="184">
        <v>8.9628999999999994</v>
      </c>
      <c r="P202" s="184">
        <v>8.0779999999999994</v>
      </c>
      <c r="Q202" s="184">
        <v>7.508</v>
      </c>
      <c r="R202" s="184">
        <v>8.1114999999999995</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44404</v>
      </c>
      <c r="E203" s="184">
        <v>52.623899999999999</v>
      </c>
      <c r="F203" s="184">
        <v>37.2149</v>
      </c>
      <c r="G203" s="184">
        <v>13.3714</v>
      </c>
      <c r="H203" s="184">
        <v>8.1675000000000004</v>
      </c>
      <c r="I203" s="184">
        <v>9.5420999999999996</v>
      </c>
      <c r="J203" s="184">
        <v>4.7622999999999998</v>
      </c>
      <c r="K203" s="184">
        <v>6.2263000000000002</v>
      </c>
      <c r="L203" s="184">
        <v>4.1818</v>
      </c>
      <c r="M203" s="184">
        <v>4.3819999999999997</v>
      </c>
      <c r="N203" s="184">
        <v>5.1741999999999999</v>
      </c>
      <c r="O203" s="184">
        <v>9.3527000000000005</v>
      </c>
      <c r="P203" s="184">
        <v>8.4634999999999998</v>
      </c>
      <c r="Q203" s="184">
        <v>8.9037000000000006</v>
      </c>
      <c r="R203" s="184">
        <v>8.5108999999999995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44404</v>
      </c>
      <c r="E204" s="184">
        <v>20.508800000000001</v>
      </c>
      <c r="F204" s="184">
        <v>12.6404</v>
      </c>
      <c r="G204" s="184">
        <v>8.4614999999999991</v>
      </c>
      <c r="H204" s="184">
        <v>4.8097000000000003</v>
      </c>
      <c r="I204" s="184">
        <v>8.1997</v>
      </c>
      <c r="J204" s="184">
        <v>7.9581999999999997</v>
      </c>
      <c r="K204" s="184">
        <v>5.3791000000000002</v>
      </c>
      <c r="L204" s="184">
        <v>4.7967000000000004</v>
      </c>
      <c r="M204" s="184">
        <v>4.6303999999999998</v>
      </c>
      <c r="N204" s="184">
        <v>5.1733000000000002</v>
      </c>
      <c r="O204" s="184">
        <v>8.6902000000000008</v>
      </c>
      <c r="P204" s="184">
        <v>8.1542999999999992</v>
      </c>
      <c r="Q204" s="184">
        <v>8.4242000000000008</v>
      </c>
      <c r="R204" s="184">
        <v>8.6395</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44404</v>
      </c>
      <c r="E205" s="184">
        <v>19.762899999999998</v>
      </c>
      <c r="F205" s="184">
        <v>12.1936</v>
      </c>
      <c r="G205" s="184">
        <v>8.0411000000000001</v>
      </c>
      <c r="H205" s="184">
        <v>4.4099000000000004</v>
      </c>
      <c r="I205" s="184">
        <v>7.8198999999999996</v>
      </c>
      <c r="J205" s="184">
        <v>7.5761000000000003</v>
      </c>
      <c r="K205" s="184">
        <v>4.9931999999999999</v>
      </c>
      <c r="L205" s="184">
        <v>4.4000000000000004</v>
      </c>
      <c r="M205" s="184">
        <v>4.2257999999999996</v>
      </c>
      <c r="N205" s="184">
        <v>4.7602000000000002</v>
      </c>
      <c r="O205" s="184">
        <v>8.2565000000000008</v>
      </c>
      <c r="P205" s="184">
        <v>7.6951000000000001</v>
      </c>
      <c r="Q205" s="184">
        <v>5.0377000000000001</v>
      </c>
      <c r="R205" s="184">
        <v>8.2116000000000007</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44404</v>
      </c>
      <c r="E206" s="184">
        <v>27.796399999999998</v>
      </c>
      <c r="F206" s="184">
        <v>6.5667999999999997</v>
      </c>
      <c r="G206" s="184">
        <v>4.8282999999999996</v>
      </c>
      <c r="H206" s="184">
        <v>3.7919999999999998</v>
      </c>
      <c r="I206" s="184">
        <v>5.8471000000000002</v>
      </c>
      <c r="J206" s="184">
        <v>5.2146999999999997</v>
      </c>
      <c r="K206" s="184">
        <v>3.8077999999999999</v>
      </c>
      <c r="L206" s="184">
        <v>3.4878999999999998</v>
      </c>
      <c r="M206" s="184">
        <v>3.0884999999999998</v>
      </c>
      <c r="N206" s="184">
        <v>3.4986000000000002</v>
      </c>
      <c r="O206" s="184">
        <v>7.8597000000000001</v>
      </c>
      <c r="P206" s="184">
        <v>7.3056000000000001</v>
      </c>
      <c r="Q206" s="184">
        <v>7.4813999999999998</v>
      </c>
      <c r="R206" s="184">
        <v>6.6341999999999999</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44404</v>
      </c>
      <c r="E207" s="184">
        <v>29.366199999999999</v>
      </c>
      <c r="F207" s="184">
        <v>7.2103999999999999</v>
      </c>
      <c r="G207" s="184">
        <v>5.3788</v>
      </c>
      <c r="H207" s="184">
        <v>4.3539000000000003</v>
      </c>
      <c r="I207" s="184">
        <v>6.4078999999999997</v>
      </c>
      <c r="J207" s="184">
        <v>5.7698</v>
      </c>
      <c r="K207" s="184">
        <v>4.3643999999999998</v>
      </c>
      <c r="L207" s="184">
        <v>4.0488</v>
      </c>
      <c r="M207" s="184">
        <v>3.6433</v>
      </c>
      <c r="N207" s="184">
        <v>4.0624000000000002</v>
      </c>
      <c r="O207" s="184">
        <v>8.4413</v>
      </c>
      <c r="P207" s="184">
        <v>7.9379</v>
      </c>
      <c r="Q207" s="184">
        <v>8.0132999999999992</v>
      </c>
      <c r="R207" s="184">
        <v>7.2127999999999997</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44404</v>
      </c>
      <c r="E208" s="184">
        <v>10.430099999999999</v>
      </c>
      <c r="F208" s="184">
        <v>7.7004999999999999</v>
      </c>
      <c r="G208" s="184">
        <v>4.3765000000000001</v>
      </c>
      <c r="H208" s="184">
        <v>1.3502000000000001</v>
      </c>
      <c r="I208" s="184">
        <v>6.7664999999999997</v>
      </c>
      <c r="J208" s="184">
        <v>5.5937000000000001</v>
      </c>
      <c r="K208" s="184">
        <v>4.5621999999999998</v>
      </c>
      <c r="L208" s="184">
        <v>4.5087000000000002</v>
      </c>
      <c r="M208" s="184">
        <v>4.2045000000000003</v>
      </c>
      <c r="N208" s="184">
        <v>4.3166000000000002</v>
      </c>
      <c r="O208" s="184"/>
      <c r="P208" s="184"/>
      <c r="Q208" s="184">
        <v>4.2652000000000001</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44404</v>
      </c>
      <c r="E209" s="184">
        <v>10.3827</v>
      </c>
      <c r="F209" s="184">
        <v>7.3840000000000003</v>
      </c>
      <c r="G209" s="184">
        <v>3.9565999999999999</v>
      </c>
      <c r="H209" s="184">
        <v>0.90410000000000001</v>
      </c>
      <c r="I209" s="184">
        <v>6.3179999999999996</v>
      </c>
      <c r="J209" s="184">
        <v>5.1757</v>
      </c>
      <c r="K209" s="184">
        <v>4.1174999999999997</v>
      </c>
      <c r="L209" s="184">
        <v>4.0537000000000001</v>
      </c>
      <c r="M209" s="184">
        <v>3.7477</v>
      </c>
      <c r="N209" s="184">
        <v>3.8477999999999999</v>
      </c>
      <c r="O209" s="184"/>
      <c r="P209" s="184"/>
      <c r="Q209" s="184">
        <v>3.7951999999999999</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44404</v>
      </c>
      <c r="E210" s="184">
        <v>16.428000000000001</v>
      </c>
      <c r="F210" s="184">
        <v>12.2241</v>
      </c>
      <c r="G210" s="184">
        <v>9.8421000000000003</v>
      </c>
      <c r="H210" s="184">
        <v>5.2106000000000003</v>
      </c>
      <c r="I210" s="184">
        <v>11.108599999999999</v>
      </c>
      <c r="J210" s="184">
        <v>6.9435000000000002</v>
      </c>
      <c r="K210" s="184">
        <v>5.2412999999999998</v>
      </c>
      <c r="L210" s="184">
        <v>4.6067</v>
      </c>
      <c r="M210" s="184">
        <v>4.1520000000000001</v>
      </c>
      <c r="N210" s="184">
        <v>4.9893999999999998</v>
      </c>
      <c r="O210" s="184">
        <v>9.0623000000000005</v>
      </c>
      <c r="P210" s="184">
        <v>8.0437999999999992</v>
      </c>
      <c r="Q210" s="184">
        <v>8.3280999999999992</v>
      </c>
      <c r="R210" s="184">
        <v>8.5563000000000002</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44404</v>
      </c>
      <c r="E211" s="184">
        <v>16.765499999999999</v>
      </c>
      <c r="F211" s="184">
        <v>12.631500000000001</v>
      </c>
      <c r="G211" s="184">
        <v>10.3529</v>
      </c>
      <c r="H211" s="184">
        <v>5.6665999999999999</v>
      </c>
      <c r="I211" s="184">
        <v>11.5899</v>
      </c>
      <c r="J211" s="184">
        <v>7.4090999999999996</v>
      </c>
      <c r="K211" s="184">
        <v>5.7095000000000002</v>
      </c>
      <c r="L211" s="184">
        <v>5.0842000000000001</v>
      </c>
      <c r="M211" s="184">
        <v>4.6414999999999997</v>
      </c>
      <c r="N211" s="184">
        <v>5.4931999999999999</v>
      </c>
      <c r="O211" s="184">
        <v>9.5535999999999994</v>
      </c>
      <c r="P211" s="184">
        <v>8.4316999999999993</v>
      </c>
      <c r="Q211" s="184">
        <v>8.6837</v>
      </c>
      <c r="R211" s="184">
        <v>9.0663999999999998</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44404</v>
      </c>
      <c r="E212" s="184">
        <v>19.366900000000001</v>
      </c>
      <c r="F212" s="184">
        <v>5.0892999999999997</v>
      </c>
      <c r="G212" s="184">
        <v>8.1112000000000002</v>
      </c>
      <c r="H212" s="184">
        <v>3.4216000000000002</v>
      </c>
      <c r="I212" s="184">
        <v>6.2613000000000003</v>
      </c>
      <c r="J212" s="184">
        <v>5.4324000000000003</v>
      </c>
      <c r="K212" s="184">
        <v>5.2092000000000001</v>
      </c>
      <c r="L212" s="184">
        <v>4.5975000000000001</v>
      </c>
      <c r="M212" s="184">
        <v>4.0404</v>
      </c>
      <c r="N212" s="184">
        <v>4.6809000000000003</v>
      </c>
      <c r="O212" s="184">
        <v>8.5678000000000001</v>
      </c>
      <c r="P212" s="184">
        <v>7.5590999999999999</v>
      </c>
      <c r="Q212" s="184">
        <v>8.1950000000000003</v>
      </c>
      <c r="R212" s="184">
        <v>7.9114000000000004</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44404</v>
      </c>
      <c r="E213" s="184">
        <v>20.160499999999999</v>
      </c>
      <c r="F213" s="184">
        <v>5.4321999999999999</v>
      </c>
      <c r="G213" s="184">
        <v>8.5625</v>
      </c>
      <c r="H213" s="184">
        <v>3.8824999999999998</v>
      </c>
      <c r="I213" s="184">
        <v>6.742</v>
      </c>
      <c r="J213" s="184">
        <v>5.9088000000000003</v>
      </c>
      <c r="K213" s="184">
        <v>5.6879999999999997</v>
      </c>
      <c r="L213" s="184">
        <v>5.0780000000000003</v>
      </c>
      <c r="M213" s="184">
        <v>4.5208000000000004</v>
      </c>
      <c r="N213" s="184">
        <v>5.1685999999999996</v>
      </c>
      <c r="O213" s="184">
        <v>9.09</v>
      </c>
      <c r="P213" s="184">
        <v>8.0888000000000009</v>
      </c>
      <c r="Q213" s="184">
        <v>8.7140000000000004</v>
      </c>
      <c r="R213" s="184">
        <v>8.4144000000000005</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44404</v>
      </c>
      <c r="E214" s="184">
        <v>2603.7366000000002</v>
      </c>
      <c r="F214" s="184">
        <v>19.372399999999999</v>
      </c>
      <c r="G214" s="184">
        <v>11.4877</v>
      </c>
      <c r="H214" s="184">
        <v>5.8795000000000002</v>
      </c>
      <c r="I214" s="184">
        <v>9.8782999999999994</v>
      </c>
      <c r="J214" s="184">
        <v>6.8491999999999997</v>
      </c>
      <c r="K214" s="184">
        <v>5.0835999999999997</v>
      </c>
      <c r="L214" s="184">
        <v>3.4821</v>
      </c>
      <c r="M214" s="184">
        <v>3.9434</v>
      </c>
      <c r="N214" s="184">
        <v>4.4598000000000004</v>
      </c>
      <c r="O214" s="184">
        <v>8.7838999999999992</v>
      </c>
      <c r="P214" s="184">
        <v>8.2411999999999992</v>
      </c>
      <c r="Q214" s="184">
        <v>8.7651000000000003</v>
      </c>
      <c r="R214" s="184">
        <v>8.2129999999999992</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44404</v>
      </c>
      <c r="E215" s="184">
        <v>2494.8724000000002</v>
      </c>
      <c r="F215" s="184">
        <v>18.901499999999999</v>
      </c>
      <c r="G215" s="184">
        <v>11.0169</v>
      </c>
      <c r="H215" s="184">
        <v>5.4090999999999996</v>
      </c>
      <c r="I215" s="184">
        <v>9.4065999999999992</v>
      </c>
      <c r="J215" s="184">
        <v>6.3764000000000003</v>
      </c>
      <c r="K215" s="184">
        <v>4.6077000000000004</v>
      </c>
      <c r="L215" s="184">
        <v>3.0051000000000001</v>
      </c>
      <c r="M215" s="184">
        <v>3.4607000000000001</v>
      </c>
      <c r="N215" s="184">
        <v>3.9701</v>
      </c>
      <c r="O215" s="184">
        <v>8.2680000000000007</v>
      </c>
      <c r="P215" s="184">
        <v>7.6848999999999998</v>
      </c>
      <c r="Q215" s="184">
        <v>8.0518999999999998</v>
      </c>
      <c r="R215" s="184">
        <v>7.7058</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44404</v>
      </c>
      <c r="E216" s="184">
        <v>34.270200000000003</v>
      </c>
      <c r="F216" s="184">
        <v>2.9824000000000002</v>
      </c>
      <c r="G216" s="184">
        <v>3.0097999999999998</v>
      </c>
      <c r="H216" s="184">
        <v>3.3342999999999998</v>
      </c>
      <c r="I216" s="184">
        <v>3.3517000000000001</v>
      </c>
      <c r="J216" s="184">
        <v>3.3681999999999999</v>
      </c>
      <c r="K216" s="184">
        <v>3.2744</v>
      </c>
      <c r="L216" s="184">
        <v>3.4649999999999999</v>
      </c>
      <c r="M216" s="184">
        <v>3.3454999999999999</v>
      </c>
      <c r="N216" s="184">
        <v>3.7749000000000001</v>
      </c>
      <c r="O216" s="184">
        <v>7.718</v>
      </c>
      <c r="P216" s="184">
        <v>6.9339000000000004</v>
      </c>
      <c r="Q216" s="184">
        <v>7.71</v>
      </c>
      <c r="R216" s="184">
        <v>6.7674000000000003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44404</v>
      </c>
      <c r="E217" s="184">
        <v>34.561599999999999</v>
      </c>
      <c r="F217" s="184">
        <v>3.2742</v>
      </c>
      <c r="G217" s="184">
        <v>3.1958000000000002</v>
      </c>
      <c r="H217" s="184">
        <v>3.5327000000000002</v>
      </c>
      <c r="I217" s="184">
        <v>3.5427</v>
      </c>
      <c r="J217" s="184">
        <v>3.5554999999999999</v>
      </c>
      <c r="K217" s="184">
        <v>3.4104999999999999</v>
      </c>
      <c r="L217" s="184">
        <v>3.6448999999999998</v>
      </c>
      <c r="M217" s="184">
        <v>3.5253999999999999</v>
      </c>
      <c r="N217" s="184">
        <v>3.9453</v>
      </c>
      <c r="O217" s="184">
        <v>7.8715999999999999</v>
      </c>
      <c r="P217" s="184">
        <v>7.0507</v>
      </c>
      <c r="Q217" s="184">
        <v>7.7858000000000001</v>
      </c>
      <c r="R217" s="184">
        <v>6.9253999999999998</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44404</v>
      </c>
      <c r="E218" s="184">
        <v>11.537800000000001</v>
      </c>
      <c r="F218" s="184">
        <v>3.4802</v>
      </c>
      <c r="G218" s="184">
        <v>8.9457000000000004</v>
      </c>
      <c r="H218" s="184">
        <v>2.0796999999999999</v>
      </c>
      <c r="I218" s="184">
        <v>9.9350000000000005</v>
      </c>
      <c r="J218" s="184">
        <v>7.1925999999999997</v>
      </c>
      <c r="K218" s="184">
        <v>5.8156999999999996</v>
      </c>
      <c r="L218" s="184">
        <v>4.3548999999999998</v>
      </c>
      <c r="M218" s="184">
        <v>4.665</v>
      </c>
      <c r="N218" s="184">
        <v>5.2431000000000001</v>
      </c>
      <c r="O218" s="184"/>
      <c r="P218" s="184"/>
      <c r="Q218" s="184">
        <v>8.2843</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44404</v>
      </c>
      <c r="E219" s="184">
        <v>11.431900000000001</v>
      </c>
      <c r="F219" s="184">
        <v>2.5543999999999998</v>
      </c>
      <c r="G219" s="184">
        <v>8.3888999999999996</v>
      </c>
      <c r="H219" s="184">
        <v>1.5512999999999999</v>
      </c>
      <c r="I219" s="184">
        <v>9.4529999999999994</v>
      </c>
      <c r="J219" s="184">
        <v>6.7344999999999997</v>
      </c>
      <c r="K219" s="184">
        <v>5.3653000000000004</v>
      </c>
      <c r="L219" s="184">
        <v>3.8689</v>
      </c>
      <c r="M219" s="184">
        <v>4.1654</v>
      </c>
      <c r="N219" s="184">
        <v>4.7356999999999996</v>
      </c>
      <c r="O219" s="184"/>
      <c r="P219" s="184"/>
      <c r="Q219" s="184">
        <v>7.7301000000000002</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44404</v>
      </c>
      <c r="E220" s="184">
        <v>1025.6451</v>
      </c>
      <c r="F220" s="184">
        <v>21.2117</v>
      </c>
      <c r="G220" s="184">
        <v>11.243399999999999</v>
      </c>
      <c r="H220" s="184">
        <v>1.0067999999999999</v>
      </c>
      <c r="I220" s="184">
        <v>10.903600000000001</v>
      </c>
      <c r="J220" s="184">
        <v>7.5875000000000004</v>
      </c>
      <c r="K220" s="184">
        <v>5.8433999999999999</v>
      </c>
      <c r="L220" s="184"/>
      <c r="M220" s="184"/>
      <c r="N220" s="184"/>
      <c r="O220" s="184"/>
      <c r="P220" s="184"/>
      <c r="Q220" s="184">
        <v>5.3183999999999996</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44404</v>
      </c>
      <c r="E221" s="184">
        <v>1023.1489</v>
      </c>
      <c r="F221" s="184">
        <v>20.709900000000001</v>
      </c>
      <c r="G221" s="184">
        <v>10.656700000000001</v>
      </c>
      <c r="H221" s="184">
        <v>0.4577</v>
      </c>
      <c r="I221" s="184">
        <v>10.377000000000001</v>
      </c>
      <c r="J221" s="184">
        <v>7.0731999999999999</v>
      </c>
      <c r="K221" s="184">
        <v>5.3324999999999996</v>
      </c>
      <c r="L221" s="184"/>
      <c r="M221" s="184"/>
      <c r="N221" s="184"/>
      <c r="O221" s="184"/>
      <c r="P221" s="184"/>
      <c r="Q221" s="184">
        <v>4.8007999999999997</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44404</v>
      </c>
      <c r="E222" s="184">
        <v>16.464700000000001</v>
      </c>
      <c r="F222" s="184">
        <v>6.6517999999999997</v>
      </c>
      <c r="G222" s="184">
        <v>4.8242000000000003</v>
      </c>
      <c r="H222" s="184">
        <v>3.8982999999999999</v>
      </c>
      <c r="I222" s="184">
        <v>6.6199000000000003</v>
      </c>
      <c r="J222" s="184">
        <v>5.1426999999999996</v>
      </c>
      <c r="K222" s="184">
        <v>3.7498</v>
      </c>
      <c r="L222" s="184">
        <v>3.3607999999999998</v>
      </c>
      <c r="M222" s="184">
        <v>3.0030999999999999</v>
      </c>
      <c r="N222" s="184">
        <v>3.7113999999999998</v>
      </c>
      <c r="O222" s="184">
        <v>4.2987000000000002</v>
      </c>
      <c r="P222" s="184">
        <v>5.5590999999999999</v>
      </c>
      <c r="Q222" s="184">
        <v>6.8914</v>
      </c>
      <c r="R222" s="184">
        <v>6.0453000000000001</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44404</v>
      </c>
      <c r="E223" s="184">
        <v>16.352900000000002</v>
      </c>
      <c r="F223" s="184">
        <v>6.4740000000000002</v>
      </c>
      <c r="G223" s="184">
        <v>4.6897000000000002</v>
      </c>
      <c r="H223" s="184">
        <v>3.7972000000000001</v>
      </c>
      <c r="I223" s="184">
        <v>6.5209999999999999</v>
      </c>
      <c r="J223" s="184">
        <v>5.0583</v>
      </c>
      <c r="K223" s="184">
        <v>3.6682000000000001</v>
      </c>
      <c r="L223" s="184">
        <v>3.286</v>
      </c>
      <c r="M223" s="184">
        <v>2.931</v>
      </c>
      <c r="N223" s="184">
        <v>3.6522000000000001</v>
      </c>
      <c r="O223" s="184">
        <v>4.2215999999999996</v>
      </c>
      <c r="P223" s="184">
        <v>5.4813000000000001</v>
      </c>
      <c r="Q223" s="184">
        <v>6.7941000000000003</v>
      </c>
      <c r="R223" s="184">
        <v>5.9836</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12.643295454545456</v>
      </c>
      <c r="G224" s="186">
        <v>7.6168363636363656</v>
      </c>
      <c r="H224" s="186">
        <v>3.7956295454545459</v>
      </c>
      <c r="I224" s="186">
        <v>7.6605545454545476</v>
      </c>
      <c r="J224" s="186">
        <v>5.740149999999999</v>
      </c>
      <c r="K224" s="186">
        <v>4.9818159090909084</v>
      </c>
      <c r="L224" s="186">
        <v>4.2370452380952388</v>
      </c>
      <c r="M224" s="186">
        <v>4.025199999999999</v>
      </c>
      <c r="N224" s="186">
        <v>4.5933105263157898</v>
      </c>
      <c r="O224" s="186">
        <v>8.5674117647058825</v>
      </c>
      <c r="P224" s="186">
        <v>7.8059529411764705</v>
      </c>
      <c r="Q224" s="186">
        <v>7.4995272727272697</v>
      </c>
      <c r="R224" s="186">
        <v>8.021870588235295</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12.03885</v>
      </c>
      <c r="G225" s="186">
        <v>8.2500499999999999</v>
      </c>
      <c r="H225" s="186">
        <v>3.87385</v>
      </c>
      <c r="I225" s="186">
        <v>7.6335999999999995</v>
      </c>
      <c r="J225" s="186">
        <v>6.2239500000000003</v>
      </c>
      <c r="K225" s="186">
        <v>5.1463999999999999</v>
      </c>
      <c r="L225" s="186">
        <v>4.3612500000000001</v>
      </c>
      <c r="M225" s="186">
        <v>4.1586999999999996</v>
      </c>
      <c r="N225" s="186">
        <v>4.7013499999999997</v>
      </c>
      <c r="O225" s="186">
        <v>8.7658500000000004</v>
      </c>
      <c r="P225" s="186">
        <v>8.0104499999999987</v>
      </c>
      <c r="Q225" s="186">
        <v>8.2760999999999996</v>
      </c>
      <c r="R225" s="186">
        <v>8.1773000000000007</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44404</v>
      </c>
      <c r="E228" s="184">
        <v>48.078299999999999</v>
      </c>
      <c r="F228" s="184">
        <v>-54.276299999999999</v>
      </c>
      <c r="G228" s="184">
        <v>-12.244300000000001</v>
      </c>
      <c r="H228" s="184">
        <v>14.300800000000001</v>
      </c>
      <c r="I228" s="184">
        <v>11.4923</v>
      </c>
      <c r="J228" s="184">
        <v>9.2822999999999993</v>
      </c>
      <c r="K228" s="184">
        <v>14.792</v>
      </c>
      <c r="L228" s="184">
        <v>14.372199999999999</v>
      </c>
      <c r="M228" s="184">
        <v>23.455100000000002</v>
      </c>
      <c r="N228" s="184">
        <v>22.334800000000001</v>
      </c>
      <c r="O228" s="184">
        <v>7.2522000000000002</v>
      </c>
      <c r="P228" s="184">
        <v>7.7316000000000003</v>
      </c>
      <c r="Q228" s="184">
        <v>9.5638000000000005</v>
      </c>
      <c r="R228" s="184">
        <v>10.728400000000001</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44404</v>
      </c>
      <c r="E229" s="184">
        <v>51.801200000000001</v>
      </c>
      <c r="F229" s="184">
        <v>-53.4724</v>
      </c>
      <c r="G229" s="184">
        <v>-11.418100000000001</v>
      </c>
      <c r="H229" s="184">
        <v>15.1327</v>
      </c>
      <c r="I229" s="184">
        <v>12.3233</v>
      </c>
      <c r="J229" s="184">
        <v>10.1076</v>
      </c>
      <c r="K229" s="184">
        <v>15.634399999999999</v>
      </c>
      <c r="L229" s="184">
        <v>15.2578</v>
      </c>
      <c r="M229" s="184">
        <v>24.430900000000001</v>
      </c>
      <c r="N229" s="184">
        <v>23.352900000000002</v>
      </c>
      <c r="O229" s="184">
        <v>8.0954999999999995</v>
      </c>
      <c r="P229" s="184">
        <v>8.7827999999999999</v>
      </c>
      <c r="Q229" s="184">
        <v>11.146699999999999</v>
      </c>
      <c r="R229" s="184">
        <v>11.6356</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44404</v>
      </c>
      <c r="E230" s="184">
        <v>51.801200000000001</v>
      </c>
      <c r="F230" s="184">
        <v>-53.4724</v>
      </c>
      <c r="G230" s="184">
        <v>-11.418100000000001</v>
      </c>
      <c r="H230" s="184">
        <v>15.1327</v>
      </c>
      <c r="I230" s="184">
        <v>12.3233</v>
      </c>
      <c r="J230" s="184">
        <v>10.1076</v>
      </c>
      <c r="K230" s="184">
        <v>15.634399999999999</v>
      </c>
      <c r="L230" s="184">
        <v>15.2578</v>
      </c>
      <c r="M230" s="184">
        <v>24.430900000000001</v>
      </c>
      <c r="N230" s="184">
        <v>23.352900000000002</v>
      </c>
      <c r="O230" s="184">
        <v>8.0954999999999995</v>
      </c>
      <c r="P230" s="184">
        <v>8.7827999999999999</v>
      </c>
      <c r="Q230" s="184">
        <v>11.115399999999999</v>
      </c>
      <c r="R230" s="184">
        <v>11.6356</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44404</v>
      </c>
      <c r="E231" s="184">
        <v>23.436499999999999</v>
      </c>
      <c r="F231" s="184">
        <v>-32.365200000000002</v>
      </c>
      <c r="G231" s="184">
        <v>-4.0473999999999997</v>
      </c>
      <c r="H231" s="184">
        <v>12.734999999999999</v>
      </c>
      <c r="I231" s="184">
        <v>15.397399999999999</v>
      </c>
      <c r="J231" s="184">
        <v>13.9316</v>
      </c>
      <c r="K231" s="184">
        <v>16.407</v>
      </c>
      <c r="L231" s="184">
        <v>12.685</v>
      </c>
      <c r="M231" s="184">
        <v>15.343400000000001</v>
      </c>
      <c r="N231" s="184">
        <v>15.248100000000001</v>
      </c>
      <c r="O231" s="184">
        <v>7.0235000000000003</v>
      </c>
      <c r="P231" s="184">
        <v>7.1147</v>
      </c>
      <c r="Q231" s="184">
        <v>8.0213999999999999</v>
      </c>
      <c r="R231" s="184">
        <v>12.254899999999999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44404</v>
      </c>
      <c r="E232" s="184">
        <v>26.014600000000002</v>
      </c>
      <c r="F232" s="184">
        <v>-31.261399999999998</v>
      </c>
      <c r="G232" s="184">
        <v>-2.9104000000000001</v>
      </c>
      <c r="H232" s="184">
        <v>13.8871</v>
      </c>
      <c r="I232" s="184">
        <v>16.529900000000001</v>
      </c>
      <c r="J232" s="184">
        <v>15.073399999999999</v>
      </c>
      <c r="K232" s="184">
        <v>17.586200000000002</v>
      </c>
      <c r="L232" s="184">
        <v>13.8865</v>
      </c>
      <c r="M232" s="184">
        <v>16.601199999999999</v>
      </c>
      <c r="N232" s="184">
        <v>16.541399999999999</v>
      </c>
      <c r="O232" s="184">
        <v>8.0946999999999996</v>
      </c>
      <c r="P232" s="184">
        <v>8.3047000000000004</v>
      </c>
      <c r="Q232" s="184">
        <v>9.7010000000000005</v>
      </c>
      <c r="R232" s="184">
        <v>13.4138</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44404</v>
      </c>
      <c r="E233" s="184">
        <v>29.876100000000001</v>
      </c>
      <c r="F233" s="184">
        <v>-61.714100000000002</v>
      </c>
      <c r="G233" s="184">
        <v>-6.3789999999999996</v>
      </c>
      <c r="H233" s="184">
        <v>14.2982</v>
      </c>
      <c r="I233" s="184">
        <v>10.1534</v>
      </c>
      <c r="J233" s="184">
        <v>12.419600000000001</v>
      </c>
      <c r="K233" s="184">
        <v>12.1145</v>
      </c>
      <c r="L233" s="184">
        <v>5.8596000000000004</v>
      </c>
      <c r="M233" s="184">
        <v>8.7227999999999994</v>
      </c>
      <c r="N233" s="184">
        <v>8.2079000000000004</v>
      </c>
      <c r="O233" s="184">
        <v>10.0052</v>
      </c>
      <c r="P233" s="184">
        <v>8.3064999999999998</v>
      </c>
      <c r="Q233" s="184">
        <v>6.6932999999999998</v>
      </c>
      <c r="R233" s="184">
        <v>9.3468999999999998</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44404</v>
      </c>
      <c r="E234" s="184">
        <v>32.123600000000003</v>
      </c>
      <c r="F234" s="184">
        <v>-60.914099999999998</v>
      </c>
      <c r="G234" s="184">
        <v>-5.5358000000000001</v>
      </c>
      <c r="H234" s="184">
        <v>15.1395</v>
      </c>
      <c r="I234" s="184">
        <v>11.010999999999999</v>
      </c>
      <c r="J234" s="184">
        <v>13.2508</v>
      </c>
      <c r="K234" s="184">
        <v>12.975099999999999</v>
      </c>
      <c r="L234" s="184">
        <v>6.7484000000000002</v>
      </c>
      <c r="M234" s="184">
        <v>9.6577000000000002</v>
      </c>
      <c r="N234" s="184">
        <v>9.1625999999999994</v>
      </c>
      <c r="O234" s="184">
        <v>10.9132</v>
      </c>
      <c r="P234" s="184">
        <v>9.2309999999999999</v>
      </c>
      <c r="Q234" s="184">
        <v>9.5366</v>
      </c>
      <c r="R234" s="184">
        <v>10.279400000000001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44404</v>
      </c>
      <c r="E235" s="184">
        <v>38.964500000000001</v>
      </c>
      <c r="F235" s="184">
        <v>-18.351099999999999</v>
      </c>
      <c r="G235" s="184">
        <v>0.84319999999999995</v>
      </c>
      <c r="H235" s="184">
        <v>21.256900000000002</v>
      </c>
      <c r="I235" s="184">
        <v>8.3637999999999995</v>
      </c>
      <c r="J235" s="184">
        <v>9.2279</v>
      </c>
      <c r="K235" s="184">
        <v>13.9168</v>
      </c>
      <c r="L235" s="184">
        <v>9.9115000000000002</v>
      </c>
      <c r="M235" s="184">
        <v>13.320499999999999</v>
      </c>
      <c r="N235" s="184">
        <v>11.698</v>
      </c>
      <c r="O235" s="184">
        <v>9.3262999999999998</v>
      </c>
      <c r="P235" s="184">
        <v>9.2423999999999999</v>
      </c>
      <c r="Q235" s="184">
        <v>10.0731</v>
      </c>
      <c r="R235" s="184">
        <v>10.188499999999999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44404</v>
      </c>
      <c r="E236" s="184">
        <v>33.991100000000003</v>
      </c>
      <c r="F236" s="184">
        <v>-20.2837</v>
      </c>
      <c r="G236" s="184">
        <v>-1.0737000000000001</v>
      </c>
      <c r="H236" s="184">
        <v>19.3078</v>
      </c>
      <c r="I236" s="184">
        <v>6.4048999999999996</v>
      </c>
      <c r="J236" s="184">
        <v>7.2572000000000001</v>
      </c>
      <c r="K236" s="184">
        <v>12.051299999999999</v>
      </c>
      <c r="L236" s="184">
        <v>8.1082999999999998</v>
      </c>
      <c r="M236" s="184">
        <v>11.5458</v>
      </c>
      <c r="N236" s="184">
        <v>9.9437999999999995</v>
      </c>
      <c r="O236" s="184">
        <v>7.5587</v>
      </c>
      <c r="P236" s="184">
        <v>7.2069000000000001</v>
      </c>
      <c r="Q236" s="184">
        <v>7.5304000000000002</v>
      </c>
      <c r="R236" s="184">
        <v>8.4804999999999993</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44404</v>
      </c>
      <c r="E237" s="184">
        <v>23.348800000000001</v>
      </c>
      <c r="F237" s="184">
        <v>-110.965</v>
      </c>
      <c r="G237" s="184">
        <v>-29.916</v>
      </c>
      <c r="H237" s="184">
        <v>21.077100000000002</v>
      </c>
      <c r="I237" s="184">
        <v>21.5031</v>
      </c>
      <c r="J237" s="184">
        <v>14.3802</v>
      </c>
      <c r="K237" s="184">
        <v>17.488299999999999</v>
      </c>
      <c r="L237" s="184">
        <v>10.903499999999999</v>
      </c>
      <c r="M237" s="184">
        <v>12.625999999999999</v>
      </c>
      <c r="N237" s="184">
        <v>14.617800000000001</v>
      </c>
      <c r="O237" s="184">
        <v>2.6854</v>
      </c>
      <c r="P237" s="184">
        <v>4.9912000000000001</v>
      </c>
      <c r="Q237" s="184">
        <v>7.0510000000000002</v>
      </c>
      <c r="R237" s="184">
        <v>11.191800000000001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44404</v>
      </c>
      <c r="E238" s="184">
        <v>22.3874</v>
      </c>
      <c r="F238" s="184">
        <v>-111.1784</v>
      </c>
      <c r="G238" s="184">
        <v>-30.2651</v>
      </c>
      <c r="H238" s="184">
        <v>20.694500000000001</v>
      </c>
      <c r="I238" s="184">
        <v>21.132000000000001</v>
      </c>
      <c r="J238" s="184">
        <v>14.0182</v>
      </c>
      <c r="K238" s="184">
        <v>17.091999999999999</v>
      </c>
      <c r="L238" s="184">
        <v>10.338699999999999</v>
      </c>
      <c r="M238" s="184">
        <v>11.991099999999999</v>
      </c>
      <c r="N238" s="184">
        <v>13.9435</v>
      </c>
      <c r="O238" s="184">
        <v>2.085</v>
      </c>
      <c r="P238" s="184">
        <v>4.3606999999999996</v>
      </c>
      <c r="Q238" s="184">
        <v>6.7336</v>
      </c>
      <c r="R238" s="184">
        <v>10.5373</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44404</v>
      </c>
      <c r="E239" s="184">
        <v>79.798599999999993</v>
      </c>
      <c r="F239" s="184">
        <v>-70.304199999999994</v>
      </c>
      <c r="G239" s="184">
        <v>-10.8047</v>
      </c>
      <c r="H239" s="184">
        <v>10.0692</v>
      </c>
      <c r="I239" s="184">
        <v>5.2183000000000002</v>
      </c>
      <c r="J239" s="184">
        <v>10.8337</v>
      </c>
      <c r="K239" s="184">
        <v>16.388999999999999</v>
      </c>
      <c r="L239" s="184">
        <v>14.4337</v>
      </c>
      <c r="M239" s="184">
        <v>15.9009</v>
      </c>
      <c r="N239" s="184">
        <v>16.054300000000001</v>
      </c>
      <c r="O239" s="184">
        <v>11.8932</v>
      </c>
      <c r="P239" s="184">
        <v>10.048299999999999</v>
      </c>
      <c r="Q239" s="184">
        <v>10.4443</v>
      </c>
      <c r="R239" s="184">
        <v>14.014200000000001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44404</v>
      </c>
      <c r="E240" s="184">
        <v>84.091596461796499</v>
      </c>
      <c r="F240" s="184">
        <v>-71.625699999999995</v>
      </c>
      <c r="G240" s="184">
        <v>-12.057700000000001</v>
      </c>
      <c r="H240" s="184">
        <v>8.8016000000000005</v>
      </c>
      <c r="I240" s="184">
        <v>3.9597000000000002</v>
      </c>
      <c r="J240" s="184">
        <v>9.5538000000000007</v>
      </c>
      <c r="K240" s="184">
        <v>15.0684</v>
      </c>
      <c r="L240" s="184">
        <v>13.0433</v>
      </c>
      <c r="M240" s="184">
        <v>14.4735</v>
      </c>
      <c r="N240" s="184">
        <v>14.6188</v>
      </c>
      <c r="O240" s="184">
        <v>10.672499999999999</v>
      </c>
      <c r="P240" s="184">
        <v>8.8489000000000004</v>
      </c>
      <c r="Q240" s="184">
        <v>8.5779999999999994</v>
      </c>
      <c r="R240" s="184">
        <v>12.724399999999999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44404</v>
      </c>
      <c r="E241" s="184">
        <v>47.087000000000003</v>
      </c>
      <c r="F241" s="184">
        <v>-20.220500000000001</v>
      </c>
      <c r="G241" s="184">
        <v>2.7332999999999998</v>
      </c>
      <c r="H241" s="184">
        <v>13.8567</v>
      </c>
      <c r="I241" s="184">
        <v>13.037699999999999</v>
      </c>
      <c r="J241" s="184">
        <v>9.5089000000000006</v>
      </c>
      <c r="K241" s="184">
        <v>16.677499999999998</v>
      </c>
      <c r="L241" s="184">
        <v>14.6584</v>
      </c>
      <c r="M241" s="184">
        <v>16.203900000000001</v>
      </c>
      <c r="N241" s="184">
        <v>16.4315</v>
      </c>
      <c r="O241" s="184">
        <v>7.3552</v>
      </c>
      <c r="P241" s="184">
        <v>7.6029999999999998</v>
      </c>
      <c r="Q241" s="184">
        <v>8.8674999999999997</v>
      </c>
      <c r="R241" s="184">
        <v>11.8134</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44404</v>
      </c>
      <c r="E242" s="184">
        <v>43.053400000000003</v>
      </c>
      <c r="F242" s="184">
        <v>-21.8597</v>
      </c>
      <c r="G242" s="184">
        <v>1.0810999999999999</v>
      </c>
      <c r="H242" s="184">
        <v>12.200200000000001</v>
      </c>
      <c r="I242" s="184">
        <v>11.3795</v>
      </c>
      <c r="J242" s="184">
        <v>7.8479000000000001</v>
      </c>
      <c r="K242" s="184">
        <v>14.9655</v>
      </c>
      <c r="L242" s="184">
        <v>12.858499999999999</v>
      </c>
      <c r="M242" s="184">
        <v>14.3065</v>
      </c>
      <c r="N242" s="184">
        <v>14.482100000000001</v>
      </c>
      <c r="O242" s="184">
        <v>5.5777999999999999</v>
      </c>
      <c r="P242" s="184">
        <v>6.1797000000000004</v>
      </c>
      <c r="Q242" s="184">
        <v>8.8920999999999992</v>
      </c>
      <c r="R242" s="184">
        <v>9.9907000000000004</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44404</v>
      </c>
      <c r="E243" s="184">
        <v>66.292100000000005</v>
      </c>
      <c r="F243" s="184">
        <v>-72.479100000000003</v>
      </c>
      <c r="G243" s="184">
        <v>-18.037500000000001</v>
      </c>
      <c r="H243" s="184">
        <v>5.4645000000000001</v>
      </c>
      <c r="I243" s="184">
        <v>2.7913000000000001</v>
      </c>
      <c r="J243" s="184">
        <v>5.0724</v>
      </c>
      <c r="K243" s="184">
        <v>10.469900000000001</v>
      </c>
      <c r="L243" s="184">
        <v>10.503399999999999</v>
      </c>
      <c r="M243" s="184">
        <v>13.427899999999999</v>
      </c>
      <c r="N243" s="184">
        <v>13.0481</v>
      </c>
      <c r="O243" s="184">
        <v>7.5114999999999998</v>
      </c>
      <c r="P243" s="184">
        <v>6.6657000000000002</v>
      </c>
      <c r="Q243" s="184">
        <v>9.5002999999999993</v>
      </c>
      <c r="R243" s="184">
        <v>8.4674999999999994</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44404</v>
      </c>
      <c r="E244" s="184">
        <v>70.691900000000004</v>
      </c>
      <c r="F244" s="184">
        <v>-71.731200000000001</v>
      </c>
      <c r="G244" s="184">
        <v>-17.277000000000001</v>
      </c>
      <c r="H244" s="184">
        <v>6.2255000000000003</v>
      </c>
      <c r="I244" s="184">
        <v>3.5674999999999999</v>
      </c>
      <c r="J244" s="184">
        <v>5.8350999999999997</v>
      </c>
      <c r="K244" s="184">
        <v>11.192</v>
      </c>
      <c r="L244" s="184">
        <v>11.2409</v>
      </c>
      <c r="M244" s="184">
        <v>14.2264</v>
      </c>
      <c r="N244" s="184">
        <v>13.9</v>
      </c>
      <c r="O244" s="184">
        <v>8.3224</v>
      </c>
      <c r="P244" s="184">
        <v>7.4638999999999998</v>
      </c>
      <c r="Q244" s="184">
        <v>9.5042000000000009</v>
      </c>
      <c r="R244" s="184">
        <v>9.3284000000000002</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44404</v>
      </c>
      <c r="E247" s="184">
        <v>57.238599999999998</v>
      </c>
      <c r="F247" s="184">
        <v>-18.101199999999999</v>
      </c>
      <c r="G247" s="184">
        <v>-16.470199999999998</v>
      </c>
      <c r="H247" s="184">
        <v>11.8971</v>
      </c>
      <c r="I247" s="184">
        <v>12.039199999999999</v>
      </c>
      <c r="J247" s="184">
        <v>14.279299999999999</v>
      </c>
      <c r="K247" s="184">
        <v>22.763500000000001</v>
      </c>
      <c r="L247" s="184">
        <v>17.888999999999999</v>
      </c>
      <c r="M247" s="184">
        <v>22.463899999999999</v>
      </c>
      <c r="N247" s="184">
        <v>20.1464</v>
      </c>
      <c r="O247" s="184">
        <v>9.8064999999999998</v>
      </c>
      <c r="P247" s="184">
        <v>8.2893000000000008</v>
      </c>
      <c r="Q247" s="184">
        <v>10.4224</v>
      </c>
      <c r="R247" s="184">
        <v>11.3117</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44404</v>
      </c>
      <c r="E248" s="184">
        <v>59.685099999999998</v>
      </c>
      <c r="F248" s="184">
        <v>-17.664999999999999</v>
      </c>
      <c r="G248" s="184">
        <v>-16.070499999999999</v>
      </c>
      <c r="H248" s="184">
        <v>12.3035</v>
      </c>
      <c r="I248" s="184">
        <v>12.4473</v>
      </c>
      <c r="J248" s="184">
        <v>14.6938</v>
      </c>
      <c r="K248" s="184">
        <v>23.203900000000001</v>
      </c>
      <c r="L248" s="184">
        <v>18.323</v>
      </c>
      <c r="M248" s="184">
        <v>22.938700000000001</v>
      </c>
      <c r="N248" s="184">
        <v>20.6357</v>
      </c>
      <c r="O248" s="184">
        <v>10.285399999999999</v>
      </c>
      <c r="P248" s="184">
        <v>8.8458000000000006</v>
      </c>
      <c r="Q248" s="184">
        <v>9.9466000000000001</v>
      </c>
      <c r="R248" s="184">
        <v>11.7698</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44404</v>
      </c>
      <c r="E249" s="184">
        <v>44.360700000000001</v>
      </c>
      <c r="F249" s="184">
        <v>-30.7468</v>
      </c>
      <c r="G249" s="184">
        <v>-0.90500000000000003</v>
      </c>
      <c r="H249" s="184">
        <v>19.9407</v>
      </c>
      <c r="I249" s="184">
        <v>9.5204000000000004</v>
      </c>
      <c r="J249" s="184">
        <v>6.4438000000000004</v>
      </c>
      <c r="K249" s="184">
        <v>12.926399999999999</v>
      </c>
      <c r="L249" s="184">
        <v>8.0531000000000006</v>
      </c>
      <c r="M249" s="184">
        <v>11.5878</v>
      </c>
      <c r="N249" s="184">
        <v>11.788500000000001</v>
      </c>
      <c r="O249" s="184">
        <v>8.1155000000000008</v>
      </c>
      <c r="P249" s="184">
        <v>7.0541</v>
      </c>
      <c r="Q249" s="184">
        <v>8.9215</v>
      </c>
      <c r="R249" s="184">
        <v>9.0578000000000003</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44404</v>
      </c>
      <c r="E250" s="184">
        <v>47.652700000000003</v>
      </c>
      <c r="F250" s="184">
        <v>-29.2362</v>
      </c>
      <c r="G250" s="184">
        <v>0.63200000000000001</v>
      </c>
      <c r="H250" s="184">
        <v>21.4803</v>
      </c>
      <c r="I250" s="184">
        <v>11.0656</v>
      </c>
      <c r="J250" s="184">
        <v>8.0000999999999998</v>
      </c>
      <c r="K250" s="184">
        <v>14.5463</v>
      </c>
      <c r="L250" s="184">
        <v>9.7169000000000008</v>
      </c>
      <c r="M250" s="184">
        <v>13.346</v>
      </c>
      <c r="N250" s="184">
        <v>13.6526</v>
      </c>
      <c r="O250" s="184">
        <v>9.6355000000000004</v>
      </c>
      <c r="P250" s="184">
        <v>8.1834000000000007</v>
      </c>
      <c r="Q250" s="184">
        <v>9.0434000000000001</v>
      </c>
      <c r="R250" s="184">
        <v>10.960100000000001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44404</v>
      </c>
      <c r="E253" s="184">
        <v>52.573999999999998</v>
      </c>
      <c r="F253" s="184">
        <v>-33.0169</v>
      </c>
      <c r="G253" s="184">
        <v>-6.92</v>
      </c>
      <c r="H253" s="184">
        <v>17.304600000000001</v>
      </c>
      <c r="I253" s="184">
        <v>-5.9499999999999997E-2</v>
      </c>
      <c r="J253" s="184">
        <v>3.0041000000000002</v>
      </c>
      <c r="K253" s="184">
        <v>10.108499999999999</v>
      </c>
      <c r="L253" s="184">
        <v>8.6692999999999998</v>
      </c>
      <c r="M253" s="184">
        <v>11.734500000000001</v>
      </c>
      <c r="N253" s="184">
        <v>12.779299999999999</v>
      </c>
      <c r="O253" s="184">
        <v>9.1384000000000007</v>
      </c>
      <c r="P253" s="184">
        <v>9.1783000000000001</v>
      </c>
      <c r="Q253" s="184">
        <v>10.045999999999999</v>
      </c>
      <c r="R253" s="184">
        <v>10.208600000000001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44404</v>
      </c>
      <c r="E254" s="184">
        <v>56.094099999999997</v>
      </c>
      <c r="F254" s="184">
        <v>-32.051000000000002</v>
      </c>
      <c r="G254" s="184">
        <v>-5.95</v>
      </c>
      <c r="H254" s="184">
        <v>18.283300000000001</v>
      </c>
      <c r="I254" s="184">
        <v>0.91590000000000005</v>
      </c>
      <c r="J254" s="184">
        <v>3.9872000000000001</v>
      </c>
      <c r="K254" s="184">
        <v>11.0831</v>
      </c>
      <c r="L254" s="184">
        <v>9.6409000000000002</v>
      </c>
      <c r="M254" s="184">
        <v>12.7323</v>
      </c>
      <c r="N254" s="184">
        <v>13.777900000000001</v>
      </c>
      <c r="O254" s="184">
        <v>9.9245999999999999</v>
      </c>
      <c r="P254" s="184">
        <v>10.0237</v>
      </c>
      <c r="Q254" s="184">
        <v>10.9543</v>
      </c>
      <c r="R254" s="184">
        <v>11.046099999999999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44404</v>
      </c>
      <c r="E255" s="184">
        <v>27.257300000000001</v>
      </c>
      <c r="F255" s="184">
        <v>-34.649500000000003</v>
      </c>
      <c r="G255" s="184">
        <v>-8.7959999999999994</v>
      </c>
      <c r="H255" s="184">
        <v>10.696400000000001</v>
      </c>
      <c r="I255" s="184">
        <v>8.5117999999999991</v>
      </c>
      <c r="J255" s="184">
        <v>5.6943000000000001</v>
      </c>
      <c r="K255" s="184">
        <v>10.733499999999999</v>
      </c>
      <c r="L255" s="184">
        <v>8.0161999999999995</v>
      </c>
      <c r="M255" s="184">
        <v>10.071899999999999</v>
      </c>
      <c r="N255" s="184">
        <v>10.525700000000001</v>
      </c>
      <c r="O255" s="184">
        <v>8.0410000000000004</v>
      </c>
      <c r="P255" s="184">
        <v>7.6882999999999999</v>
      </c>
      <c r="Q255" s="184">
        <v>9.1072000000000006</v>
      </c>
      <c r="R255" s="184">
        <v>8.8727</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44404</v>
      </c>
      <c r="E256" s="184">
        <v>25.2791</v>
      </c>
      <c r="F256" s="184">
        <v>-35.484900000000003</v>
      </c>
      <c r="G256" s="184">
        <v>-9.6997999999999998</v>
      </c>
      <c r="H256" s="184">
        <v>9.7955000000000005</v>
      </c>
      <c r="I256" s="184">
        <v>7.6025</v>
      </c>
      <c r="J256" s="184">
        <v>4.7756999999999996</v>
      </c>
      <c r="K256" s="184">
        <v>9.7981999999999996</v>
      </c>
      <c r="L256" s="184">
        <v>7.0609999999999999</v>
      </c>
      <c r="M256" s="184">
        <v>9.0810999999999993</v>
      </c>
      <c r="N256" s="184">
        <v>9.5082000000000004</v>
      </c>
      <c r="O256" s="184">
        <v>7.1021999999999998</v>
      </c>
      <c r="P256" s="184">
        <v>6.7408000000000001</v>
      </c>
      <c r="Q256" s="184">
        <v>8.4559999999999995</v>
      </c>
      <c r="R256" s="184">
        <v>7.8781999999999996</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44404</v>
      </c>
      <c r="E257" s="184">
        <v>17.0502</v>
      </c>
      <c r="F257" s="184">
        <v>14.1343</v>
      </c>
      <c r="G257" s="184">
        <v>-20.558199999999999</v>
      </c>
      <c r="H257" s="184">
        <v>4.1931000000000003</v>
      </c>
      <c r="I257" s="184">
        <v>-6.1199999999999997E-2</v>
      </c>
      <c r="J257" s="184">
        <v>3.4085999999999999</v>
      </c>
      <c r="K257" s="184">
        <v>8.6023999999999994</v>
      </c>
      <c r="L257" s="184">
        <v>10.998100000000001</v>
      </c>
      <c r="M257" s="184">
        <v>15.2037</v>
      </c>
      <c r="N257" s="184">
        <v>14.0962</v>
      </c>
      <c r="O257" s="184">
        <v>8.2750000000000004</v>
      </c>
      <c r="P257" s="184">
        <v>9.8927999999999994</v>
      </c>
      <c r="Q257" s="184">
        <v>9.8953000000000007</v>
      </c>
      <c r="R257" s="184">
        <v>8.6351999999999993</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44404</v>
      </c>
      <c r="E258" s="184">
        <v>15.646100000000001</v>
      </c>
      <c r="F258" s="184">
        <v>12.3683</v>
      </c>
      <c r="G258" s="184">
        <v>-22.340499999999999</v>
      </c>
      <c r="H258" s="184">
        <v>2.4340000000000002</v>
      </c>
      <c r="I258" s="184">
        <v>-1.8149999999999999</v>
      </c>
      <c r="J258" s="184">
        <v>1.6573</v>
      </c>
      <c r="K258" s="184">
        <v>6.8177000000000003</v>
      </c>
      <c r="L258" s="184">
        <v>8.8755000000000006</v>
      </c>
      <c r="M258" s="184">
        <v>13.068899999999999</v>
      </c>
      <c r="N258" s="184">
        <v>11.9658</v>
      </c>
      <c r="O258" s="184">
        <v>6.5907</v>
      </c>
      <c r="P258" s="184">
        <v>8.2062000000000008</v>
      </c>
      <c r="Q258" s="184">
        <v>8.2378</v>
      </c>
      <c r="R258" s="184">
        <v>6.7587999999999999</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44404</v>
      </c>
      <c r="E259" s="184">
        <v>40.845100000000002</v>
      </c>
      <c r="F259" s="184">
        <v>-23.665600000000001</v>
      </c>
      <c r="G259" s="184">
        <v>3.3969999999999998</v>
      </c>
      <c r="H259" s="184">
        <v>33.6629</v>
      </c>
      <c r="I259" s="184">
        <v>27.738900000000001</v>
      </c>
      <c r="J259" s="184">
        <v>17.911999999999999</v>
      </c>
      <c r="K259" s="184">
        <v>18.871600000000001</v>
      </c>
      <c r="L259" s="184">
        <v>15.149699999999999</v>
      </c>
      <c r="M259" s="184">
        <v>19.604700000000001</v>
      </c>
      <c r="N259" s="184">
        <v>19.4832</v>
      </c>
      <c r="O259" s="184">
        <v>11.043100000000001</v>
      </c>
      <c r="P259" s="184">
        <v>9.3501999999999992</v>
      </c>
      <c r="Q259" s="184">
        <v>8.2928999999999995</v>
      </c>
      <c r="R259" s="184">
        <v>13.8916</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44404</v>
      </c>
      <c r="E260" s="184">
        <v>44.777700000000003</v>
      </c>
      <c r="F260" s="184">
        <v>-22.239699999999999</v>
      </c>
      <c r="G260" s="184">
        <v>4.8117999999999999</v>
      </c>
      <c r="H260" s="184">
        <v>35.087499999999999</v>
      </c>
      <c r="I260" s="184">
        <v>29.172899999999998</v>
      </c>
      <c r="J260" s="184">
        <v>19.309000000000001</v>
      </c>
      <c r="K260" s="184">
        <v>20.273599999999998</v>
      </c>
      <c r="L260" s="184">
        <v>16.485299999999999</v>
      </c>
      <c r="M260" s="184">
        <v>21.011900000000001</v>
      </c>
      <c r="N260" s="184">
        <v>20.9407</v>
      </c>
      <c r="O260" s="184">
        <v>12.353899999999999</v>
      </c>
      <c r="P260" s="184">
        <v>10.694900000000001</v>
      </c>
      <c r="Q260" s="184">
        <v>11.0684</v>
      </c>
      <c r="R260" s="184">
        <v>15.229799999999999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44404</v>
      </c>
      <c r="E261" s="184">
        <v>44.353200000000001</v>
      </c>
      <c r="F261" s="184">
        <v>1.4814000000000001</v>
      </c>
      <c r="G261" s="184">
        <v>5.8259999999999996</v>
      </c>
      <c r="H261" s="184">
        <v>12.172599999999999</v>
      </c>
      <c r="I261" s="184">
        <v>16.515699999999999</v>
      </c>
      <c r="J261" s="184">
        <v>17.462800000000001</v>
      </c>
      <c r="K261" s="184">
        <v>15.0166</v>
      </c>
      <c r="L261" s="184">
        <v>11.9475</v>
      </c>
      <c r="M261" s="184">
        <v>12.8567</v>
      </c>
      <c r="N261" s="184">
        <v>12.509</v>
      </c>
      <c r="O261" s="184">
        <v>8.6829999999999998</v>
      </c>
      <c r="P261" s="184">
        <v>7.8612000000000002</v>
      </c>
      <c r="Q261" s="184">
        <v>8.2828999999999997</v>
      </c>
      <c r="R261" s="184">
        <v>9.1119000000000003</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44404</v>
      </c>
      <c r="E262" s="184">
        <v>41.899299999999997</v>
      </c>
      <c r="F262" s="184">
        <v>0.87119999999999997</v>
      </c>
      <c r="G262" s="184">
        <v>5.2298</v>
      </c>
      <c r="H262" s="184">
        <v>11.5619</v>
      </c>
      <c r="I262" s="184">
        <v>15.901300000000001</v>
      </c>
      <c r="J262" s="184">
        <v>16.854199999999999</v>
      </c>
      <c r="K262" s="184">
        <v>14.4009</v>
      </c>
      <c r="L262" s="184">
        <v>11.3222</v>
      </c>
      <c r="M262" s="184">
        <v>12.224</v>
      </c>
      <c r="N262" s="184">
        <v>11.876799999999999</v>
      </c>
      <c r="O262" s="184">
        <v>8.0330999999999992</v>
      </c>
      <c r="P262" s="184">
        <v>7.1623000000000001</v>
      </c>
      <c r="Q262" s="184">
        <v>6.0429000000000004</v>
      </c>
      <c r="R262" s="184">
        <v>8.5091000000000001</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44404</v>
      </c>
      <c r="E263" s="184">
        <v>65.1036</v>
      </c>
      <c r="F263" s="184">
        <v>-6.2781000000000002</v>
      </c>
      <c r="G263" s="184">
        <v>-1.8917999999999999</v>
      </c>
      <c r="H263" s="184">
        <v>22.046099999999999</v>
      </c>
      <c r="I263" s="184">
        <v>14.189</v>
      </c>
      <c r="J263" s="184">
        <v>6.7694000000000001</v>
      </c>
      <c r="K263" s="184">
        <v>10.927300000000001</v>
      </c>
      <c r="L263" s="184">
        <v>6.4659000000000004</v>
      </c>
      <c r="M263" s="184">
        <v>9.0269999999999992</v>
      </c>
      <c r="N263" s="184">
        <v>7.6334999999999997</v>
      </c>
      <c r="O263" s="184">
        <v>7.6607000000000003</v>
      </c>
      <c r="P263" s="184">
        <v>6.6040000000000001</v>
      </c>
      <c r="Q263" s="184">
        <v>8.3585999999999991</v>
      </c>
      <c r="R263" s="184">
        <v>8.2780000000000005</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44404</v>
      </c>
      <c r="E264" s="184">
        <v>69.543599999999998</v>
      </c>
      <c r="F264" s="184">
        <v>-5.4576000000000002</v>
      </c>
      <c r="G264" s="184">
        <v>-1.1021000000000001</v>
      </c>
      <c r="H264" s="184">
        <v>22.833100000000002</v>
      </c>
      <c r="I264" s="184">
        <v>14.9763</v>
      </c>
      <c r="J264" s="184">
        <v>7.5567000000000002</v>
      </c>
      <c r="K264" s="184">
        <v>11.7319</v>
      </c>
      <c r="L264" s="184">
        <v>7.2725</v>
      </c>
      <c r="M264" s="184">
        <v>9.8590999999999998</v>
      </c>
      <c r="N264" s="184">
        <v>8.5347000000000008</v>
      </c>
      <c r="O264" s="184">
        <v>8.6071000000000009</v>
      </c>
      <c r="P264" s="184">
        <v>7.5274000000000001</v>
      </c>
      <c r="Q264" s="184">
        <v>8.2332999999999998</v>
      </c>
      <c r="R264" s="184">
        <v>9.2017000000000007</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44404</v>
      </c>
      <c r="E265" s="184">
        <v>24.579599999999999</v>
      </c>
      <c r="F265" s="184">
        <v>-31.602499999999999</v>
      </c>
      <c r="G265" s="184">
        <v>-4.9718999999999998</v>
      </c>
      <c r="H265" s="184">
        <v>27.510300000000001</v>
      </c>
      <c r="I265" s="184">
        <v>8.7909000000000006</v>
      </c>
      <c r="J265" s="184">
        <v>8.6359999999999992</v>
      </c>
      <c r="K265" s="184">
        <v>11.1724</v>
      </c>
      <c r="L265" s="184">
        <v>7.9584000000000001</v>
      </c>
      <c r="M265" s="184">
        <v>11.0878</v>
      </c>
      <c r="N265" s="184">
        <v>9.9718999999999998</v>
      </c>
      <c r="O265" s="184">
        <v>7.3128000000000002</v>
      </c>
      <c r="P265" s="184">
        <v>7.4364999999999997</v>
      </c>
      <c r="Q265" s="184">
        <v>8.7943999999999996</v>
      </c>
      <c r="R265" s="184">
        <v>7.9473000000000003</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44404</v>
      </c>
      <c r="E266" s="184">
        <v>21.582000000000001</v>
      </c>
      <c r="F266" s="184">
        <v>-33.624400000000001</v>
      </c>
      <c r="G266" s="184">
        <v>-6.9710000000000001</v>
      </c>
      <c r="H266" s="184">
        <v>25.4924</v>
      </c>
      <c r="I266" s="184">
        <v>7.2076000000000002</v>
      </c>
      <c r="J266" s="184">
        <v>6.7999000000000001</v>
      </c>
      <c r="K266" s="184">
        <v>9.2928999999999995</v>
      </c>
      <c r="L266" s="184">
        <v>6.1379999999999999</v>
      </c>
      <c r="M266" s="184">
        <v>9.1082999999999998</v>
      </c>
      <c r="N266" s="184">
        <v>7.9531999999999998</v>
      </c>
      <c r="O266" s="184">
        <v>5.5906000000000002</v>
      </c>
      <c r="P266" s="184">
        <v>5.6910999999999996</v>
      </c>
      <c r="Q266" s="184">
        <v>7.2419000000000002</v>
      </c>
      <c r="R266" s="184">
        <v>6.3596000000000004</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44404</v>
      </c>
      <c r="E267" s="184">
        <v>42.343200000000003</v>
      </c>
      <c r="F267" s="184">
        <v>-10.599600000000001</v>
      </c>
      <c r="G267" s="184">
        <v>0.58189999999999997</v>
      </c>
      <c r="H267" s="184">
        <v>9.8948</v>
      </c>
      <c r="I267" s="184">
        <v>8.4812999999999992</v>
      </c>
      <c r="J267" s="184">
        <v>7.8494000000000002</v>
      </c>
      <c r="K267" s="184">
        <v>11.252599999999999</v>
      </c>
      <c r="L267" s="184">
        <v>10.649699999999999</v>
      </c>
      <c r="M267" s="184">
        <v>12.3901</v>
      </c>
      <c r="N267" s="184">
        <v>11.9749</v>
      </c>
      <c r="O267" s="184">
        <v>0.60750000000000004</v>
      </c>
      <c r="P267" s="184">
        <v>3.1503999999999999</v>
      </c>
      <c r="Q267" s="184">
        <v>8.5707000000000004</v>
      </c>
      <c r="R267" s="184">
        <v>-0.6885</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44404</v>
      </c>
      <c r="E268" s="184">
        <v>45.404600000000002</v>
      </c>
      <c r="F268" s="184">
        <v>-9.9654000000000007</v>
      </c>
      <c r="G268" s="184">
        <v>1.1859</v>
      </c>
      <c r="H268" s="184">
        <v>10.5176</v>
      </c>
      <c r="I268" s="184">
        <v>9.1098999999999997</v>
      </c>
      <c r="J268" s="184">
        <v>8.4781999999999993</v>
      </c>
      <c r="K268" s="184">
        <v>11.894600000000001</v>
      </c>
      <c r="L268" s="184">
        <v>11.3081</v>
      </c>
      <c r="M268" s="184">
        <v>13.0738</v>
      </c>
      <c r="N268" s="184">
        <v>12.676600000000001</v>
      </c>
      <c r="O268" s="184">
        <v>1.3491</v>
      </c>
      <c r="P268" s="184">
        <v>3.9666999999999999</v>
      </c>
      <c r="Q268" s="184">
        <v>7.0035999999999996</v>
      </c>
      <c r="R268" s="184">
        <v>-4.24E-2</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44404</v>
      </c>
      <c r="E271" s="184">
        <v>54.2121</v>
      </c>
      <c r="F271" s="184">
        <v>-8.4140999999999995</v>
      </c>
      <c r="G271" s="184">
        <v>10.7515</v>
      </c>
      <c r="H271" s="184">
        <v>34.087400000000002</v>
      </c>
      <c r="I271" s="184">
        <v>17.345800000000001</v>
      </c>
      <c r="J271" s="184">
        <v>17.120999999999999</v>
      </c>
      <c r="K271" s="184">
        <v>20.285699999999999</v>
      </c>
      <c r="L271" s="184">
        <v>16.0059</v>
      </c>
      <c r="M271" s="184">
        <v>21.026700000000002</v>
      </c>
      <c r="N271" s="184">
        <v>20.494599999999998</v>
      </c>
      <c r="O271" s="184">
        <v>10.6274</v>
      </c>
      <c r="P271" s="184">
        <v>9.2109000000000005</v>
      </c>
      <c r="Q271" s="184">
        <v>10.071400000000001</v>
      </c>
      <c r="R271" s="184">
        <v>13.798500000000001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44404</v>
      </c>
      <c r="E272" s="184">
        <v>50.651600000000002</v>
      </c>
      <c r="F272" s="184">
        <v>-9.0053999999999998</v>
      </c>
      <c r="G272" s="184">
        <v>10.19</v>
      </c>
      <c r="H272" s="184">
        <v>33.537300000000002</v>
      </c>
      <c r="I272" s="184">
        <v>16.784300000000002</v>
      </c>
      <c r="J272" s="184">
        <v>16.5564</v>
      </c>
      <c r="K272" s="184">
        <v>19.706199999999999</v>
      </c>
      <c r="L272" s="184">
        <v>15.404299999999999</v>
      </c>
      <c r="M272" s="184">
        <v>20.3644</v>
      </c>
      <c r="N272" s="184">
        <v>19.7879</v>
      </c>
      <c r="O272" s="184">
        <v>9.9312000000000005</v>
      </c>
      <c r="P272" s="184">
        <v>8.3660999999999994</v>
      </c>
      <c r="Q272" s="184">
        <v>8.2949999999999999</v>
      </c>
      <c r="R272" s="184">
        <v>13.1221</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44404</v>
      </c>
      <c r="E273" s="184">
        <v>21.748799999999999</v>
      </c>
      <c r="F273" s="184">
        <v>-32.864199999999997</v>
      </c>
      <c r="G273" s="184">
        <v>-1.8875999999999999</v>
      </c>
      <c r="H273" s="184">
        <v>10.787100000000001</v>
      </c>
      <c r="I273" s="184">
        <v>3.6012</v>
      </c>
      <c r="J273" s="184">
        <v>4.8507999999999996</v>
      </c>
      <c r="K273" s="184">
        <v>11.482699999999999</v>
      </c>
      <c r="L273" s="184">
        <v>9.9770000000000003</v>
      </c>
      <c r="M273" s="184">
        <v>11.765599999999999</v>
      </c>
      <c r="N273" s="184">
        <v>10.305899999999999</v>
      </c>
      <c r="O273" s="184">
        <v>4.9134000000000002</v>
      </c>
      <c r="P273" s="184">
        <v>5.5410000000000004</v>
      </c>
      <c r="Q273" s="184">
        <v>7.0567000000000002</v>
      </c>
      <c r="R273" s="184">
        <v>7.6730999999999998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44404</v>
      </c>
      <c r="E274" s="184">
        <v>23.103100000000001</v>
      </c>
      <c r="F274" s="184">
        <v>-32.201000000000001</v>
      </c>
      <c r="G274" s="184">
        <v>-1.0663</v>
      </c>
      <c r="H274" s="184">
        <v>11.603999999999999</v>
      </c>
      <c r="I274" s="184">
        <v>4.4311999999999996</v>
      </c>
      <c r="J274" s="184">
        <v>5.6961000000000004</v>
      </c>
      <c r="K274" s="184">
        <v>12.364699999999999</v>
      </c>
      <c r="L274" s="184">
        <v>10.7049</v>
      </c>
      <c r="M274" s="184">
        <v>12.4903</v>
      </c>
      <c r="N274" s="184">
        <v>11.0876</v>
      </c>
      <c r="O274" s="184">
        <v>5.8487</v>
      </c>
      <c r="P274" s="184">
        <v>6.5805999999999996</v>
      </c>
      <c r="Q274" s="184">
        <v>7.9725999999999999</v>
      </c>
      <c r="R274" s="184">
        <v>8.5465999999999998</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44404</v>
      </c>
      <c r="E275" s="184">
        <v>0.98240000000000005</v>
      </c>
      <c r="F275" s="184">
        <v>11.1496</v>
      </c>
      <c r="G275" s="184">
        <v>11.159800000000001</v>
      </c>
      <c r="H275" s="184">
        <v>10.6371</v>
      </c>
      <c r="I275" s="184">
        <v>10.926399999999999</v>
      </c>
      <c r="J275" s="184">
        <v>10.9011</v>
      </c>
      <c r="K275" s="184">
        <v>11.162599999999999</v>
      </c>
      <c r="L275" s="184">
        <v>11.499700000000001</v>
      </c>
      <c r="M275" s="184">
        <v>-24.244199999999999</v>
      </c>
      <c r="N275" s="184">
        <v>-16.363</v>
      </c>
      <c r="O275" s="184"/>
      <c r="P275" s="184"/>
      <c r="Q275" s="184">
        <v>-9.2841000000000005</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44404</v>
      </c>
      <c r="E276" s="184">
        <v>0.93569999999999998</v>
      </c>
      <c r="F276" s="184">
        <v>7.8033000000000001</v>
      </c>
      <c r="G276" s="184">
        <v>10.7399</v>
      </c>
      <c r="H276" s="184">
        <v>10.609500000000001</v>
      </c>
      <c r="I276" s="184">
        <v>10.912100000000001</v>
      </c>
      <c r="J276" s="184">
        <v>10.9533</v>
      </c>
      <c r="K276" s="184">
        <v>11.1465</v>
      </c>
      <c r="L276" s="184">
        <v>11.4803</v>
      </c>
      <c r="M276" s="184">
        <v>-24.515899999999998</v>
      </c>
      <c r="N276" s="184">
        <v>-16.5671</v>
      </c>
      <c r="O276" s="184"/>
      <c r="P276" s="184"/>
      <c r="Q276" s="184">
        <v>-9.4381000000000004</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44404</v>
      </c>
      <c r="E277" s="184">
        <v>51.115900000000003</v>
      </c>
      <c r="F277" s="184">
        <v>43.5383</v>
      </c>
      <c r="G277" s="184">
        <v>21.884899999999998</v>
      </c>
      <c r="H277" s="184">
        <v>27.967099999999999</v>
      </c>
      <c r="I277" s="184">
        <v>19.076599999999999</v>
      </c>
      <c r="J277" s="184">
        <v>14.8584</v>
      </c>
      <c r="K277" s="184">
        <v>16.9038</v>
      </c>
      <c r="L277" s="184">
        <v>11.8026</v>
      </c>
      <c r="M277" s="184">
        <v>17.9099</v>
      </c>
      <c r="N277" s="184">
        <v>18.938600000000001</v>
      </c>
      <c r="O277" s="184">
        <v>6.8341000000000003</v>
      </c>
      <c r="P277" s="184">
        <v>7.8960999999999997</v>
      </c>
      <c r="Q277" s="184">
        <v>9.6897000000000002</v>
      </c>
      <c r="R277" s="184">
        <v>10.066000000000001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44404</v>
      </c>
      <c r="E278" s="184">
        <v>48.359099999999998</v>
      </c>
      <c r="F278" s="184">
        <v>42.921399999999998</v>
      </c>
      <c r="G278" s="184">
        <v>21.315300000000001</v>
      </c>
      <c r="H278" s="184">
        <v>27.3903</v>
      </c>
      <c r="I278" s="184">
        <v>18.487300000000001</v>
      </c>
      <c r="J278" s="184">
        <v>14.257199999999999</v>
      </c>
      <c r="K278" s="184">
        <v>16.281199999999998</v>
      </c>
      <c r="L278" s="184">
        <v>11.1608</v>
      </c>
      <c r="M278" s="184">
        <v>17.214700000000001</v>
      </c>
      <c r="N278" s="184">
        <v>18.202999999999999</v>
      </c>
      <c r="O278" s="184">
        <v>6.1379000000000001</v>
      </c>
      <c r="P278" s="184">
        <v>7.1730999999999998</v>
      </c>
      <c r="Q278" s="184">
        <v>9.3544</v>
      </c>
      <c r="R278" s="184">
        <v>9.3575999999999997</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-27.979462222222224</v>
      </c>
      <c r="G279" s="186">
        <v>-4.1471622222222218</v>
      </c>
      <c r="H279" s="186">
        <v>16.56238888888889</v>
      </c>
      <c r="I279" s="186">
        <v>11.12009111111111</v>
      </c>
      <c r="J279" s="186">
        <v>10.143873333333335</v>
      </c>
      <c r="K279" s="186">
        <v>14.115679999999996</v>
      </c>
      <c r="L279" s="186">
        <v>11.334295555555554</v>
      </c>
      <c r="M279" s="186">
        <v>13.003293333333335</v>
      </c>
      <c r="N279" s="186">
        <v>13.00570666666666</v>
      </c>
      <c r="O279" s="186">
        <v>7.7887488372093037</v>
      </c>
      <c r="P279" s="186">
        <v>7.655348837209301</v>
      </c>
      <c r="Q279" s="186">
        <v>8.0797866666666618</v>
      </c>
      <c r="R279" s="186">
        <v>9.8347046511627898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-29.2362</v>
      </c>
      <c r="G280" s="186">
        <v>-2.9104000000000001</v>
      </c>
      <c r="H280" s="186">
        <v>14.2982</v>
      </c>
      <c r="I280" s="186">
        <v>11.010999999999999</v>
      </c>
      <c r="J280" s="186">
        <v>9.5089000000000006</v>
      </c>
      <c r="K280" s="186">
        <v>13.9168</v>
      </c>
      <c r="L280" s="186">
        <v>11.1608</v>
      </c>
      <c r="M280" s="186">
        <v>13.0738</v>
      </c>
      <c r="N280" s="186">
        <v>13.6526</v>
      </c>
      <c r="O280" s="186">
        <v>8.0946999999999996</v>
      </c>
      <c r="P280" s="186">
        <v>7.7316000000000003</v>
      </c>
      <c r="Q280" s="186">
        <v>8.8674999999999997</v>
      </c>
      <c r="R280" s="186">
        <v>10.066000000000001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44404</v>
      </c>
      <c r="E283" s="184">
        <v>71</v>
      </c>
      <c r="F283" s="184">
        <v>-0.3649</v>
      </c>
      <c r="G283" s="184">
        <v>-0.6159</v>
      </c>
      <c r="H283" s="184">
        <v>1.1252</v>
      </c>
      <c r="I283" s="184">
        <v>0.2117</v>
      </c>
      <c r="J283" s="184">
        <v>1.3706</v>
      </c>
      <c r="K283" s="184">
        <v>12.8955</v>
      </c>
      <c r="L283" s="184">
        <v>18.2545</v>
      </c>
      <c r="M283" s="184">
        <v>40.288499999999999</v>
      </c>
      <c r="N283" s="184">
        <v>46.997900000000001</v>
      </c>
      <c r="O283" s="184">
        <v>13.5329</v>
      </c>
      <c r="P283" s="184">
        <v>16.3674</v>
      </c>
      <c r="Q283" s="184">
        <v>14.686299999999999</v>
      </c>
      <c r="R283" s="184">
        <v>24.827999999999999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44404</v>
      </c>
      <c r="E284" s="184">
        <v>79.430000000000007</v>
      </c>
      <c r="F284" s="184">
        <v>-0.3513</v>
      </c>
      <c r="G284" s="184">
        <v>-0.60070000000000001</v>
      </c>
      <c r="H284" s="184">
        <v>1.1589</v>
      </c>
      <c r="I284" s="184">
        <v>0.2777</v>
      </c>
      <c r="J284" s="184">
        <v>1.508</v>
      </c>
      <c r="K284" s="184">
        <v>13.277200000000001</v>
      </c>
      <c r="L284" s="184">
        <v>19.049800000000001</v>
      </c>
      <c r="M284" s="184">
        <v>41.712800000000001</v>
      </c>
      <c r="N284" s="184">
        <v>48.968499999999999</v>
      </c>
      <c r="O284" s="184">
        <v>14.8949</v>
      </c>
      <c r="P284" s="184">
        <v>17.968699999999998</v>
      </c>
      <c r="Q284" s="184">
        <v>19.3139</v>
      </c>
      <c r="R284" s="184">
        <v>26.3386</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44404</v>
      </c>
      <c r="E285" s="184">
        <v>76.930000000000007</v>
      </c>
      <c r="F285" s="184">
        <v>-0.52759999999999996</v>
      </c>
      <c r="G285" s="184">
        <v>-0.46060000000000001</v>
      </c>
      <c r="H285" s="184">
        <v>1.2357</v>
      </c>
      <c r="I285" s="184">
        <v>0.37580000000000002</v>
      </c>
      <c r="J285" s="184">
        <v>1.3824000000000001</v>
      </c>
      <c r="K285" s="184">
        <v>11.0566</v>
      </c>
      <c r="L285" s="184">
        <v>20.039899999999999</v>
      </c>
      <c r="M285" s="184">
        <v>41.655000000000001</v>
      </c>
      <c r="N285" s="184">
        <v>51.413200000000003</v>
      </c>
      <c r="O285" s="184">
        <v>14.027699999999999</v>
      </c>
      <c r="P285" s="184">
        <v>15.716100000000001</v>
      </c>
      <c r="Q285" s="184">
        <v>13.5908</v>
      </c>
      <c r="R285" s="184">
        <v>22.879100000000001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44404</v>
      </c>
      <c r="E286" s="184">
        <v>85.980999999999995</v>
      </c>
      <c r="F286" s="184">
        <v>-0.52410000000000001</v>
      </c>
      <c r="G286" s="184">
        <v>-0.44690000000000002</v>
      </c>
      <c r="H286" s="184">
        <v>1.2613000000000001</v>
      </c>
      <c r="I286" s="184">
        <v>0.42870000000000003</v>
      </c>
      <c r="J286" s="184">
        <v>1.504</v>
      </c>
      <c r="K286" s="184">
        <v>11.436400000000001</v>
      </c>
      <c r="L286" s="184">
        <v>20.848099999999999</v>
      </c>
      <c r="M286" s="184">
        <v>43.082299999999996</v>
      </c>
      <c r="N286" s="184">
        <v>53.460799999999999</v>
      </c>
      <c r="O286" s="184">
        <v>15.582100000000001</v>
      </c>
      <c r="P286" s="184">
        <v>17.380199999999999</v>
      </c>
      <c r="Q286" s="184">
        <v>16.372199999999999</v>
      </c>
      <c r="R286" s="184">
        <v>24.558499999999999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44404</v>
      </c>
      <c r="E287" s="184">
        <v>190.13499999999999</v>
      </c>
      <c r="F287" s="184">
        <v>-0.32669999999999999</v>
      </c>
      <c r="G287" s="184">
        <v>-0.3145</v>
      </c>
      <c r="H287" s="184">
        <v>1.0694999999999999</v>
      </c>
      <c r="I287" s="184">
        <v>0.2354</v>
      </c>
      <c r="J287" s="184">
        <v>4.7455999999999996</v>
      </c>
      <c r="K287" s="184">
        <v>17.601600000000001</v>
      </c>
      <c r="L287" s="184">
        <v>29.099399999999999</v>
      </c>
      <c r="M287" s="184">
        <v>67.753200000000007</v>
      </c>
      <c r="N287" s="184">
        <v>86.571299999999994</v>
      </c>
      <c r="O287" s="184">
        <v>18.5657</v>
      </c>
      <c r="P287" s="184">
        <v>14.8652</v>
      </c>
      <c r="Q287" s="184">
        <v>14.605600000000001</v>
      </c>
      <c r="R287" s="184">
        <v>34.025100000000002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44404</v>
      </c>
      <c r="E288" s="184">
        <v>55.658166944488499</v>
      </c>
      <c r="F288" s="184">
        <v>-0.3266</v>
      </c>
      <c r="G288" s="184">
        <v>-0.3145</v>
      </c>
      <c r="H288" s="184">
        <v>1.0693999999999999</v>
      </c>
      <c r="I288" s="184">
        <v>0.2356</v>
      </c>
      <c r="J288" s="184">
        <v>4.7458</v>
      </c>
      <c r="K288" s="184">
        <v>17.601800000000001</v>
      </c>
      <c r="L288" s="184">
        <v>29.101900000000001</v>
      </c>
      <c r="M288" s="184">
        <v>67.767300000000006</v>
      </c>
      <c r="N288" s="184">
        <v>86.583299999999994</v>
      </c>
      <c r="O288" s="184">
        <v>18.567900000000002</v>
      </c>
      <c r="P288" s="184">
        <v>14.891999999999999</v>
      </c>
      <c r="Q288" s="184">
        <v>14.6191</v>
      </c>
      <c r="R288" s="184">
        <v>34.025799999999997</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44404</v>
      </c>
      <c r="E289" s="184">
        <v>456.054925747845</v>
      </c>
      <c r="F289" s="184">
        <v>-0.3286</v>
      </c>
      <c r="G289" s="184">
        <v>-0.32319999999999999</v>
      </c>
      <c r="H289" s="184">
        <v>1.0535000000000001</v>
      </c>
      <c r="I289" s="184">
        <v>0.20519999999999999</v>
      </c>
      <c r="J289" s="184">
        <v>4.6711</v>
      </c>
      <c r="K289" s="184">
        <v>17.390499999999999</v>
      </c>
      <c r="L289" s="184">
        <v>28.6633</v>
      </c>
      <c r="M289" s="184">
        <v>66.931799999999996</v>
      </c>
      <c r="N289" s="184">
        <v>85.373599999999996</v>
      </c>
      <c r="O289" s="184">
        <v>17.831199999999999</v>
      </c>
      <c r="P289" s="184">
        <v>14.1347</v>
      </c>
      <c r="Q289" s="184">
        <v>18.4057</v>
      </c>
      <c r="R289" s="184">
        <v>33.206699999999998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44404</v>
      </c>
      <c r="E290" s="184">
        <v>459.29017000821398</v>
      </c>
      <c r="F290" s="184">
        <v>-0.32879999999999998</v>
      </c>
      <c r="G290" s="184">
        <v>-0.32340000000000002</v>
      </c>
      <c r="H290" s="184">
        <v>1.0535000000000001</v>
      </c>
      <c r="I290" s="184">
        <v>0.20519999999999999</v>
      </c>
      <c r="J290" s="184">
        <v>4.6715999999999998</v>
      </c>
      <c r="K290" s="184">
        <v>17.391300000000001</v>
      </c>
      <c r="L290" s="184">
        <v>28.665800000000001</v>
      </c>
      <c r="M290" s="184">
        <v>66.935900000000004</v>
      </c>
      <c r="N290" s="184">
        <v>85.376599999999996</v>
      </c>
      <c r="O290" s="184">
        <v>17.832699999999999</v>
      </c>
      <c r="P290" s="184">
        <v>14.1357</v>
      </c>
      <c r="Q290" s="184">
        <v>18.928799999999999</v>
      </c>
      <c r="R290" s="184">
        <v>33.208100000000002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-0.38482499999999997</v>
      </c>
      <c r="G291" s="186">
        <v>-0.42496249999999997</v>
      </c>
      <c r="H291" s="186">
        <v>1.1283749999999999</v>
      </c>
      <c r="I291" s="186">
        <v>0.2719125</v>
      </c>
      <c r="J291" s="186">
        <v>3.0748875</v>
      </c>
      <c r="K291" s="186">
        <v>14.831362499999999</v>
      </c>
      <c r="L291" s="186">
        <v>24.215337499999997</v>
      </c>
      <c r="M291" s="186">
        <v>54.51585</v>
      </c>
      <c r="N291" s="186">
        <v>68.093150000000009</v>
      </c>
      <c r="O291" s="186">
        <v>16.354387499999998</v>
      </c>
      <c r="P291" s="186">
        <v>15.682499999999999</v>
      </c>
      <c r="Q291" s="186">
        <v>16.315300000000001</v>
      </c>
      <c r="R291" s="186">
        <v>29.133737500000002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-0.34004999999999996</v>
      </c>
      <c r="G292" s="186">
        <v>-0.38514999999999999</v>
      </c>
      <c r="H292" s="186">
        <v>1.09735</v>
      </c>
      <c r="I292" s="186">
        <v>0.23549999999999999</v>
      </c>
      <c r="J292" s="186">
        <v>3.08955</v>
      </c>
      <c r="K292" s="186">
        <v>15.33385</v>
      </c>
      <c r="L292" s="186">
        <v>24.755699999999997</v>
      </c>
      <c r="M292" s="186">
        <v>55.007049999999992</v>
      </c>
      <c r="N292" s="186">
        <v>69.417199999999994</v>
      </c>
      <c r="O292" s="186">
        <v>16.70665</v>
      </c>
      <c r="P292" s="186">
        <v>15.30405</v>
      </c>
      <c r="Q292" s="186">
        <v>15.529249999999999</v>
      </c>
      <c r="R292" s="186">
        <v>29.772649999999999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44404</v>
      </c>
      <c r="E295" s="184">
        <v>87.751800000000003</v>
      </c>
      <c r="F295" s="184">
        <v>10.1935</v>
      </c>
      <c r="G295" s="184">
        <v>7.2744</v>
      </c>
      <c r="H295" s="184">
        <v>4.9246999999999996</v>
      </c>
      <c r="I295" s="184">
        <v>9.9013000000000009</v>
      </c>
      <c r="J295" s="184">
        <v>6.7625999999999999</v>
      </c>
      <c r="K295" s="184">
        <v>5.8830999999999998</v>
      </c>
      <c r="L295" s="184">
        <v>5.2485999999999997</v>
      </c>
      <c r="M295" s="184">
        <v>4.9406999999999996</v>
      </c>
      <c r="N295" s="184">
        <v>5.6723999999999997</v>
      </c>
      <c r="O295" s="184">
        <v>9.2324999999999999</v>
      </c>
      <c r="P295" s="184">
        <v>8.3238000000000003</v>
      </c>
      <c r="Q295" s="184">
        <v>9.3030000000000008</v>
      </c>
      <c r="R295" s="184">
        <v>8.8490000000000002</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44404</v>
      </c>
      <c r="E296" s="184">
        <v>88.644099999999995</v>
      </c>
      <c r="F296" s="184">
        <v>10.338100000000001</v>
      </c>
      <c r="G296" s="184">
        <v>7.4279999999999999</v>
      </c>
      <c r="H296" s="184">
        <v>5.0872000000000002</v>
      </c>
      <c r="I296" s="184">
        <v>10.062099999999999</v>
      </c>
      <c r="J296" s="184">
        <v>6.9233000000000002</v>
      </c>
      <c r="K296" s="184">
        <v>6.0480999999999998</v>
      </c>
      <c r="L296" s="184">
        <v>5.4128999999999996</v>
      </c>
      <c r="M296" s="184">
        <v>5.1032000000000002</v>
      </c>
      <c r="N296" s="184">
        <v>5.8361000000000001</v>
      </c>
      <c r="O296" s="184">
        <v>9.3825000000000003</v>
      </c>
      <c r="P296" s="184">
        <v>8.4634999999999998</v>
      </c>
      <c r="Q296" s="184">
        <v>8.9479000000000006</v>
      </c>
      <c r="R296" s="184">
        <v>9.0099</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44404</v>
      </c>
      <c r="E297" s="184">
        <v>13.8392</v>
      </c>
      <c r="F297" s="184">
        <v>8.9695</v>
      </c>
      <c r="G297" s="184">
        <v>6.9284999999999997</v>
      </c>
      <c r="H297" s="184">
        <v>4.5251999999999999</v>
      </c>
      <c r="I297" s="184">
        <v>8.4481999999999999</v>
      </c>
      <c r="J297" s="184">
        <v>6.0735000000000001</v>
      </c>
      <c r="K297" s="184">
        <v>5.2766999999999999</v>
      </c>
      <c r="L297" s="184">
        <v>5.2876000000000003</v>
      </c>
      <c r="M297" s="184">
        <v>5.0677000000000003</v>
      </c>
      <c r="N297" s="184">
        <v>6.0247999999999999</v>
      </c>
      <c r="O297" s="184">
        <v>8.5942000000000007</v>
      </c>
      <c r="P297" s="184"/>
      <c r="Q297" s="184">
        <v>8.3725000000000005</v>
      </c>
      <c r="R297" s="184">
        <v>9.6014999999999997</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44404</v>
      </c>
      <c r="E298" s="184">
        <v>13.4109</v>
      </c>
      <c r="F298" s="184">
        <v>8.1668000000000003</v>
      </c>
      <c r="G298" s="184">
        <v>6.2641</v>
      </c>
      <c r="H298" s="184">
        <v>3.8521000000000001</v>
      </c>
      <c r="I298" s="184">
        <v>7.7798999999999996</v>
      </c>
      <c r="J298" s="184">
        <v>5.4006999999999996</v>
      </c>
      <c r="K298" s="184">
        <v>4.5951000000000004</v>
      </c>
      <c r="L298" s="184">
        <v>4.5907</v>
      </c>
      <c r="M298" s="184">
        <v>4.3714000000000004</v>
      </c>
      <c r="N298" s="184">
        <v>5.3197999999999999</v>
      </c>
      <c r="O298" s="184">
        <v>7.7938999999999998</v>
      </c>
      <c r="P298" s="184"/>
      <c r="Q298" s="184">
        <v>7.5327000000000002</v>
      </c>
      <c r="R298" s="184">
        <v>8.8209999999999997</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44404</v>
      </c>
      <c r="E299" s="184">
        <v>22.002800000000001</v>
      </c>
      <c r="F299" s="184">
        <v>6.8026999999999997</v>
      </c>
      <c r="G299" s="184">
        <v>4.2736000000000001</v>
      </c>
      <c r="H299" s="184">
        <v>3.2486999999999999</v>
      </c>
      <c r="I299" s="184">
        <v>5.5571999999999999</v>
      </c>
      <c r="J299" s="184">
        <v>5.6473000000000004</v>
      </c>
      <c r="K299" s="184">
        <v>4.6284000000000001</v>
      </c>
      <c r="L299" s="184">
        <v>2.5081000000000002</v>
      </c>
      <c r="M299" s="184">
        <v>2.9024000000000001</v>
      </c>
      <c r="N299" s="184">
        <v>3.8946000000000001</v>
      </c>
      <c r="O299" s="184">
        <v>4.9671000000000003</v>
      </c>
      <c r="P299" s="184">
        <v>5.6818</v>
      </c>
      <c r="Q299" s="184">
        <v>6.3940999999999999</v>
      </c>
      <c r="R299" s="184">
        <v>7.4507000000000003</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44404</v>
      </c>
      <c r="E300" s="184">
        <v>23.038900000000002</v>
      </c>
      <c r="F300" s="184">
        <v>7.6060999999999996</v>
      </c>
      <c r="G300" s="184">
        <v>5.0328999999999997</v>
      </c>
      <c r="H300" s="184">
        <v>4.0090000000000003</v>
      </c>
      <c r="I300" s="184">
        <v>6.3183999999999996</v>
      </c>
      <c r="J300" s="184">
        <v>6.4176000000000002</v>
      </c>
      <c r="K300" s="184">
        <v>5.4043999999999999</v>
      </c>
      <c r="L300" s="184">
        <v>3.2743000000000002</v>
      </c>
      <c r="M300" s="184">
        <v>3.5701000000000001</v>
      </c>
      <c r="N300" s="184">
        <v>4.5612000000000004</v>
      </c>
      <c r="O300" s="184">
        <v>5.4618000000000002</v>
      </c>
      <c r="P300" s="184">
        <v>6.2076000000000002</v>
      </c>
      <c r="Q300" s="184">
        <v>7.4734999999999996</v>
      </c>
      <c r="R300" s="184">
        <v>7.9962</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44404</v>
      </c>
      <c r="E301" s="184">
        <v>18.422000000000001</v>
      </c>
      <c r="F301" s="184">
        <v>11.098800000000001</v>
      </c>
      <c r="G301" s="184">
        <v>7.3864000000000001</v>
      </c>
      <c r="H301" s="184">
        <v>3.8239000000000001</v>
      </c>
      <c r="I301" s="184">
        <v>7.7073999999999998</v>
      </c>
      <c r="J301" s="184">
        <v>6.5008999999999997</v>
      </c>
      <c r="K301" s="184">
        <v>4.9572000000000003</v>
      </c>
      <c r="L301" s="184">
        <v>4.3385999999999996</v>
      </c>
      <c r="M301" s="184">
        <v>4.0513000000000003</v>
      </c>
      <c r="N301" s="184">
        <v>4.7484000000000002</v>
      </c>
      <c r="O301" s="184">
        <v>8.6354000000000006</v>
      </c>
      <c r="P301" s="184">
        <v>7.7815000000000003</v>
      </c>
      <c r="Q301" s="184">
        <v>8.5212000000000003</v>
      </c>
      <c r="R301" s="184">
        <v>7.9207000000000001</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44404</v>
      </c>
      <c r="E302" s="184">
        <v>17.632000000000001</v>
      </c>
      <c r="F302" s="184">
        <v>10.560600000000001</v>
      </c>
      <c r="G302" s="184">
        <v>6.7328000000000001</v>
      </c>
      <c r="H302" s="184">
        <v>3.1958000000000002</v>
      </c>
      <c r="I302" s="184">
        <v>7.0723000000000003</v>
      </c>
      <c r="J302" s="184">
        <v>5.8651</v>
      </c>
      <c r="K302" s="184">
        <v>4.3135000000000003</v>
      </c>
      <c r="L302" s="184">
        <v>3.7216</v>
      </c>
      <c r="M302" s="184">
        <v>3.4201999999999999</v>
      </c>
      <c r="N302" s="184">
        <v>4.0923999999999996</v>
      </c>
      <c r="O302" s="184">
        <v>7.8874000000000004</v>
      </c>
      <c r="P302" s="184">
        <v>7.0503</v>
      </c>
      <c r="Q302" s="184">
        <v>7.8864000000000001</v>
      </c>
      <c r="R302" s="184">
        <v>7.2020999999999997</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44404</v>
      </c>
      <c r="E303" s="184">
        <v>12.9739</v>
      </c>
      <c r="F303" s="184">
        <v>1.1254</v>
      </c>
      <c r="G303" s="184">
        <v>3.4476</v>
      </c>
      <c r="H303" s="184">
        <v>3.177</v>
      </c>
      <c r="I303" s="184">
        <v>4.5696000000000003</v>
      </c>
      <c r="J303" s="184">
        <v>4.6433</v>
      </c>
      <c r="K303" s="184">
        <v>3.9683000000000002</v>
      </c>
      <c r="L303" s="184">
        <v>4.3734999999999999</v>
      </c>
      <c r="M303" s="184">
        <v>4.0045999999999999</v>
      </c>
      <c r="N303" s="184">
        <v>4.6475999999999997</v>
      </c>
      <c r="O303" s="184"/>
      <c r="P303" s="184"/>
      <c r="Q303" s="184">
        <v>9.4632000000000005</v>
      </c>
      <c r="R303" s="184">
        <v>8.1356000000000002</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44404</v>
      </c>
      <c r="E304" s="184">
        <v>12.8795</v>
      </c>
      <c r="F304" s="184">
        <v>0.85019999999999996</v>
      </c>
      <c r="G304" s="184">
        <v>3.1892999999999998</v>
      </c>
      <c r="H304" s="184">
        <v>2.9165999999999999</v>
      </c>
      <c r="I304" s="184">
        <v>4.3188000000000004</v>
      </c>
      <c r="J304" s="184">
        <v>4.3827999999999996</v>
      </c>
      <c r="K304" s="184">
        <v>3.7056</v>
      </c>
      <c r="L304" s="184">
        <v>4.1074999999999999</v>
      </c>
      <c r="M304" s="184">
        <v>3.7391999999999999</v>
      </c>
      <c r="N304" s="184">
        <v>4.3845999999999998</v>
      </c>
      <c r="O304" s="184"/>
      <c r="P304" s="184"/>
      <c r="Q304" s="184">
        <v>9.1859000000000002</v>
      </c>
      <c r="R304" s="184">
        <v>7.86</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44404</v>
      </c>
      <c r="E307" s="184">
        <v>10.355700000000001</v>
      </c>
      <c r="F307" s="184">
        <v>-5.9908999999999999</v>
      </c>
      <c r="G307" s="184">
        <v>5.9958</v>
      </c>
      <c r="H307" s="184">
        <v>8.7759999999999998</v>
      </c>
      <c r="I307" s="184">
        <v>13.768000000000001</v>
      </c>
      <c r="J307" s="184">
        <v>5.9344999999999999</v>
      </c>
      <c r="K307" s="184">
        <v>6.8384999999999998</v>
      </c>
      <c r="L307" s="184"/>
      <c r="M307" s="184"/>
      <c r="N307" s="184"/>
      <c r="O307" s="184"/>
      <c r="P307" s="184"/>
      <c r="Q307" s="184">
        <v>9.9107000000000003</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44404</v>
      </c>
      <c r="E308" s="184">
        <v>10.35</v>
      </c>
      <c r="F308" s="184">
        <v>-5.9942000000000002</v>
      </c>
      <c r="G308" s="184">
        <v>5.8226000000000004</v>
      </c>
      <c r="H308" s="184">
        <v>8.6292000000000009</v>
      </c>
      <c r="I308" s="184">
        <v>13.6229</v>
      </c>
      <c r="J308" s="184">
        <v>5.7819000000000003</v>
      </c>
      <c r="K308" s="184">
        <v>6.6821000000000002</v>
      </c>
      <c r="L308" s="184"/>
      <c r="M308" s="184"/>
      <c r="N308" s="184"/>
      <c r="O308" s="184"/>
      <c r="P308" s="184"/>
      <c r="Q308" s="184">
        <v>9.7518999999999991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44404</v>
      </c>
      <c r="E309" s="184">
        <v>78.514399999999995</v>
      </c>
      <c r="F309" s="184">
        <v>14.835800000000001</v>
      </c>
      <c r="G309" s="184">
        <v>9.6332000000000004</v>
      </c>
      <c r="H309" s="184">
        <v>5.0454999999999997</v>
      </c>
      <c r="I309" s="184">
        <v>7.3559000000000001</v>
      </c>
      <c r="J309" s="184">
        <v>6.3944000000000001</v>
      </c>
      <c r="K309" s="184">
        <v>4.5518000000000001</v>
      </c>
      <c r="L309" s="184">
        <v>4.7127999999999997</v>
      </c>
      <c r="M309" s="184">
        <v>4.7976999999999999</v>
      </c>
      <c r="N309" s="184">
        <v>6.2023000000000001</v>
      </c>
      <c r="O309" s="184">
        <v>8.1880000000000006</v>
      </c>
      <c r="P309" s="184">
        <v>8.0617000000000001</v>
      </c>
      <c r="Q309" s="184">
        <v>8.9230999999999998</v>
      </c>
      <c r="R309" s="184">
        <v>7.2790999999999997</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44404</v>
      </c>
      <c r="E310" s="184">
        <v>83.225800000000007</v>
      </c>
      <c r="F310" s="184">
        <v>15.356299999999999</v>
      </c>
      <c r="G310" s="184">
        <v>10.1531</v>
      </c>
      <c r="H310" s="184">
        <v>5.5694999999999997</v>
      </c>
      <c r="I310" s="184">
        <v>7.8772000000000002</v>
      </c>
      <c r="J310" s="184">
        <v>6.9176000000000002</v>
      </c>
      <c r="K310" s="184">
        <v>5.0865</v>
      </c>
      <c r="L310" s="184">
        <v>5.2708000000000004</v>
      </c>
      <c r="M310" s="184">
        <v>5.3686999999999996</v>
      </c>
      <c r="N310" s="184">
        <v>6.7911000000000001</v>
      </c>
      <c r="O310" s="184">
        <v>8.7963000000000005</v>
      </c>
      <c r="P310" s="184">
        <v>8.6912000000000003</v>
      </c>
      <c r="Q310" s="184">
        <v>9.2722999999999995</v>
      </c>
      <c r="R310" s="184">
        <v>7.8845999999999998</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44404</v>
      </c>
      <c r="E312" s="184">
        <v>25.4481</v>
      </c>
      <c r="F312" s="184">
        <v>21.096299999999999</v>
      </c>
      <c r="G312" s="184">
        <v>11.093400000000001</v>
      </c>
      <c r="H312" s="184">
        <v>7.5716999999999999</v>
      </c>
      <c r="I312" s="184">
        <v>11.0807</v>
      </c>
      <c r="J312" s="184">
        <v>6.5000999999999998</v>
      </c>
      <c r="K312" s="184">
        <v>5.7945000000000002</v>
      </c>
      <c r="L312" s="184">
        <v>4.3752000000000004</v>
      </c>
      <c r="M312" s="184">
        <v>4.5155000000000003</v>
      </c>
      <c r="N312" s="184">
        <v>5.1921999999999997</v>
      </c>
      <c r="O312" s="184">
        <v>9.2377000000000002</v>
      </c>
      <c r="P312" s="184">
        <v>8.2659000000000002</v>
      </c>
      <c r="Q312" s="184">
        <v>8.7916000000000007</v>
      </c>
      <c r="R312" s="184">
        <v>8.6250999999999998</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44404</v>
      </c>
      <c r="E313" s="184">
        <v>25.734400000000001</v>
      </c>
      <c r="F313" s="184">
        <v>21.287400000000002</v>
      </c>
      <c r="G313" s="184">
        <v>11.360799999999999</v>
      </c>
      <c r="H313" s="184">
        <v>7.8532000000000002</v>
      </c>
      <c r="I313" s="184">
        <v>11.3758</v>
      </c>
      <c r="J313" s="184">
        <v>6.8040000000000003</v>
      </c>
      <c r="K313" s="184">
        <v>6.1062000000000003</v>
      </c>
      <c r="L313" s="184">
        <v>4.6875</v>
      </c>
      <c r="M313" s="184">
        <v>4.8308</v>
      </c>
      <c r="N313" s="184">
        <v>5.5129999999999999</v>
      </c>
      <c r="O313" s="184">
        <v>9.4450000000000003</v>
      </c>
      <c r="P313" s="184">
        <v>8.4359000000000002</v>
      </c>
      <c r="Q313" s="184">
        <v>8.8388000000000009</v>
      </c>
      <c r="R313" s="184">
        <v>8.8877000000000006</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44404</v>
      </c>
      <c r="E314" s="184">
        <v>10.401899999999999</v>
      </c>
      <c r="F314" s="184">
        <v>10.8811</v>
      </c>
      <c r="G314" s="184">
        <v>5.7055999999999996</v>
      </c>
      <c r="H314" s="184">
        <v>2.5076000000000001</v>
      </c>
      <c r="I314" s="184">
        <v>10.9992</v>
      </c>
      <c r="J314" s="184">
        <v>7.0724999999999998</v>
      </c>
      <c r="K314" s="184">
        <v>5.6543999999999999</v>
      </c>
      <c r="L314" s="184">
        <v>4.3308999999999997</v>
      </c>
      <c r="M314" s="184">
        <v>4.1273999999999997</v>
      </c>
      <c r="N314" s="184"/>
      <c r="O314" s="184"/>
      <c r="P314" s="184"/>
      <c r="Q314" s="184">
        <v>4.8734999999999999</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44404</v>
      </c>
      <c r="E315" s="184">
        <v>10.366199999999999</v>
      </c>
      <c r="F315" s="184">
        <v>10.5662</v>
      </c>
      <c r="G315" s="184">
        <v>5.2846000000000002</v>
      </c>
      <c r="H315" s="184">
        <v>2.1135000000000002</v>
      </c>
      <c r="I315" s="184">
        <v>10.5808</v>
      </c>
      <c r="J315" s="184">
        <v>6.6516000000000002</v>
      </c>
      <c r="K315" s="184">
        <v>5.2369000000000003</v>
      </c>
      <c r="L315" s="184">
        <v>3.9024999999999999</v>
      </c>
      <c r="M315" s="184">
        <v>3.698</v>
      </c>
      <c r="N315" s="184"/>
      <c r="O315" s="184"/>
      <c r="P315" s="184"/>
      <c r="Q315" s="184">
        <v>4.4405999999999999</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44404</v>
      </c>
      <c r="E316" s="184">
        <v>23.051500000000001</v>
      </c>
      <c r="F316" s="184">
        <v>15.840999999999999</v>
      </c>
      <c r="G316" s="184">
        <v>8.7171000000000003</v>
      </c>
      <c r="H316" s="184">
        <v>4.9131999999999998</v>
      </c>
      <c r="I316" s="184">
        <v>6.7127999999999997</v>
      </c>
      <c r="J316" s="184">
        <v>3.1707000000000001</v>
      </c>
      <c r="K316" s="184">
        <v>4.6289999999999996</v>
      </c>
      <c r="L316" s="184">
        <v>4.2255000000000003</v>
      </c>
      <c r="M316" s="184">
        <v>4.2045000000000003</v>
      </c>
      <c r="N316" s="184">
        <v>4.8658000000000001</v>
      </c>
      <c r="O316" s="184">
        <v>8.5167999999999999</v>
      </c>
      <c r="P316" s="184">
        <v>7.8057999999999996</v>
      </c>
      <c r="Q316" s="184">
        <v>7.2279</v>
      </c>
      <c r="R316" s="184">
        <v>8.2010000000000005</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44404</v>
      </c>
      <c r="E317" s="184">
        <v>23.907599999999999</v>
      </c>
      <c r="F317" s="184">
        <v>16.190300000000001</v>
      </c>
      <c r="G317" s="184">
        <v>9.0547000000000004</v>
      </c>
      <c r="H317" s="184">
        <v>5.2397</v>
      </c>
      <c r="I317" s="184">
        <v>7.0308999999999999</v>
      </c>
      <c r="J317" s="184">
        <v>3.4887000000000001</v>
      </c>
      <c r="K317" s="184">
        <v>4.9474</v>
      </c>
      <c r="L317" s="184">
        <v>4.5471000000000004</v>
      </c>
      <c r="M317" s="184">
        <v>4.5289000000000001</v>
      </c>
      <c r="N317" s="184">
        <v>5.1955999999999998</v>
      </c>
      <c r="O317" s="184">
        <v>8.8524999999999991</v>
      </c>
      <c r="P317" s="184">
        <v>8.1463999999999999</v>
      </c>
      <c r="Q317" s="184">
        <v>8.7998999999999992</v>
      </c>
      <c r="R317" s="184">
        <v>8.5388000000000002</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44404</v>
      </c>
      <c r="E318" s="184">
        <v>15.611599999999999</v>
      </c>
      <c r="F318" s="184">
        <v>10.524100000000001</v>
      </c>
      <c r="G318" s="184">
        <v>7.6634000000000002</v>
      </c>
      <c r="H318" s="184">
        <v>3.5762999999999998</v>
      </c>
      <c r="I318" s="184">
        <v>11.9786</v>
      </c>
      <c r="J318" s="184">
        <v>8.4868000000000006</v>
      </c>
      <c r="K318" s="184">
        <v>5.6590999999999996</v>
      </c>
      <c r="L318" s="184">
        <v>5.2333999999999996</v>
      </c>
      <c r="M318" s="184">
        <v>4.8262</v>
      </c>
      <c r="N318" s="184">
        <v>5.2633000000000001</v>
      </c>
      <c r="O318" s="184">
        <v>8.7926000000000002</v>
      </c>
      <c r="P318" s="184">
        <v>8.0920000000000005</v>
      </c>
      <c r="Q318" s="184">
        <v>8.3683999999999994</v>
      </c>
      <c r="R318" s="184">
        <v>8.7121999999999993</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44404</v>
      </c>
      <c r="E319" s="184">
        <v>15.346399999999999</v>
      </c>
      <c r="F319" s="184">
        <v>9.9920000000000009</v>
      </c>
      <c r="G319" s="184">
        <v>7.3194999999999997</v>
      </c>
      <c r="H319" s="184">
        <v>3.2639</v>
      </c>
      <c r="I319" s="184">
        <v>11.6722</v>
      </c>
      <c r="J319" s="184">
        <v>8.1820000000000004</v>
      </c>
      <c r="K319" s="184">
        <v>5.3525999999999998</v>
      </c>
      <c r="L319" s="184">
        <v>4.9226999999999999</v>
      </c>
      <c r="M319" s="184">
        <v>4.5110999999999999</v>
      </c>
      <c r="N319" s="184">
        <v>4.9420000000000002</v>
      </c>
      <c r="O319" s="184">
        <v>8.4573999999999998</v>
      </c>
      <c r="P319" s="184">
        <v>7.7584999999999997</v>
      </c>
      <c r="Q319" s="184">
        <v>8.0338999999999992</v>
      </c>
      <c r="R319" s="184">
        <v>8.3808000000000007</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44404</v>
      </c>
      <c r="E320" s="184">
        <v>2524.8856000000001</v>
      </c>
      <c r="F320" s="184">
        <v>12.610099999999999</v>
      </c>
      <c r="G320" s="184">
        <v>8.0511999999999997</v>
      </c>
      <c r="H320" s="184">
        <v>4.2744999999999997</v>
      </c>
      <c r="I320" s="184">
        <v>9.2179000000000002</v>
      </c>
      <c r="J320" s="184">
        <v>6.9192999999999998</v>
      </c>
      <c r="K320" s="184">
        <v>4.8266999999999998</v>
      </c>
      <c r="L320" s="184">
        <v>4.6790000000000003</v>
      </c>
      <c r="M320" s="184">
        <v>4.1253000000000002</v>
      </c>
      <c r="N320" s="184">
        <v>4.8457999999999997</v>
      </c>
      <c r="O320" s="184">
        <v>8.6523000000000003</v>
      </c>
      <c r="P320" s="184">
        <v>6.9714999999999998</v>
      </c>
      <c r="Q320" s="184">
        <v>6.8422000000000001</v>
      </c>
      <c r="R320" s="184">
        <v>8.1839999999999993</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44404</v>
      </c>
      <c r="E321" s="184">
        <v>2665.4301999999998</v>
      </c>
      <c r="F321" s="184">
        <v>13.0097</v>
      </c>
      <c r="G321" s="184">
        <v>8.4513999999999996</v>
      </c>
      <c r="H321" s="184">
        <v>4.6748000000000003</v>
      </c>
      <c r="I321" s="184">
        <v>9.6193000000000008</v>
      </c>
      <c r="J321" s="184">
        <v>7.3217999999999996</v>
      </c>
      <c r="K321" s="184">
        <v>5.2310999999999996</v>
      </c>
      <c r="L321" s="184">
        <v>5.0884</v>
      </c>
      <c r="M321" s="184">
        <v>4.5380000000000003</v>
      </c>
      <c r="N321" s="184">
        <v>5.266</v>
      </c>
      <c r="O321" s="184">
        <v>9.1382999999999992</v>
      </c>
      <c r="P321" s="184">
        <v>7.5578000000000003</v>
      </c>
      <c r="Q321" s="184">
        <v>8.0038999999999998</v>
      </c>
      <c r="R321" s="184">
        <v>8.6144999999999996</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44404</v>
      </c>
      <c r="E322" s="184">
        <v>2954.1217999999999</v>
      </c>
      <c r="F322" s="184">
        <v>17.715399999999999</v>
      </c>
      <c r="G322" s="184">
        <v>8.9344000000000001</v>
      </c>
      <c r="H322" s="184">
        <v>4.9863999999999997</v>
      </c>
      <c r="I322" s="184">
        <v>9.5997000000000003</v>
      </c>
      <c r="J322" s="184">
        <v>5.6848999999999998</v>
      </c>
      <c r="K322" s="184">
        <v>5.2816999999999998</v>
      </c>
      <c r="L322" s="184">
        <v>4.4162999999999997</v>
      </c>
      <c r="M322" s="184">
        <v>4.2443</v>
      </c>
      <c r="N322" s="184">
        <v>5.0369999999999999</v>
      </c>
      <c r="O322" s="184">
        <v>8.2021999999999995</v>
      </c>
      <c r="P322" s="184">
        <v>7.9164000000000003</v>
      </c>
      <c r="Q322" s="184">
        <v>8.1303000000000001</v>
      </c>
      <c r="R322" s="184">
        <v>7.7363</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44404</v>
      </c>
      <c r="E323" s="184">
        <v>3043.2262000000001</v>
      </c>
      <c r="F323" s="184">
        <v>18.052499999999998</v>
      </c>
      <c r="G323" s="184">
        <v>9.2774000000000001</v>
      </c>
      <c r="H323" s="184">
        <v>5.3314000000000004</v>
      </c>
      <c r="I323" s="184">
        <v>9.9482999999999997</v>
      </c>
      <c r="J323" s="184">
        <v>6.0331999999999999</v>
      </c>
      <c r="K323" s="184">
        <v>5.6382000000000003</v>
      </c>
      <c r="L323" s="184">
        <v>4.7946</v>
      </c>
      <c r="M323" s="184">
        <v>4.6048999999999998</v>
      </c>
      <c r="N323" s="184">
        <v>5.3890000000000002</v>
      </c>
      <c r="O323" s="184">
        <v>8.5265000000000004</v>
      </c>
      <c r="P323" s="184">
        <v>8.2201000000000004</v>
      </c>
      <c r="Q323" s="184">
        <v>8.6838999999999995</v>
      </c>
      <c r="R323" s="184">
        <v>8.0702999999999996</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44404</v>
      </c>
      <c r="E324" s="184">
        <v>60.8309</v>
      </c>
      <c r="F324" s="184">
        <v>8.6424000000000003</v>
      </c>
      <c r="G324" s="184">
        <v>-0.45</v>
      </c>
      <c r="H324" s="184">
        <v>0.18</v>
      </c>
      <c r="I324" s="184">
        <v>7.8926999999999996</v>
      </c>
      <c r="J324" s="184">
        <v>3.0758999999999999</v>
      </c>
      <c r="K324" s="184">
        <v>5.2625999999999999</v>
      </c>
      <c r="L324" s="184">
        <v>2.8801999999999999</v>
      </c>
      <c r="M324" s="184">
        <v>2.9578000000000002</v>
      </c>
      <c r="N324" s="184">
        <v>3.7258</v>
      </c>
      <c r="O324" s="184">
        <v>10.381600000000001</v>
      </c>
      <c r="P324" s="184">
        <v>8.0942000000000007</v>
      </c>
      <c r="Q324" s="184">
        <v>8.3148</v>
      </c>
      <c r="R324" s="184">
        <v>8.7899999999999991</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44404</v>
      </c>
      <c r="E325" s="184">
        <v>57.8735</v>
      </c>
      <c r="F325" s="184">
        <v>8.2638999999999996</v>
      </c>
      <c r="G325" s="184">
        <v>-0.7883</v>
      </c>
      <c r="H325" s="184">
        <v>-0.16220000000000001</v>
      </c>
      <c r="I325" s="184">
        <v>7.5495000000000001</v>
      </c>
      <c r="J325" s="184">
        <v>2.7343000000000002</v>
      </c>
      <c r="K325" s="184">
        <v>4.9179000000000004</v>
      </c>
      <c r="L325" s="184">
        <v>2.5286</v>
      </c>
      <c r="M325" s="184">
        <v>2.5983999999999998</v>
      </c>
      <c r="N325" s="184">
        <v>3.3692000000000002</v>
      </c>
      <c r="O325" s="184">
        <v>10.0281</v>
      </c>
      <c r="P325" s="184">
        <v>7.6200999999999999</v>
      </c>
      <c r="Q325" s="184">
        <v>7.4797000000000002</v>
      </c>
      <c r="R325" s="184">
        <v>8.4285999999999994</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44404</v>
      </c>
      <c r="E326" s="184">
        <v>10.2355</v>
      </c>
      <c r="F326" s="184">
        <v>15.6972</v>
      </c>
      <c r="G326" s="184">
        <v>6.7805</v>
      </c>
      <c r="H326" s="184">
        <v>2.3443999999999998</v>
      </c>
      <c r="I326" s="184">
        <v>8.7918000000000003</v>
      </c>
      <c r="J326" s="184">
        <v>7.6284999999999998</v>
      </c>
      <c r="K326" s="184">
        <v>5.3045999999999998</v>
      </c>
      <c r="L326" s="184"/>
      <c r="M326" s="184"/>
      <c r="N326" s="184"/>
      <c r="O326" s="184"/>
      <c r="P326" s="184"/>
      <c r="Q326" s="184">
        <v>6.5118999999999998</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44404</v>
      </c>
      <c r="E327" s="184">
        <v>10.218400000000001</v>
      </c>
      <c r="F327" s="184">
        <v>15.0085</v>
      </c>
      <c r="G327" s="184">
        <v>6.3446999999999996</v>
      </c>
      <c r="H327" s="184">
        <v>1.8887</v>
      </c>
      <c r="I327" s="184">
        <v>8.3442000000000007</v>
      </c>
      <c r="J327" s="184">
        <v>7.2003000000000004</v>
      </c>
      <c r="K327" s="184">
        <v>4.8506999999999998</v>
      </c>
      <c r="L327" s="184"/>
      <c r="M327" s="184"/>
      <c r="N327" s="184"/>
      <c r="O327" s="184"/>
      <c r="P327" s="184"/>
      <c r="Q327" s="184">
        <v>6.0391000000000004</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44404</v>
      </c>
      <c r="E328" s="184">
        <v>46.4069</v>
      </c>
      <c r="F328" s="184">
        <v>16.445699999999999</v>
      </c>
      <c r="G328" s="184">
        <v>11.7737</v>
      </c>
      <c r="H328" s="184">
        <v>8.4068000000000005</v>
      </c>
      <c r="I328" s="184">
        <v>11.6417</v>
      </c>
      <c r="J328" s="184">
        <v>8.3361999999999998</v>
      </c>
      <c r="K328" s="184">
        <v>6.4835000000000003</v>
      </c>
      <c r="L328" s="184">
        <v>5.9162999999999997</v>
      </c>
      <c r="M328" s="184">
        <v>5.7111000000000001</v>
      </c>
      <c r="N328" s="184">
        <v>6.4969999999999999</v>
      </c>
      <c r="O328" s="184">
        <v>7.7808000000000002</v>
      </c>
      <c r="P328" s="184">
        <v>7.4668999999999999</v>
      </c>
      <c r="Q328" s="184">
        <v>7.6280000000000001</v>
      </c>
      <c r="R328" s="184">
        <v>7.8034999999999997</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44404</v>
      </c>
      <c r="E329" s="184">
        <v>48.011000000000003</v>
      </c>
      <c r="F329" s="184">
        <v>16.809100000000001</v>
      </c>
      <c r="G329" s="184">
        <v>12.180099999999999</v>
      </c>
      <c r="H329" s="184">
        <v>8.8010999999999999</v>
      </c>
      <c r="I329" s="184">
        <v>12.04</v>
      </c>
      <c r="J329" s="184">
        <v>8.7378999999999998</v>
      </c>
      <c r="K329" s="184">
        <v>6.89</v>
      </c>
      <c r="L329" s="184">
        <v>6.3281999999999998</v>
      </c>
      <c r="M329" s="184">
        <v>6.1285999999999996</v>
      </c>
      <c r="N329" s="184">
        <v>6.9234999999999998</v>
      </c>
      <c r="O329" s="184">
        <v>8.2120999999999995</v>
      </c>
      <c r="P329" s="184">
        <v>7.9295999999999998</v>
      </c>
      <c r="Q329" s="184">
        <v>8.4911999999999992</v>
      </c>
      <c r="R329" s="184">
        <v>8.2346000000000004</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44404</v>
      </c>
      <c r="E330" s="184">
        <v>34.446399999999997</v>
      </c>
      <c r="F330" s="184">
        <v>9.0090000000000003</v>
      </c>
      <c r="G330" s="184">
        <v>6.7069999999999999</v>
      </c>
      <c r="H330" s="184">
        <v>4.2721999999999998</v>
      </c>
      <c r="I330" s="184">
        <v>6.4188999999999998</v>
      </c>
      <c r="J330" s="184">
        <v>5.3728999999999996</v>
      </c>
      <c r="K330" s="184">
        <v>5.7759999999999998</v>
      </c>
      <c r="L330" s="184">
        <v>5.3349000000000002</v>
      </c>
      <c r="M330" s="184">
        <v>4.6086</v>
      </c>
      <c r="N330" s="184">
        <v>5.3513000000000002</v>
      </c>
      <c r="O330" s="184">
        <v>7.7530999999999999</v>
      </c>
      <c r="P330" s="184">
        <v>6.7625999999999999</v>
      </c>
      <c r="Q330" s="184">
        <v>6.9135</v>
      </c>
      <c r="R330" s="184">
        <v>7.7504999999999997</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44404</v>
      </c>
      <c r="E331" s="184">
        <v>37.305500000000002</v>
      </c>
      <c r="F331" s="184">
        <v>9.7866999999999997</v>
      </c>
      <c r="G331" s="184">
        <v>7.4420000000000002</v>
      </c>
      <c r="H331" s="184">
        <v>4.9946999999999999</v>
      </c>
      <c r="I331" s="184">
        <v>7.1409000000000002</v>
      </c>
      <c r="J331" s="184">
        <v>5.9904000000000002</v>
      </c>
      <c r="K331" s="184">
        <v>6.2512999999999996</v>
      </c>
      <c r="L331" s="184">
        <v>5.8986000000000001</v>
      </c>
      <c r="M331" s="184">
        <v>5.2723000000000004</v>
      </c>
      <c r="N331" s="184">
        <v>6.0736999999999997</v>
      </c>
      <c r="O331" s="184">
        <v>8.6539000000000001</v>
      </c>
      <c r="P331" s="184">
        <v>7.7679</v>
      </c>
      <c r="Q331" s="184">
        <v>8.1081000000000003</v>
      </c>
      <c r="R331" s="184">
        <v>8.5431000000000008</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44404</v>
      </c>
      <c r="E334" s="184">
        <v>12.4452</v>
      </c>
      <c r="F334" s="184">
        <v>10.561299999999999</v>
      </c>
      <c r="G334" s="184">
        <v>9.1744000000000003</v>
      </c>
      <c r="H334" s="184">
        <v>5.2424999999999997</v>
      </c>
      <c r="I334" s="184">
        <v>9.4612999999999996</v>
      </c>
      <c r="J334" s="184">
        <v>6.4147999999999996</v>
      </c>
      <c r="K334" s="184">
        <v>4.9329999999999998</v>
      </c>
      <c r="L334" s="184">
        <v>4.1052999999999997</v>
      </c>
      <c r="M334" s="184">
        <v>4.0031999999999996</v>
      </c>
      <c r="N334" s="184">
        <v>4.5682999999999998</v>
      </c>
      <c r="O334" s="184"/>
      <c r="P334" s="184"/>
      <c r="Q334" s="184">
        <v>9.2020999999999997</v>
      </c>
      <c r="R334" s="184">
        <v>8.4898000000000007</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44404</v>
      </c>
      <c r="E335" s="184">
        <v>12.292199999999999</v>
      </c>
      <c r="F335" s="184">
        <v>10.098599999999999</v>
      </c>
      <c r="G335" s="184">
        <v>8.7680000000000007</v>
      </c>
      <c r="H335" s="184">
        <v>4.7977999999999996</v>
      </c>
      <c r="I335" s="184">
        <v>9.0027000000000008</v>
      </c>
      <c r="J335" s="184">
        <v>5.9603999999999999</v>
      </c>
      <c r="K335" s="184">
        <v>4.4706999999999999</v>
      </c>
      <c r="L335" s="184">
        <v>3.6341000000000001</v>
      </c>
      <c r="M335" s="184">
        <v>3.5255000000000001</v>
      </c>
      <c r="N335" s="184">
        <v>4.0679999999999996</v>
      </c>
      <c r="O335" s="184"/>
      <c r="P335" s="184"/>
      <c r="Q335" s="184">
        <v>8.6599000000000004</v>
      </c>
      <c r="R335" s="184">
        <v>7.9583000000000004</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44404</v>
      </c>
      <c r="E336" s="184">
        <v>31.901700000000002</v>
      </c>
      <c r="F336" s="184">
        <v>17.5137</v>
      </c>
      <c r="G336" s="184">
        <v>9.2483000000000004</v>
      </c>
      <c r="H336" s="184">
        <v>6.7263999999999999</v>
      </c>
      <c r="I336" s="184">
        <v>8.6094000000000008</v>
      </c>
      <c r="J336" s="184">
        <v>8.1671999999999993</v>
      </c>
      <c r="K336" s="184">
        <v>5.4828000000000001</v>
      </c>
      <c r="L336" s="184">
        <v>5.3068</v>
      </c>
      <c r="M336" s="184">
        <v>4.6879999999999997</v>
      </c>
      <c r="N336" s="184">
        <v>5.2712000000000003</v>
      </c>
      <c r="O336" s="184">
        <v>9.4086999999999996</v>
      </c>
      <c r="P336" s="184">
        <v>7.9236000000000004</v>
      </c>
      <c r="Q336" s="184">
        <v>7.2458</v>
      </c>
      <c r="R336" s="184">
        <v>8.8802000000000003</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44404</v>
      </c>
      <c r="E337" s="184">
        <v>32.6892</v>
      </c>
      <c r="F337" s="184">
        <v>17.650400000000001</v>
      </c>
      <c r="G337" s="184">
        <v>9.5007999999999999</v>
      </c>
      <c r="H337" s="184">
        <v>6.98</v>
      </c>
      <c r="I337" s="184">
        <v>8.8589000000000002</v>
      </c>
      <c r="J337" s="184">
        <v>8.4221000000000004</v>
      </c>
      <c r="K337" s="184">
        <v>5.7462999999999997</v>
      </c>
      <c r="L337" s="184">
        <v>5.5716999999999999</v>
      </c>
      <c r="M337" s="184">
        <v>4.9484000000000004</v>
      </c>
      <c r="N337" s="184">
        <v>5.5313999999999997</v>
      </c>
      <c r="O337" s="184">
        <v>9.6880000000000006</v>
      </c>
      <c r="P337" s="184">
        <v>8.3409999999999993</v>
      </c>
      <c r="Q337" s="184">
        <v>8.2812999999999999</v>
      </c>
      <c r="R337" s="184">
        <v>9.1302000000000003</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44404</v>
      </c>
      <c r="E338" s="184">
        <v>200.18340000000001</v>
      </c>
      <c r="F338" s="184">
        <v>0</v>
      </c>
      <c r="G338" s="184">
        <v>0</v>
      </c>
      <c r="H338" s="184">
        <v>0</v>
      </c>
      <c r="I338" s="184">
        <v>0</v>
      </c>
      <c r="J338" s="184">
        <v>0</v>
      </c>
      <c r="K338" s="184">
        <v>0</v>
      </c>
      <c r="L338" s="184">
        <v>0</v>
      </c>
      <c r="M338" s="184">
        <v>0</v>
      </c>
      <c r="N338" s="184">
        <v>-0.51839999999999997</v>
      </c>
      <c r="O338" s="184"/>
      <c r="P338" s="184"/>
      <c r="Q338" s="184">
        <v>-10.3957</v>
      </c>
      <c r="R338" s="184">
        <v>-11.318</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44404</v>
      </c>
      <c r="E339" s="184">
        <v>192.02520000000001</v>
      </c>
      <c r="F339" s="184">
        <v>0</v>
      </c>
      <c r="G339" s="184">
        <v>0</v>
      </c>
      <c r="H339" s="184">
        <v>0</v>
      </c>
      <c r="I339" s="184">
        <v>0</v>
      </c>
      <c r="J339" s="184">
        <v>0</v>
      </c>
      <c r="K339" s="184">
        <v>0</v>
      </c>
      <c r="L339" s="184">
        <v>0</v>
      </c>
      <c r="M339" s="184">
        <v>0</v>
      </c>
      <c r="N339" s="184">
        <v>-0.51829999999999998</v>
      </c>
      <c r="O339" s="184"/>
      <c r="P339" s="184"/>
      <c r="Q339" s="184">
        <v>-10.3957</v>
      </c>
      <c r="R339" s="184">
        <v>-11.318</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44404</v>
      </c>
      <c r="E340" s="184">
        <v>12.3507</v>
      </c>
      <c r="F340" s="184">
        <v>8.2766999999999999</v>
      </c>
      <c r="G340" s="184">
        <v>9.9109999999999996</v>
      </c>
      <c r="H340" s="184">
        <v>4.0560999999999998</v>
      </c>
      <c r="I340" s="184">
        <v>11.1723</v>
      </c>
      <c r="J340" s="184">
        <v>7.1184000000000003</v>
      </c>
      <c r="K340" s="184">
        <v>4.7981999999999996</v>
      </c>
      <c r="L340" s="184">
        <v>3.9895</v>
      </c>
      <c r="M340" s="184">
        <v>3.8226</v>
      </c>
      <c r="N340" s="184">
        <v>4.5065999999999997</v>
      </c>
      <c r="O340" s="184">
        <v>6.7591999999999999</v>
      </c>
      <c r="P340" s="184"/>
      <c r="Q340" s="184">
        <v>6.875</v>
      </c>
      <c r="R340" s="184">
        <v>8.8331999999999997</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44404</v>
      </c>
      <c r="E341" s="184">
        <v>12.2255</v>
      </c>
      <c r="F341" s="184">
        <v>7.7641</v>
      </c>
      <c r="G341" s="184">
        <v>9.4890000000000008</v>
      </c>
      <c r="H341" s="184">
        <v>3.6705999999999999</v>
      </c>
      <c r="I341" s="184">
        <v>10.7925</v>
      </c>
      <c r="J341" s="184">
        <v>6.7478999999999996</v>
      </c>
      <c r="K341" s="184">
        <v>4.4249000000000001</v>
      </c>
      <c r="L341" s="184">
        <v>3.7244000000000002</v>
      </c>
      <c r="M341" s="184">
        <v>3.5798000000000001</v>
      </c>
      <c r="N341" s="184">
        <v>4.2313000000000001</v>
      </c>
      <c r="O341" s="184">
        <v>6.4287000000000001</v>
      </c>
      <c r="P341" s="184"/>
      <c r="Q341" s="184">
        <v>6.5326000000000004</v>
      </c>
      <c r="R341" s="184">
        <v>8.4905000000000008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44404</v>
      </c>
      <c r="E342" s="184">
        <v>13.0557</v>
      </c>
      <c r="F342" s="184">
        <v>11.186299999999999</v>
      </c>
      <c r="G342" s="184">
        <v>8.4649000000000001</v>
      </c>
      <c r="H342" s="184">
        <v>5.1971999999999996</v>
      </c>
      <c r="I342" s="184">
        <v>9.9626999999999999</v>
      </c>
      <c r="J342" s="184">
        <v>7.4659000000000004</v>
      </c>
      <c r="K342" s="184">
        <v>5.4179000000000004</v>
      </c>
      <c r="L342" s="184">
        <v>4.5940000000000003</v>
      </c>
      <c r="M342" s="184">
        <v>4.2431999999999999</v>
      </c>
      <c r="N342" s="184">
        <v>5.0979999999999999</v>
      </c>
      <c r="O342" s="184"/>
      <c r="P342" s="184"/>
      <c r="Q342" s="184">
        <v>9.3935999999999993</v>
      </c>
      <c r="R342" s="184">
        <v>8.8274000000000008</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44404</v>
      </c>
      <c r="E343" s="184">
        <v>12.9374</v>
      </c>
      <c r="F343" s="184">
        <v>11.0063</v>
      </c>
      <c r="G343" s="184">
        <v>8.1183999999999994</v>
      </c>
      <c r="H343" s="184">
        <v>4.8813000000000004</v>
      </c>
      <c r="I343" s="184">
        <v>9.6480999999999995</v>
      </c>
      <c r="J343" s="184">
        <v>7.1684999999999999</v>
      </c>
      <c r="K343" s="184">
        <v>5.1212</v>
      </c>
      <c r="L343" s="184">
        <v>4.3014999999999999</v>
      </c>
      <c r="M343" s="184">
        <v>3.9504999999999999</v>
      </c>
      <c r="N343" s="184">
        <v>4.8013000000000003</v>
      </c>
      <c r="O343" s="184"/>
      <c r="P343" s="184"/>
      <c r="Q343" s="184">
        <v>9.0587999999999997</v>
      </c>
      <c r="R343" s="184">
        <v>8.5336999999999996</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10.577379545454546</v>
      </c>
      <c r="G344" s="186">
        <v>7.1168250000000004</v>
      </c>
      <c r="H344" s="186">
        <v>4.4400954545454558</v>
      </c>
      <c r="I344" s="186">
        <v>8.6705227272727274</v>
      </c>
      <c r="J344" s="186">
        <v>6.0568795454545441</v>
      </c>
      <c r="K344" s="186">
        <v>5.0551977272727262</v>
      </c>
      <c r="L344" s="186">
        <v>4.304104999999999</v>
      </c>
      <c r="M344" s="186">
        <v>4.1032524999999982</v>
      </c>
      <c r="N344" s="186">
        <v>4.806971052631579</v>
      </c>
      <c r="O344" s="186">
        <v>8.3951533333333312</v>
      </c>
      <c r="P344" s="186">
        <v>7.7437538461538464</v>
      </c>
      <c r="Q344" s="186">
        <v>7.1799386363636355</v>
      </c>
      <c r="R344" s="186">
        <v>7.3162815789473674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10.56095</v>
      </c>
      <c r="G345" s="186">
        <v>7.4350000000000005</v>
      </c>
      <c r="H345" s="186">
        <v>4.5999999999999996</v>
      </c>
      <c r="I345" s="186">
        <v>8.9308000000000014</v>
      </c>
      <c r="J345" s="186">
        <v>6.45885</v>
      </c>
      <c r="K345" s="186">
        <v>5.2497500000000006</v>
      </c>
      <c r="L345" s="186">
        <v>4.4817</v>
      </c>
      <c r="M345" s="186">
        <v>4.2437500000000004</v>
      </c>
      <c r="N345" s="186">
        <v>5.0674999999999999</v>
      </c>
      <c r="O345" s="186">
        <v>8.6148000000000007</v>
      </c>
      <c r="P345" s="186">
        <v>7.92</v>
      </c>
      <c r="Q345" s="186">
        <v>8.2058</v>
      </c>
      <c r="R345" s="186">
        <v>8.4047000000000001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44404</v>
      </c>
      <c r="E348" s="184">
        <v>16.618200000000002</v>
      </c>
      <c r="F348" s="184">
        <v>15.1614</v>
      </c>
      <c r="G348" s="184">
        <v>6.319</v>
      </c>
      <c r="H348" s="184">
        <v>2.8883000000000001</v>
      </c>
      <c r="I348" s="184">
        <v>7.8521000000000001</v>
      </c>
      <c r="J348" s="184">
        <v>7.1554000000000002</v>
      </c>
      <c r="K348" s="184">
        <v>7.1087999999999996</v>
      </c>
      <c r="L348" s="184">
        <v>8.5206</v>
      </c>
      <c r="M348" s="184">
        <v>9.4763000000000002</v>
      </c>
      <c r="N348" s="184">
        <v>10.2098</v>
      </c>
      <c r="O348" s="184">
        <v>6.9889000000000001</v>
      </c>
      <c r="P348" s="184">
        <v>7.9645000000000001</v>
      </c>
      <c r="Q348" s="184">
        <v>8.4085000000000001</v>
      </c>
      <c r="R348" s="184">
        <v>6.9915000000000003</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44404</v>
      </c>
      <c r="E349" s="184">
        <v>15.693</v>
      </c>
      <c r="F349" s="184">
        <v>14.1934</v>
      </c>
      <c r="G349" s="184">
        <v>5.5273000000000003</v>
      </c>
      <c r="H349" s="184">
        <v>2.1274000000000002</v>
      </c>
      <c r="I349" s="184">
        <v>7.0965999999999996</v>
      </c>
      <c r="J349" s="184">
        <v>6.4028</v>
      </c>
      <c r="K349" s="184">
        <v>6.1557000000000004</v>
      </c>
      <c r="L349" s="184">
        <v>7.5951000000000004</v>
      </c>
      <c r="M349" s="184">
        <v>8.5765999999999991</v>
      </c>
      <c r="N349" s="184">
        <v>9.3025000000000002</v>
      </c>
      <c r="O349" s="184">
        <v>6.0556000000000001</v>
      </c>
      <c r="P349" s="184">
        <v>6.9473000000000003</v>
      </c>
      <c r="Q349" s="184">
        <v>7.4244000000000003</v>
      </c>
      <c r="R349" s="184">
        <v>6.1173999999999999</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44404</v>
      </c>
      <c r="E350" s="184">
        <v>0.41570000000000001</v>
      </c>
      <c r="F350" s="184">
        <v>0</v>
      </c>
      <c r="G350" s="184">
        <v>0</v>
      </c>
      <c r="H350" s="184">
        <v>0</v>
      </c>
      <c r="I350" s="184">
        <v>0</v>
      </c>
      <c r="J350" s="184">
        <v>0</v>
      </c>
      <c r="K350" s="184">
        <v>0</v>
      </c>
      <c r="L350" s="184">
        <v>0</v>
      </c>
      <c r="M350" s="184">
        <v>0</v>
      </c>
      <c r="N350" s="184">
        <v>0</v>
      </c>
      <c r="O350" s="184"/>
      <c r="P350" s="184"/>
      <c r="Q350" s="184">
        <v>-15.0998</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44404</v>
      </c>
      <c r="E351" s="184">
        <v>0.39800000000000002</v>
      </c>
      <c r="F351" s="184">
        <v>0</v>
      </c>
      <c r="G351" s="184">
        <v>0</v>
      </c>
      <c r="H351" s="184">
        <v>0</v>
      </c>
      <c r="I351" s="184">
        <v>0</v>
      </c>
      <c r="J351" s="184">
        <v>0</v>
      </c>
      <c r="K351" s="184">
        <v>0</v>
      </c>
      <c r="L351" s="184">
        <v>0</v>
      </c>
      <c r="M351" s="184">
        <v>0</v>
      </c>
      <c r="N351" s="184">
        <v>0</v>
      </c>
      <c r="O351" s="184"/>
      <c r="P351" s="184"/>
      <c r="Q351" s="184">
        <v>-15.0968</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44404</v>
      </c>
      <c r="E352" s="184">
        <v>18.0581</v>
      </c>
      <c r="F352" s="184">
        <v>13.5474</v>
      </c>
      <c r="G352" s="184">
        <v>8.3452999999999999</v>
      </c>
      <c r="H352" s="184">
        <v>5.492</v>
      </c>
      <c r="I352" s="184">
        <v>9.7528000000000006</v>
      </c>
      <c r="J352" s="184">
        <v>8.0530000000000008</v>
      </c>
      <c r="K352" s="184">
        <v>7.3326000000000002</v>
      </c>
      <c r="L352" s="184">
        <v>8.0622000000000007</v>
      </c>
      <c r="M352" s="184">
        <v>8.1781000000000006</v>
      </c>
      <c r="N352" s="184">
        <v>8.7962000000000007</v>
      </c>
      <c r="O352" s="184">
        <v>7.6665000000000001</v>
      </c>
      <c r="P352" s="184">
        <v>7.8544999999999998</v>
      </c>
      <c r="Q352" s="184">
        <v>8.7596000000000007</v>
      </c>
      <c r="R352" s="184">
        <v>8.9992000000000001</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44404</v>
      </c>
      <c r="E353" s="184">
        <v>16.667200000000001</v>
      </c>
      <c r="F353" s="184">
        <v>12.706</v>
      </c>
      <c r="G353" s="184">
        <v>7.4518000000000004</v>
      </c>
      <c r="H353" s="184">
        <v>4.5716000000000001</v>
      </c>
      <c r="I353" s="184">
        <v>8.8049999999999997</v>
      </c>
      <c r="J353" s="184">
        <v>7.1064999999999996</v>
      </c>
      <c r="K353" s="184">
        <v>6.3163999999999998</v>
      </c>
      <c r="L353" s="184">
        <v>6.9812000000000003</v>
      </c>
      <c r="M353" s="184">
        <v>7.0567000000000002</v>
      </c>
      <c r="N353" s="184">
        <v>7.6379999999999999</v>
      </c>
      <c r="O353" s="184">
        <v>6.4741999999999997</v>
      </c>
      <c r="P353" s="184">
        <v>6.5517000000000003</v>
      </c>
      <c r="Q353" s="184">
        <v>7.5281000000000002</v>
      </c>
      <c r="R353" s="184">
        <v>7.8198999999999996</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44404</v>
      </c>
      <c r="E354" s="184">
        <v>15.789899999999999</v>
      </c>
      <c r="F354" s="184">
        <v>4.8550000000000004</v>
      </c>
      <c r="G354" s="184">
        <v>5.0884</v>
      </c>
      <c r="H354" s="184">
        <v>2.4117999999999999</v>
      </c>
      <c r="I354" s="184">
        <v>5.6923000000000004</v>
      </c>
      <c r="J354" s="184">
        <v>4.8750999999999998</v>
      </c>
      <c r="K354" s="184">
        <v>4.1993</v>
      </c>
      <c r="L354" s="184">
        <v>14.453099999999999</v>
      </c>
      <c r="M354" s="184">
        <v>12.812200000000001</v>
      </c>
      <c r="N354" s="184">
        <v>13.8454</v>
      </c>
      <c r="O354" s="184">
        <v>4.9687000000000001</v>
      </c>
      <c r="P354" s="184">
        <v>6.2706999999999997</v>
      </c>
      <c r="Q354" s="184">
        <v>7.266</v>
      </c>
      <c r="R354" s="184">
        <v>5.6151999999999997</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44404</v>
      </c>
      <c r="E356" s="184">
        <v>16.849699999999999</v>
      </c>
      <c r="F356" s="184">
        <v>5.4162999999999997</v>
      </c>
      <c r="G356" s="184">
        <v>5.6898</v>
      </c>
      <c r="H356" s="184">
        <v>3.0345</v>
      </c>
      <c r="I356" s="184">
        <v>6.2972000000000001</v>
      </c>
      <c r="J356" s="184">
        <v>5.4892000000000003</v>
      </c>
      <c r="K356" s="184">
        <v>4.8547000000000002</v>
      </c>
      <c r="L356" s="184">
        <v>15.178800000000001</v>
      </c>
      <c r="M356" s="184">
        <v>13.571999999999999</v>
      </c>
      <c r="N356" s="184">
        <v>14.6441</v>
      </c>
      <c r="O356" s="184">
        <v>5.8216000000000001</v>
      </c>
      <c r="P356" s="184">
        <v>7.2937000000000003</v>
      </c>
      <c r="Q356" s="184">
        <v>8.3414000000000001</v>
      </c>
      <c r="R356" s="184">
        <v>6.4208999999999996</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44404</v>
      </c>
      <c r="E358" s="184">
        <v>4.3324999999999996</v>
      </c>
      <c r="F358" s="184">
        <v>8.4266000000000005</v>
      </c>
      <c r="G358" s="184">
        <v>6.1120000000000001</v>
      </c>
      <c r="H358" s="184">
        <v>5.5420999999999996</v>
      </c>
      <c r="I358" s="184">
        <v>6.9992000000000001</v>
      </c>
      <c r="J358" s="184">
        <v>9.9588999999999999</v>
      </c>
      <c r="K358" s="184">
        <v>11.641500000000001</v>
      </c>
      <c r="L358" s="184">
        <v>15.649100000000001</v>
      </c>
      <c r="M358" s="184">
        <v>12.0906</v>
      </c>
      <c r="N358" s="184">
        <v>14.419600000000001</v>
      </c>
      <c r="O358" s="184">
        <v>-31.862200000000001</v>
      </c>
      <c r="P358" s="184">
        <v>-17.672599999999999</v>
      </c>
      <c r="Q358" s="184">
        <v>-12.222</v>
      </c>
      <c r="R358" s="184">
        <v>-21.9621</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44404</v>
      </c>
      <c r="E359" s="184">
        <v>4.2797999999999998</v>
      </c>
      <c r="F359" s="184">
        <v>7.6772</v>
      </c>
      <c r="G359" s="184">
        <v>5.7603</v>
      </c>
      <c r="H359" s="184">
        <v>5.2442000000000002</v>
      </c>
      <c r="I359" s="184">
        <v>6.657</v>
      </c>
      <c r="J359" s="184">
        <v>9.6759000000000004</v>
      </c>
      <c r="K359" s="184">
        <v>11.352600000000001</v>
      </c>
      <c r="L359" s="184">
        <v>15.3483</v>
      </c>
      <c r="M359" s="184">
        <v>11.789199999999999</v>
      </c>
      <c r="N359" s="184">
        <v>14.1006</v>
      </c>
      <c r="O359" s="184">
        <v>-32.042000000000002</v>
      </c>
      <c r="P359" s="184">
        <v>-17.846</v>
      </c>
      <c r="Q359" s="184">
        <v>-12.389200000000001</v>
      </c>
      <c r="R359" s="184">
        <v>-22.1783</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44404</v>
      </c>
      <c r="E360" s="184">
        <v>32.412500000000001</v>
      </c>
      <c r="F360" s="184">
        <v>3.9418000000000002</v>
      </c>
      <c r="G360" s="184">
        <v>3.8022</v>
      </c>
      <c r="H360" s="184">
        <v>3.7349000000000001</v>
      </c>
      <c r="I360" s="184">
        <v>3.8908999999999998</v>
      </c>
      <c r="J360" s="184">
        <v>3.7212000000000001</v>
      </c>
      <c r="K360" s="184">
        <v>4.6759000000000004</v>
      </c>
      <c r="L360" s="184">
        <v>4.8784999999999998</v>
      </c>
      <c r="M360" s="184">
        <v>4.8101000000000003</v>
      </c>
      <c r="N360" s="184">
        <v>6.5461</v>
      </c>
      <c r="O360" s="184">
        <v>2.7831000000000001</v>
      </c>
      <c r="P360" s="184">
        <v>4.6383999999999999</v>
      </c>
      <c r="Q360" s="184">
        <v>6.9634</v>
      </c>
      <c r="R360" s="184">
        <v>5.0670999999999999</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44404</v>
      </c>
      <c r="E361" s="184">
        <v>30.648399999999999</v>
      </c>
      <c r="F361" s="184">
        <v>3.0966999999999998</v>
      </c>
      <c r="G361" s="184">
        <v>2.9485000000000001</v>
      </c>
      <c r="H361" s="184">
        <v>2.8938999999999999</v>
      </c>
      <c r="I361" s="184">
        <v>3.0575000000000001</v>
      </c>
      <c r="J361" s="184">
        <v>2.8877999999999999</v>
      </c>
      <c r="K361" s="184">
        <v>3.8569</v>
      </c>
      <c r="L361" s="184">
        <v>4.0636000000000001</v>
      </c>
      <c r="M361" s="184">
        <v>3.9903</v>
      </c>
      <c r="N361" s="184">
        <v>5.6958000000000002</v>
      </c>
      <c r="O361" s="184">
        <v>1.9637</v>
      </c>
      <c r="P361" s="184">
        <v>3.8795000000000002</v>
      </c>
      <c r="Q361" s="184">
        <v>6.3402000000000003</v>
      </c>
      <c r="R361" s="184">
        <v>4.2404000000000002</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44404</v>
      </c>
      <c r="E362" s="184">
        <v>20.991900000000001</v>
      </c>
      <c r="F362" s="184">
        <v>13.741400000000001</v>
      </c>
      <c r="G362" s="184">
        <v>11.010999999999999</v>
      </c>
      <c r="H362" s="184">
        <v>9.0822000000000003</v>
      </c>
      <c r="I362" s="184">
        <v>13.0436</v>
      </c>
      <c r="J362" s="184">
        <v>-17.974699999999999</v>
      </c>
      <c r="K362" s="184">
        <v>-1.371</v>
      </c>
      <c r="L362" s="184">
        <v>9.2545999999999999</v>
      </c>
      <c r="M362" s="184">
        <v>13.486800000000001</v>
      </c>
      <c r="N362" s="184">
        <v>12.324</v>
      </c>
      <c r="O362" s="184">
        <v>4.5472000000000001</v>
      </c>
      <c r="P362" s="184">
        <v>6.0529999999999999</v>
      </c>
      <c r="Q362" s="184">
        <v>7.9927000000000001</v>
      </c>
      <c r="R362" s="184">
        <v>3.2225999999999999</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44404</v>
      </c>
      <c r="E363" s="184">
        <v>22.360800000000001</v>
      </c>
      <c r="F363" s="184">
        <v>13.7166</v>
      </c>
      <c r="G363" s="184">
        <v>11.031499999999999</v>
      </c>
      <c r="H363" s="184">
        <v>9.0868000000000002</v>
      </c>
      <c r="I363" s="184">
        <v>13.0419</v>
      </c>
      <c r="J363" s="184">
        <v>-17.973800000000001</v>
      </c>
      <c r="K363" s="184">
        <v>-1.3711</v>
      </c>
      <c r="L363" s="184">
        <v>9.4187999999999992</v>
      </c>
      <c r="M363" s="184">
        <v>13.817</v>
      </c>
      <c r="N363" s="184">
        <v>12.7403</v>
      </c>
      <c r="O363" s="184">
        <v>5.1566999999999998</v>
      </c>
      <c r="P363" s="184">
        <v>6.7534999999999998</v>
      </c>
      <c r="Q363" s="184">
        <v>8.2628000000000004</v>
      </c>
      <c r="R363" s="184">
        <v>3.7498999999999998</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44404</v>
      </c>
      <c r="E370" s="184">
        <v>18.806999999999999</v>
      </c>
      <c r="F370" s="184">
        <v>11.648300000000001</v>
      </c>
      <c r="G370" s="184">
        <v>-0.29110000000000003</v>
      </c>
      <c r="H370" s="184">
        <v>-0.91479999999999995</v>
      </c>
      <c r="I370" s="184">
        <v>9.2652999999999999</v>
      </c>
      <c r="J370" s="184">
        <v>8.8747000000000007</v>
      </c>
      <c r="K370" s="184">
        <v>10.052</v>
      </c>
      <c r="L370" s="184">
        <v>8.1493000000000002</v>
      </c>
      <c r="M370" s="184">
        <v>9.2380999999999993</v>
      </c>
      <c r="N370" s="184">
        <v>9.5952999999999999</v>
      </c>
      <c r="O370" s="184">
        <v>9.0350999999999999</v>
      </c>
      <c r="P370" s="184">
        <v>8.1437000000000008</v>
      </c>
      <c r="Q370" s="184">
        <v>8.98</v>
      </c>
      <c r="R370" s="184">
        <v>9.6072000000000006</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44404</v>
      </c>
      <c r="E371" s="184">
        <v>19.837800000000001</v>
      </c>
      <c r="F371" s="184">
        <v>12.147500000000001</v>
      </c>
      <c r="G371" s="184">
        <v>0.27600000000000002</v>
      </c>
      <c r="H371" s="184">
        <v>-0.36799999999999999</v>
      </c>
      <c r="I371" s="184">
        <v>9.8147000000000002</v>
      </c>
      <c r="J371" s="184">
        <v>9.4263999999999992</v>
      </c>
      <c r="K371" s="184">
        <v>10.5944</v>
      </c>
      <c r="L371" s="184">
        <v>8.7059999999999995</v>
      </c>
      <c r="M371" s="184">
        <v>9.7955000000000005</v>
      </c>
      <c r="N371" s="184">
        <v>10.1568</v>
      </c>
      <c r="O371" s="184">
        <v>9.5733999999999995</v>
      </c>
      <c r="P371" s="184">
        <v>8.8565000000000005</v>
      </c>
      <c r="Q371" s="184">
        <v>9.7745999999999995</v>
      </c>
      <c r="R371" s="184">
        <v>10.1214</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44404</v>
      </c>
      <c r="E372" s="184">
        <v>24.253799999999998</v>
      </c>
      <c r="F372" s="184">
        <v>16.260400000000001</v>
      </c>
      <c r="G372" s="184">
        <v>7.9454000000000002</v>
      </c>
      <c r="H372" s="184">
        <v>-3.8239999999999998</v>
      </c>
      <c r="I372" s="184">
        <v>3.6598999999999999</v>
      </c>
      <c r="J372" s="184">
        <v>5.6573000000000002</v>
      </c>
      <c r="K372" s="184">
        <v>8.9867000000000008</v>
      </c>
      <c r="L372" s="184">
        <v>7.2374000000000001</v>
      </c>
      <c r="M372" s="184">
        <v>7.2313999999999998</v>
      </c>
      <c r="N372" s="184">
        <v>7.8704000000000001</v>
      </c>
      <c r="O372" s="184">
        <v>8.6963000000000008</v>
      </c>
      <c r="P372" s="184">
        <v>8.2034000000000002</v>
      </c>
      <c r="Q372" s="184">
        <v>8.6708999999999996</v>
      </c>
      <c r="R372" s="184">
        <v>9.0930999999999997</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44404</v>
      </c>
      <c r="E373" s="184">
        <v>26.043900000000001</v>
      </c>
      <c r="F373" s="184">
        <v>16.965800000000002</v>
      </c>
      <c r="G373" s="184">
        <v>8.6272000000000002</v>
      </c>
      <c r="H373" s="184">
        <v>-3.1414</v>
      </c>
      <c r="I373" s="184">
        <v>4.3418000000000001</v>
      </c>
      <c r="J373" s="184">
        <v>6.3372999999999999</v>
      </c>
      <c r="K373" s="184">
        <v>9.6747999999999994</v>
      </c>
      <c r="L373" s="184">
        <v>7.9265999999999996</v>
      </c>
      <c r="M373" s="184">
        <v>7.9638</v>
      </c>
      <c r="N373" s="184">
        <v>8.6144999999999996</v>
      </c>
      <c r="O373" s="184">
        <v>9.4436</v>
      </c>
      <c r="P373" s="184">
        <v>9.0615000000000006</v>
      </c>
      <c r="Q373" s="184">
        <v>9.4696999999999996</v>
      </c>
      <c r="R373" s="184">
        <v>9.7713999999999999</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44404</v>
      </c>
      <c r="E374" s="184">
        <v>13.4833</v>
      </c>
      <c r="F374" s="184">
        <v>23.0245</v>
      </c>
      <c r="G374" s="184">
        <v>-13.110300000000001</v>
      </c>
      <c r="H374" s="184">
        <v>-11.190899999999999</v>
      </c>
      <c r="I374" s="184">
        <v>4.8041999999999998</v>
      </c>
      <c r="J374" s="184">
        <v>8.9007000000000005</v>
      </c>
      <c r="K374" s="184">
        <v>7.7319000000000004</v>
      </c>
      <c r="L374" s="184">
        <v>4.758</v>
      </c>
      <c r="M374" s="184">
        <v>6.9756999999999998</v>
      </c>
      <c r="N374" s="184">
        <v>8.1900999999999993</v>
      </c>
      <c r="O374" s="184">
        <v>-1.133</v>
      </c>
      <c r="P374" s="184">
        <v>1.6469</v>
      </c>
      <c r="Q374" s="184">
        <v>4.1182999999999996</v>
      </c>
      <c r="R374" s="184">
        <v>-1.2426999999999999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44404</v>
      </c>
      <c r="E375" s="184">
        <v>14.3568</v>
      </c>
      <c r="F375" s="184">
        <v>23.659199999999998</v>
      </c>
      <c r="G375" s="184">
        <v>-12.3771</v>
      </c>
      <c r="H375" s="184">
        <v>-10.475199999999999</v>
      </c>
      <c r="I375" s="184">
        <v>5.5321999999999996</v>
      </c>
      <c r="J375" s="184">
        <v>9.6464999999999996</v>
      </c>
      <c r="K375" s="184">
        <v>8.4786999999999999</v>
      </c>
      <c r="L375" s="184">
        <v>5.5077999999999996</v>
      </c>
      <c r="M375" s="184">
        <v>7.7270000000000003</v>
      </c>
      <c r="N375" s="184">
        <v>8.9542999999999999</v>
      </c>
      <c r="O375" s="184">
        <v>-0.43890000000000001</v>
      </c>
      <c r="P375" s="184">
        <v>2.5407000000000002</v>
      </c>
      <c r="Q375" s="184">
        <v>5.0045999999999999</v>
      </c>
      <c r="R375" s="184">
        <v>-0.58930000000000005</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44404</v>
      </c>
      <c r="E376" s="184">
        <v>13.8589</v>
      </c>
      <c r="F376" s="184">
        <v>-2.8967999999999998</v>
      </c>
      <c r="G376" s="184">
        <v>0.85599999999999998</v>
      </c>
      <c r="H376" s="184">
        <v>-0.75239999999999996</v>
      </c>
      <c r="I376" s="184">
        <v>6.5252999999999997</v>
      </c>
      <c r="J376" s="184">
        <v>6.1314000000000002</v>
      </c>
      <c r="K376" s="184">
        <v>5.9893000000000001</v>
      </c>
      <c r="L376" s="184">
        <v>5.3228</v>
      </c>
      <c r="M376" s="184">
        <v>5.8787000000000003</v>
      </c>
      <c r="N376" s="184">
        <v>6.6619000000000002</v>
      </c>
      <c r="O376" s="184">
        <v>8.1502999999999997</v>
      </c>
      <c r="P376" s="184"/>
      <c r="Q376" s="184">
        <v>7.6939000000000002</v>
      </c>
      <c r="R376" s="184">
        <v>7.6177999999999999</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44404</v>
      </c>
      <c r="E377" s="184">
        <v>13.2629</v>
      </c>
      <c r="F377" s="184">
        <v>-3.5773000000000001</v>
      </c>
      <c r="G377" s="184">
        <v>0</v>
      </c>
      <c r="H377" s="184">
        <v>-1.6507000000000001</v>
      </c>
      <c r="I377" s="184">
        <v>5.5946999999999996</v>
      </c>
      <c r="J377" s="184">
        <v>5.1835000000000004</v>
      </c>
      <c r="K377" s="184">
        <v>5.0279999999999996</v>
      </c>
      <c r="L377" s="184">
        <v>4.3014999999999999</v>
      </c>
      <c r="M377" s="184">
        <v>4.8319000000000001</v>
      </c>
      <c r="N377" s="184">
        <v>5.6105999999999998</v>
      </c>
      <c r="O377" s="184">
        <v>7.1414999999999997</v>
      </c>
      <c r="P377" s="184"/>
      <c r="Q377" s="184">
        <v>6.6239999999999997</v>
      </c>
      <c r="R377" s="184">
        <v>6.6230000000000002</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44404</v>
      </c>
      <c r="E378" s="184">
        <v>1464.6635000000001</v>
      </c>
      <c r="F378" s="184">
        <v>3.1053000000000002</v>
      </c>
      <c r="G378" s="184">
        <v>6.5381999999999998</v>
      </c>
      <c r="H378" s="184">
        <v>3.2854999999999999</v>
      </c>
      <c r="I378" s="184">
        <v>5.6288</v>
      </c>
      <c r="J378" s="184">
        <v>5.0023999999999997</v>
      </c>
      <c r="K378" s="184">
        <v>3.7837000000000001</v>
      </c>
      <c r="L378" s="184">
        <v>3.6427</v>
      </c>
      <c r="M378" s="184">
        <v>3.0038999999999998</v>
      </c>
      <c r="N378" s="184">
        <v>3.6536</v>
      </c>
      <c r="O378" s="184">
        <v>1.8203</v>
      </c>
      <c r="P378" s="184">
        <v>4.0220000000000002</v>
      </c>
      <c r="Q378" s="184">
        <v>5.6878000000000002</v>
      </c>
      <c r="R378" s="184">
        <v>6.2415000000000003</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44404</v>
      </c>
      <c r="E379" s="184">
        <v>1556.7798</v>
      </c>
      <c r="F379" s="184">
        <v>4.2864000000000004</v>
      </c>
      <c r="G379" s="184">
        <v>7.7190000000000003</v>
      </c>
      <c r="H379" s="184">
        <v>4.4661999999999997</v>
      </c>
      <c r="I379" s="184">
        <v>6.8117000000000001</v>
      </c>
      <c r="J379" s="184">
        <v>6.1881000000000004</v>
      </c>
      <c r="K379" s="184">
        <v>4.9725999999999999</v>
      </c>
      <c r="L379" s="184">
        <v>4.8250999999999999</v>
      </c>
      <c r="M379" s="184">
        <v>4.1868999999999996</v>
      </c>
      <c r="N379" s="184">
        <v>4.8514999999999997</v>
      </c>
      <c r="O379" s="184">
        <v>2.9037000000000002</v>
      </c>
      <c r="P379" s="184">
        <v>4.9992000000000001</v>
      </c>
      <c r="Q379" s="184">
        <v>6.6264000000000003</v>
      </c>
      <c r="R379" s="184">
        <v>7.4855</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44404</v>
      </c>
      <c r="E380" s="184">
        <v>23.879000000000001</v>
      </c>
      <c r="F380" s="184">
        <v>36.5687</v>
      </c>
      <c r="G380" s="184">
        <v>11.0954</v>
      </c>
      <c r="H380" s="184">
        <v>5.5086000000000004</v>
      </c>
      <c r="I380" s="184">
        <v>6.71</v>
      </c>
      <c r="J380" s="184">
        <v>4.0698999999999996</v>
      </c>
      <c r="K380" s="184">
        <v>5.5551000000000004</v>
      </c>
      <c r="L380" s="184">
        <v>5.7508999999999997</v>
      </c>
      <c r="M380" s="184">
        <v>6.6344000000000003</v>
      </c>
      <c r="N380" s="184">
        <v>6.6383999999999999</v>
      </c>
      <c r="O380" s="184">
        <v>7.1921999999999997</v>
      </c>
      <c r="P380" s="184">
        <v>7.2092000000000001</v>
      </c>
      <c r="Q380" s="184">
        <v>8.0671999999999997</v>
      </c>
      <c r="R380" s="184">
        <v>6.9273999999999996</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44404</v>
      </c>
      <c r="E381" s="184">
        <v>25.870200000000001</v>
      </c>
      <c r="F381" s="184">
        <v>37.568300000000001</v>
      </c>
      <c r="G381" s="184">
        <v>12.0791</v>
      </c>
      <c r="H381" s="184">
        <v>6.4779999999999998</v>
      </c>
      <c r="I381" s="184">
        <v>7.6917999999999997</v>
      </c>
      <c r="J381" s="184">
        <v>5.0574000000000003</v>
      </c>
      <c r="K381" s="184">
        <v>6.5743999999999998</v>
      </c>
      <c r="L381" s="184">
        <v>6.8057999999999996</v>
      </c>
      <c r="M381" s="184">
        <v>7.7336999999999998</v>
      </c>
      <c r="N381" s="184">
        <v>7.7637999999999998</v>
      </c>
      <c r="O381" s="184">
        <v>8.2388999999999992</v>
      </c>
      <c r="P381" s="184">
        <v>8.2306000000000008</v>
      </c>
      <c r="Q381" s="184">
        <v>9.0927000000000007</v>
      </c>
      <c r="R381" s="184">
        <v>8.0004000000000008</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44404</v>
      </c>
      <c r="E382" s="184">
        <v>22.7</v>
      </c>
      <c r="F382" s="184">
        <v>29.448899999999998</v>
      </c>
      <c r="G382" s="184">
        <v>15.381600000000001</v>
      </c>
      <c r="H382" s="184">
        <v>8.6973000000000003</v>
      </c>
      <c r="I382" s="184">
        <v>10.32</v>
      </c>
      <c r="J382" s="184">
        <v>6.7375999999999996</v>
      </c>
      <c r="K382" s="184">
        <v>5.0599999999999996</v>
      </c>
      <c r="L382" s="184">
        <v>4.8935000000000004</v>
      </c>
      <c r="M382" s="184">
        <v>4.4161000000000001</v>
      </c>
      <c r="N382" s="184">
        <v>6.2295999999999996</v>
      </c>
      <c r="O382" s="184">
        <v>4.1048</v>
      </c>
      <c r="P382" s="184">
        <v>5.3201999999999998</v>
      </c>
      <c r="Q382" s="184">
        <v>7.1890999999999998</v>
      </c>
      <c r="R382" s="184">
        <v>3.8544999999999998</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44404</v>
      </c>
      <c r="E383" s="184">
        <v>23.844999999999999</v>
      </c>
      <c r="F383" s="184">
        <v>30.333400000000001</v>
      </c>
      <c r="G383" s="184">
        <v>16.216100000000001</v>
      </c>
      <c r="H383" s="184">
        <v>9.5077999999999996</v>
      </c>
      <c r="I383" s="184">
        <v>11.123100000000001</v>
      </c>
      <c r="J383" s="184">
        <v>7.5453000000000001</v>
      </c>
      <c r="K383" s="184">
        <v>5.8712</v>
      </c>
      <c r="L383" s="184">
        <v>5.7119</v>
      </c>
      <c r="M383" s="184">
        <v>5.2405999999999997</v>
      </c>
      <c r="N383" s="184">
        <v>7.3074000000000003</v>
      </c>
      <c r="O383" s="184">
        <v>4.9316000000000004</v>
      </c>
      <c r="P383" s="184">
        <v>6.0720999999999998</v>
      </c>
      <c r="Q383" s="184">
        <v>7.4630999999999998</v>
      </c>
      <c r="R383" s="184">
        <v>4.7662000000000004</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44404</v>
      </c>
      <c r="E384" s="184">
        <v>26.734300000000001</v>
      </c>
      <c r="F384" s="184">
        <v>13.111499999999999</v>
      </c>
      <c r="G384" s="184">
        <v>8.9171999999999993</v>
      </c>
      <c r="H384" s="184">
        <v>4.5092999999999996</v>
      </c>
      <c r="I384" s="184">
        <v>11.587999999999999</v>
      </c>
      <c r="J384" s="184">
        <v>76.644199999999998</v>
      </c>
      <c r="K384" s="184">
        <v>31.5702</v>
      </c>
      <c r="L384" s="184">
        <v>20.198699999999999</v>
      </c>
      <c r="M384" s="184">
        <v>16.7956</v>
      </c>
      <c r="N384" s="184">
        <v>15.5623</v>
      </c>
      <c r="O384" s="184">
        <v>2.9087000000000001</v>
      </c>
      <c r="P384" s="184">
        <v>4.6172000000000004</v>
      </c>
      <c r="Q384" s="184">
        <v>6.2636000000000003</v>
      </c>
      <c r="R384" s="184">
        <v>2.6871999999999998</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44404</v>
      </c>
      <c r="E385" s="184">
        <v>28.611899999999999</v>
      </c>
      <c r="F385" s="184">
        <v>13.7827</v>
      </c>
      <c r="G385" s="184">
        <v>9.5457999999999998</v>
      </c>
      <c r="H385" s="184">
        <v>5.1443000000000003</v>
      </c>
      <c r="I385" s="184">
        <v>12.2217</v>
      </c>
      <c r="J385" s="184">
        <v>77.3065</v>
      </c>
      <c r="K385" s="184">
        <v>32.238399999999999</v>
      </c>
      <c r="L385" s="184">
        <v>20.880299999999998</v>
      </c>
      <c r="M385" s="184">
        <v>17.492999999999999</v>
      </c>
      <c r="N385" s="184">
        <v>16.276900000000001</v>
      </c>
      <c r="O385" s="184">
        <v>3.5905</v>
      </c>
      <c r="P385" s="184">
        <v>5.4092000000000002</v>
      </c>
      <c r="Q385" s="184">
        <v>7.4105999999999996</v>
      </c>
      <c r="R385" s="184">
        <v>3.3304999999999998</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44404</v>
      </c>
      <c r="E386" s="184">
        <v>0.121</v>
      </c>
      <c r="F386" s="184">
        <v>30.190200000000001</v>
      </c>
      <c r="G386" s="184">
        <v>15.1076</v>
      </c>
      <c r="H386" s="184">
        <v>12.960100000000001</v>
      </c>
      <c r="I386" s="184">
        <v>10.818</v>
      </c>
      <c r="J386" s="184">
        <v>11.4253</v>
      </c>
      <c r="K386" s="184">
        <v>11.245799999999999</v>
      </c>
      <c r="L386" s="184">
        <v>11.447800000000001</v>
      </c>
      <c r="M386" s="184">
        <v>-24.8325</v>
      </c>
      <c r="N386" s="184">
        <v>-20.342300000000002</v>
      </c>
      <c r="O386" s="184"/>
      <c r="P386" s="184"/>
      <c r="Q386" s="184">
        <v>-12.1776</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44404</v>
      </c>
      <c r="E387" s="184">
        <v>0.1283</v>
      </c>
      <c r="F387" s="184">
        <v>0</v>
      </c>
      <c r="G387" s="184">
        <v>7.1177999999999999</v>
      </c>
      <c r="H387" s="184">
        <v>8.141</v>
      </c>
      <c r="I387" s="184">
        <v>10.200100000000001</v>
      </c>
      <c r="J387" s="184">
        <v>10.7691</v>
      </c>
      <c r="K387" s="184">
        <v>11.248799999999999</v>
      </c>
      <c r="L387" s="184">
        <v>11.461600000000001</v>
      </c>
      <c r="M387" s="184">
        <v>-24.925599999999999</v>
      </c>
      <c r="N387" s="184">
        <v>-20.36</v>
      </c>
      <c r="O387" s="184"/>
      <c r="P387" s="184"/>
      <c r="Q387" s="184">
        <v>-12.1767</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44404</v>
      </c>
      <c r="E390" s="184">
        <v>16.040500000000002</v>
      </c>
      <c r="F390" s="184">
        <v>5.9172000000000002</v>
      </c>
      <c r="G390" s="184">
        <v>3.3007</v>
      </c>
      <c r="H390" s="184">
        <v>2.8296000000000001</v>
      </c>
      <c r="I390" s="184">
        <v>5.2930999999999999</v>
      </c>
      <c r="J390" s="184">
        <v>5.6166999999999998</v>
      </c>
      <c r="K390" s="184">
        <v>4.9386000000000001</v>
      </c>
      <c r="L390" s="184">
        <v>7.8103999999999996</v>
      </c>
      <c r="M390" s="184">
        <v>10.226100000000001</v>
      </c>
      <c r="N390" s="184">
        <v>10.2485</v>
      </c>
      <c r="O390" s="184">
        <v>3.5609000000000002</v>
      </c>
      <c r="P390" s="184">
        <v>5.3949999999999996</v>
      </c>
      <c r="Q390" s="184">
        <v>7.1632999999999996</v>
      </c>
      <c r="R390" s="184">
        <v>3.9739</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44404</v>
      </c>
      <c r="E391" s="184">
        <v>14.9338</v>
      </c>
      <c r="F391" s="184">
        <v>4.8888999999999996</v>
      </c>
      <c r="G391" s="184">
        <v>2.3224999999999998</v>
      </c>
      <c r="H391" s="184">
        <v>1.8512</v>
      </c>
      <c r="I391" s="184">
        <v>4.3193000000000001</v>
      </c>
      <c r="J391" s="184">
        <v>4.5781000000000001</v>
      </c>
      <c r="K391" s="184">
        <v>3.8012000000000001</v>
      </c>
      <c r="L391" s="184">
        <v>6.6247999999999996</v>
      </c>
      <c r="M391" s="184">
        <v>9.0044000000000004</v>
      </c>
      <c r="N391" s="184">
        <v>8.9852000000000007</v>
      </c>
      <c r="O391" s="184">
        <v>2.4632999999999998</v>
      </c>
      <c r="P391" s="184">
        <v>4.2636000000000003</v>
      </c>
      <c r="Q391" s="184">
        <v>6.0475000000000003</v>
      </c>
      <c r="R391" s="184">
        <v>2.8239999999999998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44404</v>
      </c>
      <c r="E396" s="184">
        <v>36.935400000000001</v>
      </c>
      <c r="F396" s="184">
        <v>19.873899999999999</v>
      </c>
      <c r="G396" s="184">
        <v>10.8833</v>
      </c>
      <c r="H396" s="184">
        <v>7.1247999999999996</v>
      </c>
      <c r="I396" s="184">
        <v>11.4071</v>
      </c>
      <c r="J396" s="184">
        <v>8.1143000000000001</v>
      </c>
      <c r="K396" s="184">
        <v>7.5410000000000004</v>
      </c>
      <c r="L396" s="184">
        <v>6.3461999999999996</v>
      </c>
      <c r="M396" s="184">
        <v>6.7507000000000001</v>
      </c>
      <c r="N396" s="184">
        <v>7.8361999999999998</v>
      </c>
      <c r="O396" s="184">
        <v>8.1244999999999994</v>
      </c>
      <c r="P396" s="184">
        <v>8.0571000000000002</v>
      </c>
      <c r="Q396" s="184">
        <v>9.1732999999999993</v>
      </c>
      <c r="R396" s="184">
        <v>8.6540999999999997</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44404</v>
      </c>
      <c r="E397" s="184">
        <v>35.0732</v>
      </c>
      <c r="F397" s="184">
        <v>19.262799999999999</v>
      </c>
      <c r="G397" s="184">
        <v>10.2622</v>
      </c>
      <c r="H397" s="184">
        <v>6.49</v>
      </c>
      <c r="I397" s="184">
        <v>10.770799999999999</v>
      </c>
      <c r="J397" s="184">
        <v>7.4798</v>
      </c>
      <c r="K397" s="184">
        <v>6.9005999999999998</v>
      </c>
      <c r="L397" s="184">
        <v>5.6925999999999997</v>
      </c>
      <c r="M397" s="184">
        <v>6.0830000000000002</v>
      </c>
      <c r="N397" s="184">
        <v>7.1536</v>
      </c>
      <c r="O397" s="184">
        <v>7.4318</v>
      </c>
      <c r="P397" s="184">
        <v>7.2925000000000004</v>
      </c>
      <c r="Q397" s="184">
        <v>7.6390000000000002</v>
      </c>
      <c r="R397" s="184">
        <v>7.9806999999999997</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44404</v>
      </c>
      <c r="E404" s="184">
        <v>0.64600000000000002</v>
      </c>
      <c r="F404" s="184">
        <v>11.303800000000001</v>
      </c>
      <c r="G404" s="184">
        <v>11.314299999999999</v>
      </c>
      <c r="H404" s="184">
        <v>11.3249</v>
      </c>
      <c r="I404" s="184">
        <v>10.942500000000001</v>
      </c>
      <c r="J404" s="184">
        <v>11.0533</v>
      </c>
      <c r="K404" s="184">
        <v>11.168200000000001</v>
      </c>
      <c r="L404" s="184">
        <v>-15.583</v>
      </c>
      <c r="M404" s="184">
        <v>-24.176500000000001</v>
      </c>
      <c r="N404" s="184">
        <v>-16.299600000000002</v>
      </c>
      <c r="O404" s="184"/>
      <c r="P404" s="184"/>
      <c r="Q404" s="184">
        <v>-44.712200000000003</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44404</v>
      </c>
      <c r="E405" s="184">
        <v>0.58860000000000001</v>
      </c>
      <c r="F405" s="184">
        <v>12.406499999999999</v>
      </c>
      <c r="G405" s="184">
        <v>10.8649</v>
      </c>
      <c r="H405" s="184">
        <v>10.6523</v>
      </c>
      <c r="I405" s="184">
        <v>10.674099999999999</v>
      </c>
      <c r="J405" s="184">
        <v>10.956300000000001</v>
      </c>
      <c r="K405" s="184">
        <v>11.1358</v>
      </c>
      <c r="L405" s="184">
        <v>-15.847200000000001</v>
      </c>
      <c r="M405" s="184">
        <v>-24.475999999999999</v>
      </c>
      <c r="N405" s="184">
        <v>-16.5106</v>
      </c>
      <c r="O405" s="184"/>
      <c r="P405" s="184"/>
      <c r="Q405" s="184">
        <v>-45.131100000000004</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44404</v>
      </c>
      <c r="E406" s="184">
        <v>12.7361</v>
      </c>
      <c r="F406" s="184">
        <v>7.4527999999999999</v>
      </c>
      <c r="G406" s="184">
        <v>5.5918999999999999</v>
      </c>
      <c r="H406" s="184">
        <v>4.0152999999999999</v>
      </c>
      <c r="I406" s="184">
        <v>7.1433</v>
      </c>
      <c r="J406" s="184">
        <v>6.9016999999999999</v>
      </c>
      <c r="K406" s="184">
        <v>6.3471000000000002</v>
      </c>
      <c r="L406" s="184">
        <v>5.9850000000000003</v>
      </c>
      <c r="M406" s="184">
        <v>5.9587000000000003</v>
      </c>
      <c r="N406" s="184">
        <v>6.6361999999999997</v>
      </c>
      <c r="O406" s="184">
        <v>-9.3817000000000004</v>
      </c>
      <c r="P406" s="184">
        <v>-2.6692</v>
      </c>
      <c r="Q406" s="184">
        <v>2.7151999999999998</v>
      </c>
      <c r="R406" s="184">
        <v>-15.231299999999999</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44404</v>
      </c>
      <c r="E407" s="184">
        <v>11.5937</v>
      </c>
      <c r="F407" s="184">
        <v>6.9275000000000002</v>
      </c>
      <c r="G407" s="184">
        <v>4.8823999999999996</v>
      </c>
      <c r="H407" s="184">
        <v>3.3302999999999998</v>
      </c>
      <c r="I407" s="184">
        <v>6.3795999999999999</v>
      </c>
      <c r="J407" s="184">
        <v>6.1026999999999996</v>
      </c>
      <c r="K407" s="184">
        <v>5.524</v>
      </c>
      <c r="L407" s="184">
        <v>5.1497999999999999</v>
      </c>
      <c r="M407" s="184">
        <v>5.1025999999999998</v>
      </c>
      <c r="N407" s="184">
        <v>5.7453000000000003</v>
      </c>
      <c r="O407" s="184">
        <v>-10.1976</v>
      </c>
      <c r="P407" s="184">
        <v>-3.6315</v>
      </c>
      <c r="Q407" s="184">
        <v>1.7161999999999999</v>
      </c>
      <c r="R407" s="184">
        <v>-15.9437</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12.503504999999997</v>
      </c>
      <c r="G408" s="186">
        <v>6.0038299999999998</v>
      </c>
      <c r="H408" s="186">
        <v>3.5027200000000001</v>
      </c>
      <c r="I408" s="186">
        <v>7.5441799999999999</v>
      </c>
      <c r="J408" s="186">
        <v>9.0270949999999992</v>
      </c>
      <c r="K408" s="186">
        <v>7.6691200000000013</v>
      </c>
      <c r="L408" s="186">
        <v>6.8277550000000016</v>
      </c>
      <c r="M408" s="186">
        <v>4.7379274999999996</v>
      </c>
      <c r="N408" s="186">
        <v>5.9323075000000003</v>
      </c>
      <c r="O408" s="186">
        <v>2.255358823529412</v>
      </c>
      <c r="P408" s="186">
        <v>4.1165031250000004</v>
      </c>
      <c r="Q408" s="186">
        <v>1.5218175000000005</v>
      </c>
      <c r="R408" s="186">
        <v>2.9604852941176478</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12.277000000000001</v>
      </c>
      <c r="G409" s="186">
        <v>6.4285999999999994</v>
      </c>
      <c r="H409" s="186">
        <v>3.8750999999999998</v>
      </c>
      <c r="I409" s="186">
        <v>7.0479000000000003</v>
      </c>
      <c r="J409" s="186">
        <v>6.5701999999999998</v>
      </c>
      <c r="K409" s="186">
        <v>6.3317499999999995</v>
      </c>
      <c r="L409" s="186">
        <v>6.7152999999999992</v>
      </c>
      <c r="M409" s="186">
        <v>7.0161999999999995</v>
      </c>
      <c r="N409" s="186">
        <v>7.8</v>
      </c>
      <c r="O409" s="186">
        <v>4.9501500000000007</v>
      </c>
      <c r="P409" s="186">
        <v>6.0625499999999999</v>
      </c>
      <c r="Q409" s="186">
        <v>7.1761999999999997</v>
      </c>
      <c r="R409" s="186">
        <v>5.8662999999999998</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44404</v>
      </c>
      <c r="E412" s="184">
        <v>1140.2364</v>
      </c>
      <c r="F412" s="184">
        <v>14.628399999999999</v>
      </c>
      <c r="G412" s="184">
        <v>10.5534</v>
      </c>
      <c r="H412" s="184">
        <v>7.1871999999999998</v>
      </c>
      <c r="I412" s="184">
        <v>8.9382999999999999</v>
      </c>
      <c r="J412" s="184">
        <v>8.4922000000000004</v>
      </c>
      <c r="K412" s="184">
        <v>5.6283000000000003</v>
      </c>
      <c r="L412" s="184">
        <v>5.8760000000000003</v>
      </c>
      <c r="M412" s="184">
        <v>5.2953000000000001</v>
      </c>
      <c r="N412" s="184">
        <v>5.8601000000000001</v>
      </c>
      <c r="O412" s="184"/>
      <c r="P412" s="184"/>
      <c r="Q412" s="184">
        <v>8.6439000000000004</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44404</v>
      </c>
      <c r="E413" s="184">
        <v>1157.1415</v>
      </c>
      <c r="F413" s="184">
        <v>13.360300000000001</v>
      </c>
      <c r="G413" s="184">
        <v>-3.6661999999999999</v>
      </c>
      <c r="H413" s="184">
        <v>0.87250000000000005</v>
      </c>
      <c r="I413" s="184">
        <v>5.5389999999999997</v>
      </c>
      <c r="J413" s="184">
        <v>1.1874</v>
      </c>
      <c r="K413" s="184">
        <v>5.3506999999999998</v>
      </c>
      <c r="L413" s="184">
        <v>4.1860999999999997</v>
      </c>
      <c r="M413" s="184">
        <v>3.8121</v>
      </c>
      <c r="N413" s="184">
        <v>4.7979000000000003</v>
      </c>
      <c r="O413" s="184"/>
      <c r="P413" s="184"/>
      <c r="Q413" s="184">
        <v>9.6632999999999996</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44404</v>
      </c>
      <c r="E414" s="184">
        <v>22.1035</v>
      </c>
      <c r="F414" s="184">
        <v>-1.9815</v>
      </c>
      <c r="G414" s="184">
        <v>5.0805999999999996</v>
      </c>
      <c r="H414" s="184">
        <v>-4.6902999999999997</v>
      </c>
      <c r="I414" s="184">
        <v>0.75509999999999999</v>
      </c>
      <c r="J414" s="184">
        <v>-5.0502000000000002</v>
      </c>
      <c r="K414" s="184">
        <v>2.4226000000000001</v>
      </c>
      <c r="L414" s="184">
        <v>4.8399999999999999E-2</v>
      </c>
      <c r="M414" s="184">
        <v>1.0349999999999999</v>
      </c>
      <c r="N414" s="184">
        <v>2.0933000000000002</v>
      </c>
      <c r="O414" s="184">
        <v>9.2916000000000007</v>
      </c>
      <c r="P414" s="184">
        <v>7.2051999999999996</v>
      </c>
      <c r="Q414" s="184">
        <v>7.8728999999999996</v>
      </c>
      <c r="R414" s="184">
        <v>6.1113</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44404</v>
      </c>
      <c r="E415" s="184">
        <v>22.493500000000001</v>
      </c>
      <c r="F415" s="184">
        <v>-1.9471000000000001</v>
      </c>
      <c r="G415" s="184">
        <v>5.2362000000000002</v>
      </c>
      <c r="H415" s="184">
        <v>-4.4932999999999996</v>
      </c>
      <c r="I415" s="184">
        <v>0.92759999999999998</v>
      </c>
      <c r="J415" s="184">
        <v>-4.8826000000000001</v>
      </c>
      <c r="K415" s="184">
        <v>2.5825</v>
      </c>
      <c r="L415" s="184">
        <v>0.5393</v>
      </c>
      <c r="M415" s="184">
        <v>1.3661000000000001</v>
      </c>
      <c r="N415" s="184">
        <v>2.3426999999999998</v>
      </c>
      <c r="O415" s="184">
        <v>9.6442999999999994</v>
      </c>
      <c r="P415" s="184">
        <v>7.4888000000000003</v>
      </c>
      <c r="Q415" s="184">
        <v>7.7592999999999996</v>
      </c>
      <c r="R415" s="184">
        <v>6.4953000000000003</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44404</v>
      </c>
      <c r="E416" s="184">
        <v>204.0317</v>
      </c>
      <c r="F416" s="184">
        <v>-12.2501</v>
      </c>
      <c r="G416" s="184">
        <v>-5.7164999999999999</v>
      </c>
      <c r="H416" s="184">
        <v>-15.712999999999999</v>
      </c>
      <c r="I416" s="184">
        <v>-3.9552</v>
      </c>
      <c r="J416" s="184">
        <v>-12.8819</v>
      </c>
      <c r="K416" s="184">
        <v>2.3800000000000002E-2</v>
      </c>
      <c r="L416" s="184">
        <v>0.78390000000000004</v>
      </c>
      <c r="M416" s="184">
        <v>1.3388</v>
      </c>
      <c r="N416" s="184">
        <v>2.1052</v>
      </c>
      <c r="O416" s="184">
        <v>8.2774000000000001</v>
      </c>
      <c r="P416" s="184">
        <v>6.4420000000000002</v>
      </c>
      <c r="Q416" s="184">
        <v>6.8044000000000002</v>
      </c>
      <c r="R416" s="184">
        <v>5.4855</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2.3620000000000005</v>
      </c>
      <c r="G417" s="186">
        <v>2.2975000000000003</v>
      </c>
      <c r="H417" s="186">
        <v>-3.3673799999999998</v>
      </c>
      <c r="I417" s="186">
        <v>2.44096</v>
      </c>
      <c r="J417" s="186">
        <v>-2.6270199999999999</v>
      </c>
      <c r="K417" s="186">
        <v>3.2015799999999999</v>
      </c>
      <c r="L417" s="186">
        <v>2.2867400000000004</v>
      </c>
      <c r="M417" s="186">
        <v>2.5694600000000003</v>
      </c>
      <c r="N417" s="186">
        <v>3.4398400000000002</v>
      </c>
      <c r="O417" s="186">
        <v>9.0710999999999995</v>
      </c>
      <c r="P417" s="186">
        <v>7.0453333333333328</v>
      </c>
      <c r="Q417" s="186">
        <v>8.1487600000000011</v>
      </c>
      <c r="R417" s="186">
        <v>6.0307000000000004</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-1.9471000000000001</v>
      </c>
      <c r="G418" s="186">
        <v>5.0805999999999996</v>
      </c>
      <c r="H418" s="186">
        <v>-4.4932999999999996</v>
      </c>
      <c r="I418" s="186">
        <v>0.92759999999999998</v>
      </c>
      <c r="J418" s="186">
        <v>-4.8826000000000001</v>
      </c>
      <c r="K418" s="186">
        <v>2.5825</v>
      </c>
      <c r="L418" s="186">
        <v>0.78390000000000004</v>
      </c>
      <c r="M418" s="186">
        <v>1.3661000000000001</v>
      </c>
      <c r="N418" s="186">
        <v>2.3426999999999998</v>
      </c>
      <c r="O418" s="186">
        <v>9.2916000000000007</v>
      </c>
      <c r="P418" s="186">
        <v>7.2051999999999996</v>
      </c>
      <c r="Q418" s="186">
        <v>7.8728999999999996</v>
      </c>
      <c r="R418" s="186">
        <v>6.1113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44404</v>
      </c>
      <c r="E421" s="184">
        <v>29.801100000000002</v>
      </c>
      <c r="F421" s="184">
        <v>7.9629000000000003</v>
      </c>
      <c r="G421" s="184">
        <v>5.9440999999999997</v>
      </c>
      <c r="H421" s="184">
        <v>3.3616000000000001</v>
      </c>
      <c r="I421" s="184">
        <v>6.8505000000000003</v>
      </c>
      <c r="J421" s="184">
        <v>-81.8001</v>
      </c>
      <c r="K421" s="184">
        <v>9.2067999999999994</v>
      </c>
      <c r="L421" s="184">
        <v>6.8280000000000003</v>
      </c>
      <c r="M421" s="184">
        <v>5.9180999999999999</v>
      </c>
      <c r="N421" s="184">
        <v>6.1032000000000002</v>
      </c>
      <c r="O421" s="184">
        <v>7.9406999999999996</v>
      </c>
      <c r="P421" s="184">
        <v>7.1524000000000001</v>
      </c>
      <c r="Q421" s="184">
        <v>7.7720000000000002</v>
      </c>
      <c r="R421" s="184">
        <v>7.9237000000000002</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44404</v>
      </c>
      <c r="E422" s="184">
        <v>31.025600000000001</v>
      </c>
      <c r="F422" s="184">
        <v>8.4724000000000004</v>
      </c>
      <c r="G422" s="184">
        <v>6.5633999999999997</v>
      </c>
      <c r="H422" s="184">
        <v>3.9357000000000002</v>
      </c>
      <c r="I422" s="184">
        <v>7.3819999999999997</v>
      </c>
      <c r="J422" s="184">
        <v>-81.340500000000006</v>
      </c>
      <c r="K422" s="184">
        <v>9.3018000000000001</v>
      </c>
      <c r="L422" s="184">
        <v>7.1292</v>
      </c>
      <c r="M422" s="184">
        <v>6.2930999999999999</v>
      </c>
      <c r="N422" s="184">
        <v>6.5267999999999997</v>
      </c>
      <c r="O422" s="184">
        <v>8.4891000000000005</v>
      </c>
      <c r="P422" s="184">
        <v>7.6938000000000004</v>
      </c>
      <c r="Q422" s="184">
        <v>8.1814999999999998</v>
      </c>
      <c r="R422" s="184">
        <v>8.4687999999999999</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44404</v>
      </c>
      <c r="E423" s="184">
        <v>41.547199999999997</v>
      </c>
      <c r="F423" s="184">
        <v>-96.119699999999995</v>
      </c>
      <c r="G423" s="184">
        <v>-19.1553</v>
      </c>
      <c r="H423" s="184">
        <v>39.631500000000003</v>
      </c>
      <c r="I423" s="184">
        <v>8.1390999999999991</v>
      </c>
      <c r="J423" s="184">
        <v>25.8064</v>
      </c>
      <c r="K423" s="184">
        <v>35.182099999999998</v>
      </c>
      <c r="L423" s="184">
        <v>29.3566</v>
      </c>
      <c r="M423" s="184">
        <v>36.347000000000001</v>
      </c>
      <c r="N423" s="184">
        <v>34.500500000000002</v>
      </c>
      <c r="O423" s="184">
        <v>13.096500000000001</v>
      </c>
      <c r="P423" s="184">
        <v>12.099500000000001</v>
      </c>
      <c r="Q423" s="184">
        <v>9.9929000000000006</v>
      </c>
      <c r="R423" s="184">
        <v>20.832799999999999</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44404</v>
      </c>
      <c r="E424" s="184">
        <v>21.043299999999999</v>
      </c>
      <c r="F424" s="184">
        <v>-95.494900000000001</v>
      </c>
      <c r="G424" s="184">
        <v>-18.6081</v>
      </c>
      <c r="H424" s="184">
        <v>40.201500000000003</v>
      </c>
      <c r="I424" s="184">
        <v>8.6890999999999998</v>
      </c>
      <c r="J424" s="184">
        <v>26.369700000000002</v>
      </c>
      <c r="K424" s="184">
        <v>35.093000000000004</v>
      </c>
      <c r="L424" s="184">
        <v>29.664899999999999</v>
      </c>
      <c r="M424" s="184">
        <v>36.869199999999999</v>
      </c>
      <c r="N424" s="184">
        <v>35.139000000000003</v>
      </c>
      <c r="O424" s="184">
        <v>13.5807</v>
      </c>
      <c r="P424" s="184">
        <v>12.403499999999999</v>
      </c>
      <c r="Q424" s="184">
        <v>11.726699999999999</v>
      </c>
      <c r="R424" s="184">
        <v>21.312000000000001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44404</v>
      </c>
      <c r="E425" s="184">
        <v>23.274699999999999</v>
      </c>
      <c r="F425" s="184">
        <v>-64.184200000000004</v>
      </c>
      <c r="G425" s="184">
        <v>-11.355499999999999</v>
      </c>
      <c r="H425" s="184">
        <v>18.6387</v>
      </c>
      <c r="I425" s="184">
        <v>5.7816000000000001</v>
      </c>
      <c r="J425" s="184">
        <v>10.914400000000001</v>
      </c>
      <c r="K425" s="184">
        <v>17.7437</v>
      </c>
      <c r="L425" s="184">
        <v>14.9071</v>
      </c>
      <c r="M425" s="184">
        <v>18.620200000000001</v>
      </c>
      <c r="N425" s="184">
        <v>17.1767</v>
      </c>
      <c r="O425" s="184">
        <v>9.0564</v>
      </c>
      <c r="P425" s="184">
        <v>8.3247</v>
      </c>
      <c r="Q425" s="184">
        <v>8.6130999999999993</v>
      </c>
      <c r="R425" s="184">
        <v>12.6092</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44404</v>
      </c>
      <c r="E426" s="184">
        <v>24.333400000000001</v>
      </c>
      <c r="F426" s="184">
        <v>-63.489199999999997</v>
      </c>
      <c r="G426" s="184">
        <v>-10.600099999999999</v>
      </c>
      <c r="H426" s="184">
        <v>19.378799999999998</v>
      </c>
      <c r="I426" s="184">
        <v>6.5198</v>
      </c>
      <c r="J426" s="184">
        <v>11.601100000000001</v>
      </c>
      <c r="K426" s="184">
        <v>18.349399999999999</v>
      </c>
      <c r="L426" s="184">
        <v>15.554399999999999</v>
      </c>
      <c r="M426" s="184">
        <v>19.340900000000001</v>
      </c>
      <c r="N426" s="184">
        <v>17.873799999999999</v>
      </c>
      <c r="O426" s="184">
        <v>9.6354000000000006</v>
      </c>
      <c r="P426" s="184">
        <v>8.9053000000000004</v>
      </c>
      <c r="Q426" s="184">
        <v>8.9511000000000003</v>
      </c>
      <c r="R426" s="184">
        <v>13.210599999999999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44404</v>
      </c>
      <c r="E427" s="184">
        <v>26.824300000000001</v>
      </c>
      <c r="F427" s="184">
        <v>-103.6627</v>
      </c>
      <c r="G427" s="184">
        <v>-20.974599999999999</v>
      </c>
      <c r="H427" s="184">
        <v>30.5214</v>
      </c>
      <c r="I427" s="184">
        <v>4.9272999999999998</v>
      </c>
      <c r="J427" s="184">
        <v>14.1243</v>
      </c>
      <c r="K427" s="184">
        <v>26.133099999999999</v>
      </c>
      <c r="L427" s="184">
        <v>21.812799999999999</v>
      </c>
      <c r="M427" s="184">
        <v>28.226199999999999</v>
      </c>
      <c r="N427" s="184">
        <v>25.948699999999999</v>
      </c>
      <c r="O427" s="184">
        <v>10.882400000000001</v>
      </c>
      <c r="P427" s="184">
        <v>10.046799999999999</v>
      </c>
      <c r="Q427" s="184">
        <v>10.131399999999999</v>
      </c>
      <c r="R427" s="184">
        <v>16.3123</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44404</v>
      </c>
      <c r="E428" s="184">
        <v>28.045200000000001</v>
      </c>
      <c r="F428" s="184">
        <v>-102.6568</v>
      </c>
      <c r="G428" s="184">
        <v>-20.063500000000001</v>
      </c>
      <c r="H428" s="184">
        <v>31.442299999999999</v>
      </c>
      <c r="I428" s="184">
        <v>5.8418000000000001</v>
      </c>
      <c r="J428" s="184">
        <v>14.982200000000001</v>
      </c>
      <c r="K428" s="184">
        <v>26.957699999999999</v>
      </c>
      <c r="L428" s="184">
        <v>22.642600000000002</v>
      </c>
      <c r="M428" s="184">
        <v>29.140999999999998</v>
      </c>
      <c r="N428" s="184">
        <v>26.829000000000001</v>
      </c>
      <c r="O428" s="184">
        <v>11.525399999999999</v>
      </c>
      <c r="P428" s="184">
        <v>10.664400000000001</v>
      </c>
      <c r="Q428" s="184">
        <v>10.7783</v>
      </c>
      <c r="R428" s="184">
        <v>17.0151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44404</v>
      </c>
      <c r="E429" s="184">
        <v>11.2821</v>
      </c>
      <c r="F429" s="184">
        <v>11.650499999999999</v>
      </c>
      <c r="G429" s="184">
        <v>6.4749999999999996</v>
      </c>
      <c r="H429" s="184">
        <v>2.7745000000000002</v>
      </c>
      <c r="I429" s="184">
        <v>7.9737</v>
      </c>
      <c r="J429" s="184">
        <v>5.8838999999999997</v>
      </c>
      <c r="K429" s="184">
        <v>6.8079999999999998</v>
      </c>
      <c r="L429" s="184">
        <v>5.7882999999999996</v>
      </c>
      <c r="M429" s="184">
        <v>5.7409999999999997</v>
      </c>
      <c r="N429" s="184">
        <v>6.2365000000000004</v>
      </c>
      <c r="O429" s="184"/>
      <c r="P429" s="184"/>
      <c r="Q429" s="184">
        <v>8.3983000000000008</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44404</v>
      </c>
      <c r="E430" s="184">
        <v>11.2346</v>
      </c>
      <c r="F430" s="184">
        <v>11.0496</v>
      </c>
      <c r="G430" s="184">
        <v>6.0956999999999999</v>
      </c>
      <c r="H430" s="184">
        <v>2.4609999999999999</v>
      </c>
      <c r="I430" s="184">
        <v>7.6573000000000002</v>
      </c>
      <c r="J430" s="184">
        <v>5.5807000000000002</v>
      </c>
      <c r="K430" s="184">
        <v>6.5015000000000001</v>
      </c>
      <c r="L430" s="184">
        <v>5.4776999999999996</v>
      </c>
      <c r="M430" s="184">
        <v>5.4264999999999999</v>
      </c>
      <c r="N430" s="184">
        <v>5.9168000000000003</v>
      </c>
      <c r="O430" s="184"/>
      <c r="P430" s="184"/>
      <c r="Q430" s="184">
        <v>8.093</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44404</v>
      </c>
      <c r="E431" s="184">
        <v>11.3805</v>
      </c>
      <c r="F431" s="184">
        <v>14.7593</v>
      </c>
      <c r="G431" s="184">
        <v>10.5158</v>
      </c>
      <c r="H431" s="184">
        <v>7.1113999999999997</v>
      </c>
      <c r="I431" s="184">
        <v>8.8268000000000004</v>
      </c>
      <c r="J431" s="184">
        <v>8.3798999999999992</v>
      </c>
      <c r="K431" s="184">
        <v>5.56</v>
      </c>
      <c r="L431" s="184">
        <v>5.7817999999999996</v>
      </c>
      <c r="M431" s="184">
        <v>5.2347999999999999</v>
      </c>
      <c r="N431" s="184">
        <v>5.7961999999999998</v>
      </c>
      <c r="O431" s="184"/>
      <c r="P431" s="184"/>
      <c r="Q431" s="184">
        <v>8.5550999999999995</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44404</v>
      </c>
      <c r="E432" s="184">
        <v>11.3805</v>
      </c>
      <c r="F432" s="184">
        <v>14.7593</v>
      </c>
      <c r="G432" s="184">
        <v>10.5158</v>
      </c>
      <c r="H432" s="184">
        <v>7.1113999999999997</v>
      </c>
      <c r="I432" s="184">
        <v>8.8268000000000004</v>
      </c>
      <c r="J432" s="184">
        <v>8.3798999999999992</v>
      </c>
      <c r="K432" s="184">
        <v>5.56</v>
      </c>
      <c r="L432" s="184">
        <v>5.7817999999999996</v>
      </c>
      <c r="M432" s="184">
        <v>5.2347999999999999</v>
      </c>
      <c r="N432" s="184">
        <v>5.7961999999999998</v>
      </c>
      <c r="O432" s="184"/>
      <c r="P432" s="184"/>
      <c r="Q432" s="184">
        <v>8.5550999999999995</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44404</v>
      </c>
      <c r="E433" s="184">
        <v>11.5534</v>
      </c>
      <c r="F433" s="184">
        <v>13.2736</v>
      </c>
      <c r="G433" s="184">
        <v>-3.7105999999999999</v>
      </c>
      <c r="H433" s="184">
        <v>0.85760000000000003</v>
      </c>
      <c r="I433" s="184">
        <v>5.4497999999999998</v>
      </c>
      <c r="J433" s="184">
        <v>1.1068</v>
      </c>
      <c r="K433" s="184">
        <v>5.2404000000000002</v>
      </c>
      <c r="L433" s="184">
        <v>4.1451000000000002</v>
      </c>
      <c r="M433" s="184">
        <v>3.7597</v>
      </c>
      <c r="N433" s="184">
        <v>4.7366999999999999</v>
      </c>
      <c r="O433" s="184"/>
      <c r="P433" s="184"/>
      <c r="Q433" s="184">
        <v>9.5991</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44404</v>
      </c>
      <c r="E434" s="184">
        <v>11.5534</v>
      </c>
      <c r="F434" s="184">
        <v>13.2736</v>
      </c>
      <c r="G434" s="184">
        <v>-3.7105999999999999</v>
      </c>
      <c r="H434" s="184">
        <v>0.85760000000000003</v>
      </c>
      <c r="I434" s="184">
        <v>5.4497999999999998</v>
      </c>
      <c r="J434" s="184">
        <v>1.1068</v>
      </c>
      <c r="K434" s="184">
        <v>5.2404000000000002</v>
      </c>
      <c r="L434" s="184">
        <v>4.1451000000000002</v>
      </c>
      <c r="M434" s="184">
        <v>3.7597</v>
      </c>
      <c r="N434" s="184">
        <v>4.7366999999999999</v>
      </c>
      <c r="O434" s="184"/>
      <c r="P434" s="184"/>
      <c r="Q434" s="184">
        <v>9.5991</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44404</v>
      </c>
      <c r="E435" s="184">
        <v>98.753200000000007</v>
      </c>
      <c r="F435" s="184">
        <v>-119.54510000000001</v>
      </c>
      <c r="G435" s="184">
        <v>-29.427299999999999</v>
      </c>
      <c r="H435" s="184">
        <v>44.32</v>
      </c>
      <c r="I435" s="184">
        <v>20.968299999999999</v>
      </c>
      <c r="J435" s="184">
        <v>27.177299999999999</v>
      </c>
      <c r="K435" s="184">
        <v>51.736699999999999</v>
      </c>
      <c r="L435" s="184">
        <v>43.214599999999997</v>
      </c>
      <c r="M435" s="184">
        <v>49.093400000000003</v>
      </c>
      <c r="N435" s="184">
        <v>42.65</v>
      </c>
      <c r="O435" s="184">
        <v>7.5420999999999996</v>
      </c>
      <c r="P435" s="184">
        <v>8.0103000000000009</v>
      </c>
      <c r="Q435" s="184">
        <v>13.770300000000001</v>
      </c>
      <c r="R435" s="184">
        <v>8.5555000000000003</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44404</v>
      </c>
      <c r="E436" s="184">
        <v>107.5502</v>
      </c>
      <c r="F436" s="184">
        <v>-118.63249999999999</v>
      </c>
      <c r="G436" s="184">
        <v>-28.444099999999999</v>
      </c>
      <c r="H436" s="184">
        <v>45.323999999999998</v>
      </c>
      <c r="I436" s="184">
        <v>21.981400000000001</v>
      </c>
      <c r="J436" s="184">
        <v>28.200700000000001</v>
      </c>
      <c r="K436" s="184">
        <v>52.8352</v>
      </c>
      <c r="L436" s="184">
        <v>44.483600000000003</v>
      </c>
      <c r="M436" s="184">
        <v>50.537100000000002</v>
      </c>
      <c r="N436" s="184">
        <v>44.144599999999997</v>
      </c>
      <c r="O436" s="184">
        <v>8.6700999999999997</v>
      </c>
      <c r="P436" s="184">
        <v>9.1601999999999997</v>
      </c>
      <c r="Q436" s="184">
        <v>10.404400000000001</v>
      </c>
      <c r="R436" s="184">
        <v>9.6823999999999995</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44404</v>
      </c>
      <c r="E437" s="184">
        <v>53.955599999999997</v>
      </c>
      <c r="F437" s="184">
        <v>-47.157400000000003</v>
      </c>
      <c r="G437" s="184">
        <v>-8.6676000000000002</v>
      </c>
      <c r="H437" s="184">
        <v>21.893599999999999</v>
      </c>
      <c r="I437" s="184">
        <v>7.6959</v>
      </c>
      <c r="J437" s="184">
        <v>20.7498</v>
      </c>
      <c r="K437" s="184">
        <v>32.950499999999998</v>
      </c>
      <c r="L437" s="184">
        <v>37.635399999999997</v>
      </c>
      <c r="M437" s="184">
        <v>38.205500000000001</v>
      </c>
      <c r="N437" s="184">
        <v>33.851999999999997</v>
      </c>
      <c r="O437" s="184">
        <v>5.2319000000000004</v>
      </c>
      <c r="P437" s="184">
        <v>6.46</v>
      </c>
      <c r="Q437" s="184">
        <v>10.0115</v>
      </c>
      <c r="R437" s="184">
        <v>6.1077000000000004</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44404</v>
      </c>
      <c r="E438" s="184">
        <v>57.130099999999999</v>
      </c>
      <c r="F438" s="184">
        <v>-46.452199999999998</v>
      </c>
      <c r="G438" s="184">
        <v>-7.9313000000000002</v>
      </c>
      <c r="H438" s="184">
        <v>22.6417</v>
      </c>
      <c r="I438" s="184">
        <v>8.4423999999999992</v>
      </c>
      <c r="J438" s="184">
        <v>21.505400000000002</v>
      </c>
      <c r="K438" s="184">
        <v>33.79</v>
      </c>
      <c r="L438" s="184">
        <v>38.582099999999997</v>
      </c>
      <c r="M438" s="184">
        <v>39.164400000000001</v>
      </c>
      <c r="N438" s="184">
        <v>34.794800000000002</v>
      </c>
      <c r="O438" s="184">
        <v>5.9226999999999999</v>
      </c>
      <c r="P438" s="184">
        <v>7.2393000000000001</v>
      </c>
      <c r="Q438" s="184">
        <v>9.1811000000000007</v>
      </c>
      <c r="R438" s="184">
        <v>6.8041999999999998</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44404</v>
      </c>
      <c r="E439" s="184">
        <v>34.275500000000001</v>
      </c>
      <c r="F439" s="184">
        <v>-23.093699999999998</v>
      </c>
      <c r="G439" s="184">
        <v>-3.4064000000000001</v>
      </c>
      <c r="H439" s="184">
        <v>14.125299999999999</v>
      </c>
      <c r="I439" s="184">
        <v>9.2746999999999993</v>
      </c>
      <c r="J439" s="184">
        <v>17.145900000000001</v>
      </c>
      <c r="K439" s="184">
        <v>24.813800000000001</v>
      </c>
      <c r="L439" s="184">
        <v>28.673500000000001</v>
      </c>
      <c r="M439" s="184">
        <v>27.6052</v>
      </c>
      <c r="N439" s="184">
        <v>24.018999999999998</v>
      </c>
      <c r="O439" s="184">
        <v>-5.96E-2</v>
      </c>
      <c r="P439" s="184">
        <v>3.1160000000000001</v>
      </c>
      <c r="Q439" s="184">
        <v>7.2218999999999998</v>
      </c>
      <c r="R439" s="184">
        <v>-2.5314999999999999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44404</v>
      </c>
      <c r="E440" s="184">
        <v>36.336500000000001</v>
      </c>
      <c r="F440" s="184">
        <v>-22.286300000000001</v>
      </c>
      <c r="G440" s="184">
        <v>-2.6110000000000002</v>
      </c>
      <c r="H440" s="184">
        <v>14.8947</v>
      </c>
      <c r="I440" s="184">
        <v>10.0549</v>
      </c>
      <c r="J440" s="184">
        <v>17.9316</v>
      </c>
      <c r="K440" s="184">
        <v>25.648399999999999</v>
      </c>
      <c r="L440" s="184">
        <v>29.620999999999999</v>
      </c>
      <c r="M440" s="184">
        <v>28.588000000000001</v>
      </c>
      <c r="N440" s="184">
        <v>24.9678</v>
      </c>
      <c r="O440" s="184">
        <v>0.64329999999999998</v>
      </c>
      <c r="P440" s="184">
        <v>3.8774000000000002</v>
      </c>
      <c r="Q440" s="184">
        <v>6.3273999999999999</v>
      </c>
      <c r="R440" s="184">
        <v>-1.8734999999999999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44404</v>
      </c>
      <c r="E441" s="184">
        <v>45.263199999999998</v>
      </c>
      <c r="F441" s="184">
        <v>-30.375800000000002</v>
      </c>
      <c r="G441" s="184">
        <v>-7.4329000000000001</v>
      </c>
      <c r="H441" s="184">
        <v>11.7653</v>
      </c>
      <c r="I441" s="184">
        <v>2.6406999999999998</v>
      </c>
      <c r="J441" s="184">
        <v>4.7267999999999999</v>
      </c>
      <c r="K441" s="184">
        <v>12.699199999999999</v>
      </c>
      <c r="L441" s="184">
        <v>11.670999999999999</v>
      </c>
      <c r="M441" s="184">
        <v>14.8467</v>
      </c>
      <c r="N441" s="184">
        <v>13.5586</v>
      </c>
      <c r="O441" s="184">
        <v>7.8777999999999997</v>
      </c>
      <c r="P441" s="184">
        <v>7.7222</v>
      </c>
      <c r="Q441" s="184">
        <v>9.2538999999999998</v>
      </c>
      <c r="R441" s="184">
        <v>9.0775000000000006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44404</v>
      </c>
      <c r="E442" s="184">
        <v>47.034700000000001</v>
      </c>
      <c r="F442" s="184">
        <v>-29.774999999999999</v>
      </c>
      <c r="G442" s="184">
        <v>-6.8433000000000002</v>
      </c>
      <c r="H442" s="184">
        <v>12.3569</v>
      </c>
      <c r="I442" s="184">
        <v>3.2189000000000001</v>
      </c>
      <c r="J442" s="184">
        <v>5.3113000000000001</v>
      </c>
      <c r="K442" s="184">
        <v>13.2994</v>
      </c>
      <c r="L442" s="184">
        <v>12.3177</v>
      </c>
      <c r="M442" s="184">
        <v>15.5428</v>
      </c>
      <c r="N442" s="184">
        <v>14.2845</v>
      </c>
      <c r="O442" s="184">
        <v>8.4354999999999993</v>
      </c>
      <c r="P442" s="184">
        <v>8.2227999999999994</v>
      </c>
      <c r="Q442" s="184">
        <v>9.0989000000000004</v>
      </c>
      <c r="R442" s="184">
        <v>9.7225000000000001</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44404</v>
      </c>
      <c r="E443" s="184">
        <v>13.3817</v>
      </c>
      <c r="F443" s="184">
        <v>-93.046300000000002</v>
      </c>
      <c r="G443" s="184">
        <v>-20.886500000000002</v>
      </c>
      <c r="H443" s="184">
        <v>8.2738999999999994</v>
      </c>
      <c r="I443" s="184">
        <v>10.700900000000001</v>
      </c>
      <c r="J443" s="184">
        <v>24.332100000000001</v>
      </c>
      <c r="K443" s="184">
        <v>39.634599999999999</v>
      </c>
      <c r="L443" s="184">
        <v>35.600099999999998</v>
      </c>
      <c r="M443" s="184">
        <v>34.7682</v>
      </c>
      <c r="N443" s="184">
        <v>28.050899999999999</v>
      </c>
      <c r="O443" s="184">
        <v>3.4011</v>
      </c>
      <c r="P443" s="184">
        <v>3.8418000000000001</v>
      </c>
      <c r="Q443" s="184">
        <v>4.4669999999999996</v>
      </c>
      <c r="R443" s="184">
        <v>3.1858</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44404</v>
      </c>
      <c r="E444" s="184">
        <v>14.526400000000001</v>
      </c>
      <c r="F444" s="184">
        <v>-91.982500000000002</v>
      </c>
      <c r="G444" s="184">
        <v>-19.806999999999999</v>
      </c>
      <c r="H444" s="184">
        <v>9.3495000000000008</v>
      </c>
      <c r="I444" s="184">
        <v>11.827</v>
      </c>
      <c r="J444" s="184">
        <v>25.487400000000001</v>
      </c>
      <c r="K444" s="184">
        <v>40.706000000000003</v>
      </c>
      <c r="L444" s="184">
        <v>36.656599999999997</v>
      </c>
      <c r="M444" s="184">
        <v>35.861899999999999</v>
      </c>
      <c r="N444" s="184">
        <v>29.078800000000001</v>
      </c>
      <c r="O444" s="184">
        <v>4.1904000000000003</v>
      </c>
      <c r="P444" s="184">
        <v>4.9519000000000002</v>
      </c>
      <c r="Q444" s="184">
        <v>5.7614000000000001</v>
      </c>
      <c r="R444" s="184">
        <v>3.9155000000000002</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44404</v>
      </c>
      <c r="E445" s="184">
        <v>27.1691</v>
      </c>
      <c r="F445" s="184">
        <v>-66.780799999999999</v>
      </c>
      <c r="G445" s="184">
        <v>-6.2092000000000001</v>
      </c>
      <c r="H445" s="184">
        <v>38.337499999999999</v>
      </c>
      <c r="I445" s="184">
        <v>16.717199999999998</v>
      </c>
      <c r="J445" s="184">
        <v>33.865499999999997</v>
      </c>
      <c r="K445" s="184">
        <v>39.113300000000002</v>
      </c>
      <c r="L445" s="184">
        <v>32.825200000000002</v>
      </c>
      <c r="M445" s="184">
        <v>37.891500000000001</v>
      </c>
      <c r="N445" s="184">
        <v>37.052900000000001</v>
      </c>
      <c r="O445" s="184">
        <v>13.4259</v>
      </c>
      <c r="P445" s="184">
        <v>12.2599</v>
      </c>
      <c r="Q445" s="184">
        <v>11.2651</v>
      </c>
      <c r="R445" s="184">
        <v>18.053899999999999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44404</v>
      </c>
      <c r="E446" s="184">
        <v>25.382100000000001</v>
      </c>
      <c r="F446" s="184">
        <v>-67.605400000000003</v>
      </c>
      <c r="G446" s="184">
        <v>-6.9691000000000001</v>
      </c>
      <c r="H446" s="184">
        <v>37.575200000000002</v>
      </c>
      <c r="I446" s="184">
        <v>15.9564</v>
      </c>
      <c r="J446" s="184">
        <v>33.090699999999998</v>
      </c>
      <c r="K446" s="184">
        <v>38.377400000000002</v>
      </c>
      <c r="L446" s="184">
        <v>32.141500000000001</v>
      </c>
      <c r="M446" s="184">
        <v>37.088500000000003</v>
      </c>
      <c r="N446" s="184">
        <v>36.163499999999999</v>
      </c>
      <c r="O446" s="184">
        <v>12.5731</v>
      </c>
      <c r="P446" s="184">
        <v>11.331099999999999</v>
      </c>
      <c r="Q446" s="184">
        <v>10.328200000000001</v>
      </c>
      <c r="R446" s="184">
        <v>17.182200000000002</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44404</v>
      </c>
      <c r="E447" s="184">
        <v>17.072099999999999</v>
      </c>
      <c r="F447" s="184">
        <v>-14.9598</v>
      </c>
      <c r="G447" s="184">
        <v>-1.4429000000000001</v>
      </c>
      <c r="H447" s="184">
        <v>5.5340999999999996</v>
      </c>
      <c r="I447" s="184">
        <v>5.9847999999999999</v>
      </c>
      <c r="J447" s="184">
        <v>3.7806999999999999</v>
      </c>
      <c r="K447" s="184">
        <v>6.7488000000000001</v>
      </c>
      <c r="L447" s="184">
        <v>4.5907999999999998</v>
      </c>
      <c r="M447" s="184">
        <v>6.1726000000000001</v>
      </c>
      <c r="N447" s="184">
        <v>6.5156000000000001</v>
      </c>
      <c r="O447" s="184">
        <v>6.6148999999999996</v>
      </c>
      <c r="P447" s="184">
        <v>6.3087</v>
      </c>
      <c r="Q447" s="184">
        <v>7.6600999999999999</v>
      </c>
      <c r="R447" s="184">
        <v>7.3002000000000002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44404</v>
      </c>
      <c r="E448" s="184">
        <v>17.581199999999999</v>
      </c>
      <c r="F448" s="184">
        <v>-14.1119</v>
      </c>
      <c r="G448" s="184">
        <v>-0.67469999999999997</v>
      </c>
      <c r="H448" s="184">
        <v>6.2952000000000004</v>
      </c>
      <c r="I448" s="184">
        <v>6.7499000000000002</v>
      </c>
      <c r="J448" s="184">
        <v>4.5269000000000004</v>
      </c>
      <c r="K448" s="184">
        <v>7.5068999999999999</v>
      </c>
      <c r="L448" s="184">
        <v>5.3635999999999999</v>
      </c>
      <c r="M448" s="184">
        <v>6.9604999999999997</v>
      </c>
      <c r="N448" s="184">
        <v>7.3163</v>
      </c>
      <c r="O448" s="184">
        <v>7.2835000000000001</v>
      </c>
      <c r="P448" s="184">
        <v>6.8151999999999999</v>
      </c>
      <c r="Q448" s="184">
        <v>8.0975000000000001</v>
      </c>
      <c r="R448" s="184">
        <v>8.1052</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44404</v>
      </c>
      <c r="E449" s="184">
        <v>74.740799999999993</v>
      </c>
      <c r="F449" s="184">
        <v>-50.182600000000001</v>
      </c>
      <c r="G449" s="184">
        <v>-8.1603999999999992</v>
      </c>
      <c r="H449" s="184">
        <v>31.203099999999999</v>
      </c>
      <c r="I449" s="184">
        <v>5.0922999999999998</v>
      </c>
      <c r="J449" s="184">
        <v>11.1104</v>
      </c>
      <c r="K449" s="184">
        <v>24.843900000000001</v>
      </c>
      <c r="L449" s="184">
        <v>22.686900000000001</v>
      </c>
      <c r="M449" s="184">
        <v>32.134500000000003</v>
      </c>
      <c r="N449" s="184">
        <v>28.839500000000001</v>
      </c>
      <c r="O449" s="184">
        <v>12.9757</v>
      </c>
      <c r="P449" s="184">
        <v>12.471500000000001</v>
      </c>
      <c r="Q449" s="184">
        <v>12.093400000000001</v>
      </c>
      <c r="R449" s="184">
        <v>15.497199999999999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44404</v>
      </c>
      <c r="E450" s="184">
        <v>79.029600000000002</v>
      </c>
      <c r="F450" s="184">
        <v>-48.890799999999999</v>
      </c>
      <c r="G450" s="184">
        <v>-6.8764000000000003</v>
      </c>
      <c r="H450" s="184">
        <v>32.497999999999998</v>
      </c>
      <c r="I450" s="184">
        <v>6.3758999999999997</v>
      </c>
      <c r="J450" s="184">
        <v>12.383599999999999</v>
      </c>
      <c r="K450" s="184">
        <v>26.2073</v>
      </c>
      <c r="L450" s="184">
        <v>24.151</v>
      </c>
      <c r="M450" s="184">
        <v>33.774000000000001</v>
      </c>
      <c r="N450" s="184">
        <v>30.529499999999999</v>
      </c>
      <c r="O450" s="184">
        <v>14.1807</v>
      </c>
      <c r="P450" s="184">
        <v>13.274100000000001</v>
      </c>
      <c r="Q450" s="184">
        <v>12.3285</v>
      </c>
      <c r="R450" s="184">
        <v>16.984200000000001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44404</v>
      </c>
      <c r="E451" s="184">
        <v>34.954599999999999</v>
      </c>
      <c r="F451" s="184">
        <v>9.1913999999999998</v>
      </c>
      <c r="G451" s="184">
        <v>6.8708999999999998</v>
      </c>
      <c r="H451" s="184">
        <v>2.6716000000000002</v>
      </c>
      <c r="I451" s="184">
        <v>6.5427</v>
      </c>
      <c r="J451" s="184">
        <v>3.1314000000000002</v>
      </c>
      <c r="K451" s="184">
        <v>4.8216000000000001</v>
      </c>
      <c r="L451" s="184">
        <v>4.6883999999999997</v>
      </c>
      <c r="M451" s="184">
        <v>5.3342999999999998</v>
      </c>
      <c r="N451" s="184">
        <v>6.0190999999999999</v>
      </c>
      <c r="O451" s="184">
        <v>7.9042000000000003</v>
      </c>
      <c r="P451" s="184">
        <v>7.6454000000000004</v>
      </c>
      <c r="Q451" s="184">
        <v>7.3612000000000002</v>
      </c>
      <c r="R451" s="184">
        <v>7.9173999999999998</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44404</v>
      </c>
      <c r="E452" s="184">
        <v>36.034100000000002</v>
      </c>
      <c r="F452" s="184">
        <v>9.5239999999999991</v>
      </c>
      <c r="G452" s="184">
        <v>7.1974999999999998</v>
      </c>
      <c r="H452" s="184">
        <v>2.9971000000000001</v>
      </c>
      <c r="I452" s="184">
        <v>6.8771000000000004</v>
      </c>
      <c r="J452" s="184">
        <v>3.4639000000000002</v>
      </c>
      <c r="K452" s="184">
        <v>5.1169000000000002</v>
      </c>
      <c r="L452" s="184">
        <v>4.9245999999999999</v>
      </c>
      <c r="M452" s="184">
        <v>5.5533000000000001</v>
      </c>
      <c r="N452" s="184">
        <v>6.2676999999999996</v>
      </c>
      <c r="O452" s="184">
        <v>8.3740000000000006</v>
      </c>
      <c r="P452" s="184">
        <v>8.1366999999999994</v>
      </c>
      <c r="Q452" s="184">
        <v>8.8907000000000007</v>
      </c>
      <c r="R452" s="184">
        <v>8.2111000000000001</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44404</v>
      </c>
      <c r="E453" s="184">
        <v>42.7378</v>
      </c>
      <c r="F453" s="184">
        <v>-4.782</v>
      </c>
      <c r="G453" s="184">
        <v>5.4264000000000001</v>
      </c>
      <c r="H453" s="184">
        <v>9.6563999999999997</v>
      </c>
      <c r="I453" s="184">
        <v>6.8563999999999998</v>
      </c>
      <c r="J453" s="184">
        <v>12.956200000000001</v>
      </c>
      <c r="K453" s="184">
        <v>16.9956</v>
      </c>
      <c r="L453" s="184">
        <v>14.7568</v>
      </c>
      <c r="M453" s="184">
        <v>16.569500000000001</v>
      </c>
      <c r="N453" s="184">
        <v>17.9742</v>
      </c>
      <c r="O453" s="184">
        <v>9.5304000000000002</v>
      </c>
      <c r="P453" s="184">
        <v>8.4832999999999998</v>
      </c>
      <c r="Q453" s="184">
        <v>8.5931999999999995</v>
      </c>
      <c r="R453" s="184">
        <v>10.559200000000001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44404</v>
      </c>
      <c r="E454" s="184">
        <v>44.708199999999998</v>
      </c>
      <c r="F454" s="184">
        <v>-4.0815999999999999</v>
      </c>
      <c r="G454" s="184">
        <v>6.1067</v>
      </c>
      <c r="H454" s="184">
        <v>10.353899999999999</v>
      </c>
      <c r="I454" s="184">
        <v>7.5385</v>
      </c>
      <c r="J454" s="184">
        <v>13.6447</v>
      </c>
      <c r="K454" s="184">
        <v>17.642900000000001</v>
      </c>
      <c r="L454" s="184">
        <v>15.3436</v>
      </c>
      <c r="M454" s="184">
        <v>17.1555</v>
      </c>
      <c r="N454" s="184">
        <v>18.5746</v>
      </c>
      <c r="O454" s="184">
        <v>10.1256</v>
      </c>
      <c r="P454" s="184">
        <v>9.0365000000000002</v>
      </c>
      <c r="Q454" s="184">
        <v>9.3798999999999992</v>
      </c>
      <c r="R454" s="184">
        <v>11.189299999999999</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44404</v>
      </c>
      <c r="E455" s="184">
        <v>36.147300000000001</v>
      </c>
      <c r="F455" s="184">
        <v>7.8777999999999997</v>
      </c>
      <c r="G455" s="184">
        <v>7.0991</v>
      </c>
      <c r="H455" s="184">
        <v>3.5076999999999998</v>
      </c>
      <c r="I455" s="184">
        <v>7.8708999999999998</v>
      </c>
      <c r="J455" s="184">
        <v>7.4511000000000003</v>
      </c>
      <c r="K455" s="184">
        <v>4.9573</v>
      </c>
      <c r="L455" s="184">
        <v>4.8841999999999999</v>
      </c>
      <c r="M455" s="184">
        <v>4.4336000000000002</v>
      </c>
      <c r="N455" s="184">
        <v>4.9701000000000004</v>
      </c>
      <c r="O455" s="184">
        <v>9.1731999999999996</v>
      </c>
      <c r="P455" s="184">
        <v>8.1179000000000006</v>
      </c>
      <c r="Q455" s="184">
        <v>8.6819000000000006</v>
      </c>
      <c r="R455" s="184">
        <v>8.7233000000000001</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44404</v>
      </c>
      <c r="E456" s="184">
        <v>34.872700000000002</v>
      </c>
      <c r="F456" s="184">
        <v>7.4328000000000003</v>
      </c>
      <c r="G456" s="184">
        <v>6.7298</v>
      </c>
      <c r="H456" s="184">
        <v>3.1419000000000001</v>
      </c>
      <c r="I456" s="184">
        <v>7.5126999999999997</v>
      </c>
      <c r="J456" s="184">
        <v>7.0957999999999997</v>
      </c>
      <c r="K456" s="184">
        <v>4.6010999999999997</v>
      </c>
      <c r="L456" s="184">
        <v>4.5156999999999998</v>
      </c>
      <c r="M456" s="184">
        <v>4.0548999999999999</v>
      </c>
      <c r="N456" s="184">
        <v>4.5818000000000003</v>
      </c>
      <c r="O456" s="184">
        <v>8.7629000000000001</v>
      </c>
      <c r="P456" s="184">
        <v>7.6833</v>
      </c>
      <c r="Q456" s="184">
        <v>7.6809000000000003</v>
      </c>
      <c r="R456" s="184">
        <v>8.3106000000000009</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44404</v>
      </c>
      <c r="E457" s="184">
        <v>26.269500000000001</v>
      </c>
      <c r="F457" s="184">
        <v>-51.614199999999997</v>
      </c>
      <c r="G457" s="184">
        <v>-9.0917999999999992</v>
      </c>
      <c r="H457" s="184">
        <v>25.1706</v>
      </c>
      <c r="I457" s="184">
        <v>10.432600000000001</v>
      </c>
      <c r="J457" s="184">
        <v>6.7656999999999998</v>
      </c>
      <c r="K457" s="184">
        <v>12.374499999999999</v>
      </c>
      <c r="L457" s="184">
        <v>9.0802999999999994</v>
      </c>
      <c r="M457" s="184">
        <v>10.913600000000001</v>
      </c>
      <c r="N457" s="184">
        <v>11.385999999999999</v>
      </c>
      <c r="O457" s="184">
        <v>7.8186</v>
      </c>
      <c r="P457" s="184">
        <v>8.1593</v>
      </c>
      <c r="Q457" s="184">
        <v>9.0655999999999999</v>
      </c>
      <c r="R457" s="184">
        <v>9.0978999999999992</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44404</v>
      </c>
      <c r="E458" s="184">
        <v>25.085100000000001</v>
      </c>
      <c r="F458" s="184">
        <v>-52.306600000000003</v>
      </c>
      <c r="G458" s="184">
        <v>-9.8109999999999999</v>
      </c>
      <c r="H458" s="184">
        <v>24.497</v>
      </c>
      <c r="I458" s="184">
        <v>9.7645</v>
      </c>
      <c r="J458" s="184">
        <v>6.0936000000000003</v>
      </c>
      <c r="K458" s="184">
        <v>11.698499999999999</v>
      </c>
      <c r="L458" s="184">
        <v>8.3857999999999997</v>
      </c>
      <c r="M458" s="184">
        <v>10.186999999999999</v>
      </c>
      <c r="N458" s="184">
        <v>10.649900000000001</v>
      </c>
      <c r="O458" s="184">
        <v>7.0324</v>
      </c>
      <c r="P458" s="184">
        <v>7.4305000000000003</v>
      </c>
      <c r="Q458" s="184">
        <v>8.3536999999999999</v>
      </c>
      <c r="R458" s="184">
        <v>8.3568999999999996</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44404</v>
      </c>
      <c r="E459" s="184">
        <v>29.248999999999999</v>
      </c>
      <c r="F459" s="184">
        <v>-47.358899999999998</v>
      </c>
      <c r="G459" s="184">
        <v>-2.6198999999999999</v>
      </c>
      <c r="H459" s="184">
        <v>47.801200000000001</v>
      </c>
      <c r="I459" s="184">
        <v>24.817799999999998</v>
      </c>
      <c r="J459" s="184">
        <v>19.4422</v>
      </c>
      <c r="K459" s="184">
        <v>27.804099999999998</v>
      </c>
      <c r="L459" s="184">
        <v>18.654499999999999</v>
      </c>
      <c r="M459" s="184">
        <v>22.483699999999999</v>
      </c>
      <c r="N459" s="184">
        <v>22.870200000000001</v>
      </c>
      <c r="O459" s="184">
        <v>8.8884000000000007</v>
      </c>
      <c r="P459" s="184">
        <v>9.0330999999999992</v>
      </c>
      <c r="Q459" s="184">
        <v>9.83</v>
      </c>
      <c r="R459" s="184">
        <v>12.8012</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44404</v>
      </c>
      <c r="E460" s="184">
        <v>28.003399999999999</v>
      </c>
      <c r="F460" s="184">
        <v>-48.032699999999998</v>
      </c>
      <c r="G460" s="184">
        <v>-3.3551000000000002</v>
      </c>
      <c r="H460" s="184">
        <v>47.026699999999998</v>
      </c>
      <c r="I460" s="184">
        <v>24.0443</v>
      </c>
      <c r="J460" s="184">
        <v>18.6538</v>
      </c>
      <c r="K460" s="184">
        <v>27.0153</v>
      </c>
      <c r="L460" s="184">
        <v>17.851800000000001</v>
      </c>
      <c r="M460" s="184">
        <v>21.634899999999998</v>
      </c>
      <c r="N460" s="184">
        <v>22.0229</v>
      </c>
      <c r="O460" s="184">
        <v>8.1318999999999999</v>
      </c>
      <c r="P460" s="184">
        <v>8.3423999999999996</v>
      </c>
      <c r="Q460" s="184">
        <v>9.3989999999999991</v>
      </c>
      <c r="R460" s="184">
        <v>12.0242</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44404</v>
      </c>
      <c r="E461" s="184">
        <v>127.307</v>
      </c>
      <c r="F461" s="184">
        <v>-89.805000000000007</v>
      </c>
      <c r="G461" s="184">
        <v>4.8765999999999998</v>
      </c>
      <c r="H461" s="184">
        <v>60.912100000000002</v>
      </c>
      <c r="I461" s="184">
        <v>25.5395</v>
      </c>
      <c r="J461" s="184">
        <v>28.910699999999999</v>
      </c>
      <c r="K461" s="184">
        <v>42.8551</v>
      </c>
      <c r="L461" s="184">
        <v>32.522100000000002</v>
      </c>
      <c r="M461" s="184">
        <v>38.936599999999999</v>
      </c>
      <c r="N461" s="184">
        <v>38.3215</v>
      </c>
      <c r="O461" s="184">
        <v>18.192900000000002</v>
      </c>
      <c r="P461" s="184">
        <v>14.200200000000001</v>
      </c>
      <c r="Q461" s="184">
        <v>16.1678</v>
      </c>
      <c r="R461" s="184">
        <v>24.278600000000001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44404</v>
      </c>
      <c r="E462" s="184">
        <v>132.935</v>
      </c>
      <c r="F462" s="184">
        <v>-89.017700000000005</v>
      </c>
      <c r="G462" s="184">
        <v>5.7008999999999999</v>
      </c>
      <c r="H462" s="184">
        <v>61.715699999999998</v>
      </c>
      <c r="I462" s="184">
        <v>26.347799999999999</v>
      </c>
      <c r="J462" s="184">
        <v>29.722000000000001</v>
      </c>
      <c r="K462" s="184">
        <v>43.757800000000003</v>
      </c>
      <c r="L462" s="184">
        <v>33.379100000000001</v>
      </c>
      <c r="M462" s="184">
        <v>39.834400000000002</v>
      </c>
      <c r="N462" s="184">
        <v>39.228099999999998</v>
      </c>
      <c r="O462" s="184">
        <v>18.9544</v>
      </c>
      <c r="P462" s="184">
        <v>15.023999999999999</v>
      </c>
      <c r="Q462" s="184">
        <v>15.3317</v>
      </c>
      <c r="R462" s="184">
        <v>24.9358</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44404</v>
      </c>
      <c r="E463" s="184">
        <v>22.9192</v>
      </c>
      <c r="F463" s="184">
        <v>-71.8416</v>
      </c>
      <c r="G463" s="184">
        <v>-13.873900000000001</v>
      </c>
      <c r="H463" s="184">
        <v>3.5514999999999999</v>
      </c>
      <c r="I463" s="184">
        <v>0.54610000000000003</v>
      </c>
      <c r="J463" s="184">
        <v>3.5244</v>
      </c>
      <c r="K463" s="184">
        <v>11.423999999999999</v>
      </c>
      <c r="L463" s="184">
        <v>9.1173000000000002</v>
      </c>
      <c r="M463" s="184">
        <v>13.2468</v>
      </c>
      <c r="N463" s="184">
        <v>13.04</v>
      </c>
      <c r="O463" s="184">
        <v>9.5513999999999992</v>
      </c>
      <c r="P463" s="184">
        <v>8.6458999999999993</v>
      </c>
      <c r="Q463" s="184">
        <v>9.5983999999999998</v>
      </c>
      <c r="R463" s="184">
        <v>10.9384</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44404</v>
      </c>
      <c r="E464" s="184">
        <v>22.720400000000001</v>
      </c>
      <c r="F464" s="184">
        <v>-72.308999999999997</v>
      </c>
      <c r="G464" s="184">
        <v>-14.275399999999999</v>
      </c>
      <c r="H464" s="184">
        <v>3.169</v>
      </c>
      <c r="I464" s="184">
        <v>0.1721</v>
      </c>
      <c r="J464" s="184">
        <v>3.1514000000000002</v>
      </c>
      <c r="K464" s="184">
        <v>11.041600000000001</v>
      </c>
      <c r="L464" s="184">
        <v>8.7302</v>
      </c>
      <c r="M464" s="184">
        <v>12.8393</v>
      </c>
      <c r="N464" s="184">
        <v>12.636699999999999</v>
      </c>
      <c r="O464" s="184">
        <v>9.2720000000000002</v>
      </c>
      <c r="P464" s="184">
        <v>8.4422999999999995</v>
      </c>
      <c r="Q464" s="184">
        <v>9.4358000000000004</v>
      </c>
      <c r="R464" s="184">
        <v>10.609400000000001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-41.191084090909094</v>
      </c>
      <c r="G465" s="186">
        <v>-5.2472227272727272</v>
      </c>
      <c r="H465" s="186">
        <v>19.791940909090908</v>
      </c>
      <c r="I465" s="186">
        <v>9.7013636363636362</v>
      </c>
      <c r="J465" s="186">
        <v>9.6915568181818195</v>
      </c>
      <c r="K465" s="186">
        <v>21.043081818181811</v>
      </c>
      <c r="L465" s="186">
        <v>18.319645454545455</v>
      </c>
      <c r="M465" s="186">
        <v>20.939190909090904</v>
      </c>
      <c r="N465" s="186">
        <v>19.719952272727273</v>
      </c>
      <c r="O465" s="186">
        <v>9.0744210526315801</v>
      </c>
      <c r="P465" s="186">
        <v>8.7035157894736805</v>
      </c>
      <c r="Q465" s="186">
        <v>9.4087977272727308</v>
      </c>
      <c r="R465" s="186">
        <v>11.089652631578945</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-47.258150000000001</v>
      </c>
      <c r="G466" s="186">
        <v>-4.9599000000000002</v>
      </c>
      <c r="H466" s="186">
        <v>13.241099999999999</v>
      </c>
      <c r="I466" s="186">
        <v>7.6766000000000005</v>
      </c>
      <c r="J466" s="186">
        <v>11.35575</v>
      </c>
      <c r="K466" s="186">
        <v>17.693300000000001</v>
      </c>
      <c r="L466" s="186">
        <v>15.125350000000001</v>
      </c>
      <c r="M466" s="186">
        <v>17.88785</v>
      </c>
      <c r="N466" s="186">
        <v>17.923999999999999</v>
      </c>
      <c r="O466" s="186">
        <v>8.7164999999999999</v>
      </c>
      <c r="P466" s="186">
        <v>8.2737499999999997</v>
      </c>
      <c r="Q466" s="186">
        <v>9.14</v>
      </c>
      <c r="R466" s="186">
        <v>9.7024499999999989</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44404</v>
      </c>
      <c r="E469" s="184">
        <v>241.07</v>
      </c>
      <c r="F469" s="184">
        <v>-0.12429999999999999</v>
      </c>
      <c r="G469" s="184">
        <v>0.44579999999999997</v>
      </c>
      <c r="H469" s="184">
        <v>1.9194</v>
      </c>
      <c r="I469" s="184">
        <v>2.1223000000000001</v>
      </c>
      <c r="J469" s="184">
        <v>3.9095</v>
      </c>
      <c r="K469" s="184">
        <v>19.188199999999998</v>
      </c>
      <c r="L469" s="184">
        <v>29.3919</v>
      </c>
      <c r="M469" s="184">
        <v>47.398299999999999</v>
      </c>
      <c r="N469" s="184">
        <v>55.148699999999998</v>
      </c>
      <c r="O469" s="184">
        <v>12.077400000000001</v>
      </c>
      <c r="P469" s="184">
        <v>11.1656</v>
      </c>
      <c r="Q469" s="184">
        <v>18.802800000000001</v>
      </c>
      <c r="R469" s="184">
        <v>26.526700000000002</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44404</v>
      </c>
      <c r="E470" s="184">
        <v>256.83999999999997</v>
      </c>
      <c r="F470" s="184">
        <v>-0.1206</v>
      </c>
      <c r="G470" s="184">
        <v>0.45369999999999999</v>
      </c>
      <c r="H470" s="184">
        <v>1.9328000000000001</v>
      </c>
      <c r="I470" s="184">
        <v>2.1476000000000002</v>
      </c>
      <c r="J470" s="184">
        <v>3.9670000000000001</v>
      </c>
      <c r="K470" s="184">
        <v>19.377199999999998</v>
      </c>
      <c r="L470" s="184">
        <v>29.789300000000001</v>
      </c>
      <c r="M470" s="184">
        <v>48.111400000000003</v>
      </c>
      <c r="N470" s="184">
        <v>56.1907</v>
      </c>
      <c r="O470" s="184">
        <v>12.8278</v>
      </c>
      <c r="P470" s="184">
        <v>11.9682</v>
      </c>
      <c r="Q470" s="184">
        <v>12.237</v>
      </c>
      <c r="R470" s="184">
        <v>27.356999999999999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44404</v>
      </c>
      <c r="E471" s="184">
        <v>12.724</v>
      </c>
      <c r="F471" s="184">
        <v>-3.9300000000000002E-2</v>
      </c>
      <c r="G471" s="184">
        <v>0.12590000000000001</v>
      </c>
      <c r="H471" s="184">
        <v>1.7024999999999999</v>
      </c>
      <c r="I471" s="184">
        <v>1.2090000000000001</v>
      </c>
      <c r="J471" s="184">
        <v>2.8201999999999998</v>
      </c>
      <c r="K471" s="184">
        <v>16.264600000000002</v>
      </c>
      <c r="L471" s="184">
        <v>25.0885</v>
      </c>
      <c r="M471" s="184"/>
      <c r="N471" s="184"/>
      <c r="O471" s="184"/>
      <c r="P471" s="184"/>
      <c r="Q471" s="184">
        <v>27.24</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44404</v>
      </c>
      <c r="E472" s="184">
        <v>12.595000000000001</v>
      </c>
      <c r="F472" s="184">
        <v>-4.7600000000000003E-2</v>
      </c>
      <c r="G472" s="184">
        <v>0.1033</v>
      </c>
      <c r="H472" s="184">
        <v>1.671</v>
      </c>
      <c r="I472" s="184">
        <v>1.1403000000000001</v>
      </c>
      <c r="J472" s="184">
        <v>2.6738</v>
      </c>
      <c r="K472" s="184">
        <v>15.7948</v>
      </c>
      <c r="L472" s="184">
        <v>24.052</v>
      </c>
      <c r="M472" s="184"/>
      <c r="N472" s="184"/>
      <c r="O472" s="184"/>
      <c r="P472" s="184"/>
      <c r="Q472" s="184">
        <v>25.95</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44404</v>
      </c>
      <c r="E473" s="184">
        <v>23.41</v>
      </c>
      <c r="F473" s="184">
        <v>0</v>
      </c>
      <c r="G473" s="184">
        <v>8.5500000000000007E-2</v>
      </c>
      <c r="H473" s="184">
        <v>2.4058999999999999</v>
      </c>
      <c r="I473" s="184">
        <v>2.0044</v>
      </c>
      <c r="J473" s="184">
        <v>3.4468000000000001</v>
      </c>
      <c r="K473" s="184">
        <v>17.756499999999999</v>
      </c>
      <c r="L473" s="184">
        <v>28.909700000000001</v>
      </c>
      <c r="M473" s="184">
        <v>58.282600000000002</v>
      </c>
      <c r="N473" s="184">
        <v>61.337000000000003</v>
      </c>
      <c r="O473" s="184">
        <v>10.940200000000001</v>
      </c>
      <c r="P473" s="184">
        <v>12.168200000000001</v>
      </c>
      <c r="Q473" s="184">
        <v>12.534599999999999</v>
      </c>
      <c r="R473" s="184">
        <v>21.734400000000001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44404</v>
      </c>
      <c r="E474" s="184">
        <v>24.73</v>
      </c>
      <c r="F474" s="184">
        <v>0</v>
      </c>
      <c r="G474" s="184">
        <v>0.1215</v>
      </c>
      <c r="H474" s="184">
        <v>2.4441000000000002</v>
      </c>
      <c r="I474" s="184">
        <v>2.0636000000000001</v>
      </c>
      <c r="J474" s="184">
        <v>3.5594999999999999</v>
      </c>
      <c r="K474" s="184">
        <v>18.099299999999999</v>
      </c>
      <c r="L474" s="184">
        <v>29.5443</v>
      </c>
      <c r="M474" s="184">
        <v>59.445500000000003</v>
      </c>
      <c r="N474" s="184">
        <v>62.804499999999997</v>
      </c>
      <c r="O474" s="184">
        <v>11.8665</v>
      </c>
      <c r="P474" s="184">
        <v>13.064</v>
      </c>
      <c r="Q474" s="184">
        <v>13.3949</v>
      </c>
      <c r="R474" s="184">
        <v>22.766100000000002</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44404</v>
      </c>
      <c r="E475" s="184">
        <v>16.149999999999999</v>
      </c>
      <c r="F475" s="184">
        <v>-0.4929</v>
      </c>
      <c r="G475" s="184">
        <v>-0.37009999999999998</v>
      </c>
      <c r="H475" s="184">
        <v>0.8115</v>
      </c>
      <c r="I475" s="184">
        <v>0.56040000000000001</v>
      </c>
      <c r="J475" s="184">
        <v>1.5723</v>
      </c>
      <c r="K475" s="184">
        <v>11.1493</v>
      </c>
      <c r="L475" s="184">
        <v>16.020099999999999</v>
      </c>
      <c r="M475" s="184">
        <v>33.581499999999998</v>
      </c>
      <c r="N475" s="184">
        <v>45.233800000000002</v>
      </c>
      <c r="O475" s="184"/>
      <c r="P475" s="184"/>
      <c r="Q475" s="184">
        <v>20.244800000000001</v>
      </c>
      <c r="R475" s="184">
        <v>26.999500000000001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44404</v>
      </c>
      <c r="E476" s="184">
        <v>15.57</v>
      </c>
      <c r="F476" s="184">
        <v>-0.51119999999999999</v>
      </c>
      <c r="G476" s="184">
        <v>-0.4476</v>
      </c>
      <c r="H476" s="184">
        <v>0.77669999999999995</v>
      </c>
      <c r="I476" s="184">
        <v>0.51649999999999996</v>
      </c>
      <c r="J476" s="184">
        <v>1.4332</v>
      </c>
      <c r="K476" s="184">
        <v>10.8185</v>
      </c>
      <c r="L476" s="184">
        <v>15.418799999999999</v>
      </c>
      <c r="M476" s="184">
        <v>32.510599999999997</v>
      </c>
      <c r="N476" s="184">
        <v>43.767299999999999</v>
      </c>
      <c r="O476" s="184"/>
      <c r="P476" s="184"/>
      <c r="Q476" s="184">
        <v>18.565200000000001</v>
      </c>
      <c r="R476" s="184">
        <v>25.393999999999998</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44404</v>
      </c>
      <c r="E477" s="184">
        <v>79.52</v>
      </c>
      <c r="F477" s="184">
        <v>-0.27589999999999998</v>
      </c>
      <c r="G477" s="184">
        <v>-0.77359999999999995</v>
      </c>
      <c r="H477" s="184">
        <v>0.74750000000000005</v>
      </c>
      <c r="I477" s="184">
        <v>1.0676000000000001</v>
      </c>
      <c r="J477" s="184">
        <v>1.5192000000000001</v>
      </c>
      <c r="K477" s="184">
        <v>11.092499999999999</v>
      </c>
      <c r="L477" s="184">
        <v>19.795100000000001</v>
      </c>
      <c r="M477" s="184">
        <v>41.797400000000003</v>
      </c>
      <c r="N477" s="184">
        <v>49.501800000000003</v>
      </c>
      <c r="O477" s="184">
        <v>14.194900000000001</v>
      </c>
      <c r="P477" s="184">
        <v>16.070699999999999</v>
      </c>
      <c r="Q477" s="184">
        <v>13.1426</v>
      </c>
      <c r="R477" s="184">
        <v>26.346499999999999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44404</v>
      </c>
      <c r="E478" s="184">
        <v>83.13</v>
      </c>
      <c r="F478" s="184">
        <v>-0.27589999999999998</v>
      </c>
      <c r="G478" s="184">
        <v>-0.77580000000000005</v>
      </c>
      <c r="H478" s="184">
        <v>0.75139999999999996</v>
      </c>
      <c r="I478" s="184">
        <v>1.0945</v>
      </c>
      <c r="J478" s="184">
        <v>1.5638000000000001</v>
      </c>
      <c r="K478" s="184">
        <v>11.2256</v>
      </c>
      <c r="L478" s="184">
        <v>20.043299999999999</v>
      </c>
      <c r="M478" s="184">
        <v>42.2485</v>
      </c>
      <c r="N478" s="184">
        <v>50.189700000000002</v>
      </c>
      <c r="O478" s="184">
        <v>14.886900000000001</v>
      </c>
      <c r="P478" s="184">
        <v>16.651499999999999</v>
      </c>
      <c r="Q478" s="184">
        <v>14.2865</v>
      </c>
      <c r="R478" s="184">
        <v>26.991700000000002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44404</v>
      </c>
      <c r="E479" s="184">
        <v>73.762600000000006</v>
      </c>
      <c r="F479" s="184">
        <v>-0.34789999999999999</v>
      </c>
      <c r="G479" s="184">
        <v>-0.42830000000000001</v>
      </c>
      <c r="H479" s="184">
        <v>-0.28860000000000002</v>
      </c>
      <c r="I479" s="184">
        <v>-0.94259999999999999</v>
      </c>
      <c r="J479" s="184">
        <v>0.98209999999999997</v>
      </c>
      <c r="K479" s="184">
        <v>14.4755</v>
      </c>
      <c r="L479" s="184">
        <v>27.904199999999999</v>
      </c>
      <c r="M479" s="184">
        <v>55.228900000000003</v>
      </c>
      <c r="N479" s="184">
        <v>72.535600000000002</v>
      </c>
      <c r="O479" s="184">
        <v>15.2735</v>
      </c>
      <c r="P479" s="184">
        <v>15.3749</v>
      </c>
      <c r="Q479" s="184">
        <v>14.0471</v>
      </c>
      <c r="R479" s="184">
        <v>27.529299999999999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44404</v>
      </c>
      <c r="E480" s="184">
        <v>78.2303</v>
      </c>
      <c r="F480" s="184">
        <v>-0.34599999999999997</v>
      </c>
      <c r="G480" s="184">
        <v>-0.42059999999999997</v>
      </c>
      <c r="H480" s="184">
        <v>-0.27510000000000001</v>
      </c>
      <c r="I480" s="184">
        <v>-0.91600000000000004</v>
      </c>
      <c r="J480" s="184">
        <v>1.0439000000000001</v>
      </c>
      <c r="K480" s="184">
        <v>14.6732</v>
      </c>
      <c r="L480" s="184">
        <v>28.366800000000001</v>
      </c>
      <c r="M480" s="184">
        <v>56.133699999999997</v>
      </c>
      <c r="N480" s="184">
        <v>74.007900000000006</v>
      </c>
      <c r="O480" s="184">
        <v>16.222100000000001</v>
      </c>
      <c r="P480" s="184">
        <v>16.2744</v>
      </c>
      <c r="Q480" s="184">
        <v>15.1327</v>
      </c>
      <c r="R480" s="184">
        <v>28.7164</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44404</v>
      </c>
      <c r="E481" s="184">
        <v>103.74420000000001</v>
      </c>
      <c r="F481" s="184">
        <v>-0.28170000000000001</v>
      </c>
      <c r="G481" s="184">
        <v>-0.19589999999999999</v>
      </c>
      <c r="H481" s="184">
        <v>1.5123</v>
      </c>
      <c r="I481" s="184">
        <v>2.4739</v>
      </c>
      <c r="J481" s="184">
        <v>2.9586000000000001</v>
      </c>
      <c r="K481" s="184">
        <v>16.46</v>
      </c>
      <c r="L481" s="184">
        <v>24.701499999999999</v>
      </c>
      <c r="M481" s="184">
        <v>46.637999999999998</v>
      </c>
      <c r="N481" s="184">
        <v>52.092399999999998</v>
      </c>
      <c r="O481" s="184">
        <v>15.860300000000001</v>
      </c>
      <c r="P481" s="184">
        <v>15.530900000000001</v>
      </c>
      <c r="Q481" s="184">
        <v>13.5893</v>
      </c>
      <c r="R481" s="184">
        <v>26.174099999999999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44404</v>
      </c>
      <c r="E482" s="184">
        <v>98.468299999999999</v>
      </c>
      <c r="F482" s="184">
        <v>-0.28320000000000001</v>
      </c>
      <c r="G482" s="184">
        <v>-0.2021</v>
      </c>
      <c r="H482" s="184">
        <v>1.5013000000000001</v>
      </c>
      <c r="I482" s="184">
        <v>2.4514</v>
      </c>
      <c r="J482" s="184">
        <v>2.9077000000000002</v>
      </c>
      <c r="K482" s="184">
        <v>16.297899999999998</v>
      </c>
      <c r="L482" s="184">
        <v>24.349499999999999</v>
      </c>
      <c r="M482" s="184">
        <v>46.014200000000002</v>
      </c>
      <c r="N482" s="184">
        <v>51.2286</v>
      </c>
      <c r="O482" s="184">
        <v>15.1884</v>
      </c>
      <c r="P482" s="184">
        <v>14.835599999999999</v>
      </c>
      <c r="Q482" s="184">
        <v>15.1196</v>
      </c>
      <c r="R482" s="184">
        <v>25.474499999999999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-0.22475000000000001</v>
      </c>
      <c r="G483" s="186">
        <v>-0.16273571428571429</v>
      </c>
      <c r="H483" s="186">
        <v>1.2580500000000001</v>
      </c>
      <c r="I483" s="186">
        <v>1.2137785714285716</v>
      </c>
      <c r="J483" s="186">
        <v>2.4541142857142857</v>
      </c>
      <c r="K483" s="186">
        <v>15.190935714285716</v>
      </c>
      <c r="L483" s="186">
        <v>24.526785714285712</v>
      </c>
      <c r="M483" s="186">
        <v>47.282549999999993</v>
      </c>
      <c r="N483" s="186">
        <v>56.169833333333337</v>
      </c>
      <c r="O483" s="186">
        <v>13.9338</v>
      </c>
      <c r="P483" s="186">
        <v>14.310399999999998</v>
      </c>
      <c r="Q483" s="186">
        <v>16.734792857142857</v>
      </c>
      <c r="R483" s="186">
        <v>26.00085</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-0.27589999999999998</v>
      </c>
      <c r="G484" s="186">
        <v>-0.19900000000000001</v>
      </c>
      <c r="H484" s="186">
        <v>1.5068000000000001</v>
      </c>
      <c r="I484" s="186">
        <v>1.1746500000000002</v>
      </c>
      <c r="J484" s="186">
        <v>2.7469999999999999</v>
      </c>
      <c r="K484" s="186">
        <v>16.029700000000002</v>
      </c>
      <c r="L484" s="186">
        <v>24.895</v>
      </c>
      <c r="M484" s="186">
        <v>47.018149999999999</v>
      </c>
      <c r="N484" s="186">
        <v>53.620549999999994</v>
      </c>
      <c r="O484" s="186">
        <v>14.540900000000001</v>
      </c>
      <c r="P484" s="186">
        <v>15.10525</v>
      </c>
      <c r="Q484" s="186">
        <v>14.703050000000001</v>
      </c>
      <c r="R484" s="186">
        <v>26.436599999999999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44404</v>
      </c>
      <c r="E487" s="184">
        <v>36.910600000000002</v>
      </c>
      <c r="F487" s="184">
        <v>8.1105999999999998</v>
      </c>
      <c r="G487" s="184">
        <v>3.6850999999999998</v>
      </c>
      <c r="H487" s="184">
        <v>1.3141</v>
      </c>
      <c r="I487" s="184">
        <v>6.7416999999999998</v>
      </c>
      <c r="J487" s="184">
        <v>5.6802000000000001</v>
      </c>
      <c r="K487" s="184">
        <v>6.2709999999999999</v>
      </c>
      <c r="L487" s="184">
        <v>6.0094000000000003</v>
      </c>
      <c r="M487" s="184">
        <v>6.3441999999999998</v>
      </c>
      <c r="N487" s="184">
        <v>6.5456000000000003</v>
      </c>
      <c r="O487" s="184">
        <v>5.8879999999999999</v>
      </c>
      <c r="P487" s="184">
        <v>5.4355000000000002</v>
      </c>
      <c r="Q487" s="184">
        <v>7.7710999999999997</v>
      </c>
      <c r="R487" s="184">
        <v>4.2465999999999999</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44404</v>
      </c>
      <c r="E488" s="184">
        <v>24.3565</v>
      </c>
      <c r="F488" s="184">
        <v>7.4943999999999997</v>
      </c>
      <c r="G488" s="184">
        <v>3.0356000000000001</v>
      </c>
      <c r="H488" s="184">
        <v>0.68520000000000003</v>
      </c>
      <c r="I488" s="184">
        <v>6.1264000000000003</v>
      </c>
      <c r="J488" s="184">
        <v>5.0708000000000002</v>
      </c>
      <c r="K488" s="184">
        <v>5.7138999999999998</v>
      </c>
      <c r="L488" s="184">
        <v>5.4942000000000002</v>
      </c>
      <c r="M488" s="184">
        <v>5.7797999999999998</v>
      </c>
      <c r="N488" s="184">
        <v>5.9535999999999998</v>
      </c>
      <c r="O488" s="184">
        <v>5.2911000000000001</v>
      </c>
      <c r="P488" s="184">
        <v>4.8414999999999999</v>
      </c>
      <c r="Q488" s="184">
        <v>7.4997999999999996</v>
      </c>
      <c r="R488" s="184">
        <v>3.661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44404</v>
      </c>
      <c r="E489" s="184">
        <v>35.215600000000002</v>
      </c>
      <c r="F489" s="184">
        <v>7.5678000000000001</v>
      </c>
      <c r="G489" s="184">
        <v>3.0844999999999998</v>
      </c>
      <c r="H489" s="184">
        <v>0.71079999999999999</v>
      </c>
      <c r="I489" s="184">
        <v>6.1369999999999996</v>
      </c>
      <c r="J489" s="184">
        <v>5.0785999999999998</v>
      </c>
      <c r="K489" s="184">
        <v>5.7183000000000002</v>
      </c>
      <c r="L489" s="184">
        <v>5.5014000000000003</v>
      </c>
      <c r="M489" s="184">
        <v>5.7906000000000004</v>
      </c>
      <c r="N489" s="184">
        <v>5.9641999999999999</v>
      </c>
      <c r="O489" s="184">
        <v>5.2965</v>
      </c>
      <c r="P489" s="184">
        <v>4.8445999999999998</v>
      </c>
      <c r="Q489" s="184">
        <v>7.7617000000000003</v>
      </c>
      <c r="R489" s="184">
        <v>3.6682999999999999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44404</v>
      </c>
      <c r="E490" s="184">
        <v>1.4522999999999999</v>
      </c>
      <c r="F490" s="184">
        <v>0</v>
      </c>
      <c r="G490" s="184">
        <v>0</v>
      </c>
      <c r="H490" s="184">
        <v>0</v>
      </c>
      <c r="I490" s="184">
        <v>0</v>
      </c>
      <c r="J490" s="184">
        <v>0</v>
      </c>
      <c r="K490" s="184">
        <v>0</v>
      </c>
      <c r="L490" s="184">
        <v>0</v>
      </c>
      <c r="M490" s="184">
        <v>0</v>
      </c>
      <c r="N490" s="184">
        <v>0</v>
      </c>
      <c r="O490" s="184"/>
      <c r="P490" s="184"/>
      <c r="Q490" s="184">
        <v>-15.103400000000001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44404</v>
      </c>
      <c r="E491" s="184">
        <v>0.96740000000000004</v>
      </c>
      <c r="F491" s="184">
        <v>0</v>
      </c>
      <c r="G491" s="184">
        <v>0</v>
      </c>
      <c r="H491" s="184">
        <v>0</v>
      </c>
      <c r="I491" s="184">
        <v>0</v>
      </c>
      <c r="J491" s="184">
        <v>0</v>
      </c>
      <c r="K491" s="184">
        <v>0</v>
      </c>
      <c r="L491" s="184">
        <v>0</v>
      </c>
      <c r="M491" s="184">
        <v>0</v>
      </c>
      <c r="N491" s="184">
        <v>0</v>
      </c>
      <c r="O491" s="184"/>
      <c r="P491" s="184"/>
      <c r="Q491" s="184">
        <v>-15.100099999999999</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44404</v>
      </c>
      <c r="E492" s="184">
        <v>1.3985000000000001</v>
      </c>
      <c r="F492" s="184">
        <v>0</v>
      </c>
      <c r="G492" s="184">
        <v>0</v>
      </c>
      <c r="H492" s="184">
        <v>0</v>
      </c>
      <c r="I492" s="184">
        <v>0</v>
      </c>
      <c r="J492" s="184">
        <v>0</v>
      </c>
      <c r="K492" s="184">
        <v>0</v>
      </c>
      <c r="L492" s="184">
        <v>0</v>
      </c>
      <c r="M492" s="184">
        <v>0</v>
      </c>
      <c r="N492" s="184">
        <v>0</v>
      </c>
      <c r="O492" s="184"/>
      <c r="P492" s="184"/>
      <c r="Q492" s="184">
        <v>-15.1015</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44404</v>
      </c>
      <c r="E493" s="184">
        <v>25.306699999999999</v>
      </c>
      <c r="F493" s="184">
        <v>9.0888000000000009</v>
      </c>
      <c r="G493" s="184">
        <v>2.7050999999999998</v>
      </c>
      <c r="H493" s="184">
        <v>0.96860000000000002</v>
      </c>
      <c r="I493" s="184">
        <v>5.6784999999999997</v>
      </c>
      <c r="J493" s="184">
        <v>-1.3056000000000001</v>
      </c>
      <c r="K493" s="184">
        <v>4.3384999999999998</v>
      </c>
      <c r="L493" s="184">
        <v>3.1983000000000001</v>
      </c>
      <c r="M493" s="184">
        <v>2.9283999999999999</v>
      </c>
      <c r="N493" s="184">
        <v>4.0670000000000002</v>
      </c>
      <c r="O493" s="184">
        <v>10.271599999999999</v>
      </c>
      <c r="P493" s="184">
        <v>8.8180999999999994</v>
      </c>
      <c r="Q493" s="184">
        <v>9.4670000000000005</v>
      </c>
      <c r="R493" s="184">
        <v>9.1183999999999994</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44404</v>
      </c>
      <c r="E494" s="184">
        <v>23.361499999999999</v>
      </c>
      <c r="F494" s="184">
        <v>8.5952000000000002</v>
      </c>
      <c r="G494" s="184">
        <v>2.266</v>
      </c>
      <c r="H494" s="184">
        <v>0.53569999999999995</v>
      </c>
      <c r="I494" s="184">
        <v>5.2446000000000002</v>
      </c>
      <c r="J494" s="184">
        <v>-1.7306999999999999</v>
      </c>
      <c r="K494" s="184">
        <v>3.9129</v>
      </c>
      <c r="L494" s="184">
        <v>2.7829000000000002</v>
      </c>
      <c r="M494" s="184">
        <v>2.5070999999999999</v>
      </c>
      <c r="N494" s="184">
        <v>3.6364000000000001</v>
      </c>
      <c r="O494" s="184">
        <v>9.6285000000000007</v>
      </c>
      <c r="P494" s="184">
        <v>8.0545000000000009</v>
      </c>
      <c r="Q494" s="184">
        <v>8.6237999999999992</v>
      </c>
      <c r="R494" s="184">
        <v>8.5988000000000007</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44404</v>
      </c>
      <c r="E495" s="184">
        <v>18.566299999999998</v>
      </c>
      <c r="F495" s="184">
        <v>-4.9142000000000001</v>
      </c>
      <c r="G495" s="184">
        <v>3.5891999999999999</v>
      </c>
      <c r="H495" s="184">
        <v>1.6012999999999999</v>
      </c>
      <c r="I495" s="184">
        <v>9.0322999999999993</v>
      </c>
      <c r="J495" s="184">
        <v>6.1643999999999997</v>
      </c>
      <c r="K495" s="184">
        <v>4.2595999999999998</v>
      </c>
      <c r="L495" s="184">
        <v>1.8092999999999999</v>
      </c>
      <c r="M495" s="184">
        <v>6.1109</v>
      </c>
      <c r="N495" s="184">
        <v>5.7222</v>
      </c>
      <c r="O495" s="184">
        <v>4.1002999999999998</v>
      </c>
      <c r="P495" s="184">
        <v>4.9797000000000002</v>
      </c>
      <c r="Q495" s="184">
        <v>7.0526</v>
      </c>
      <c r="R495" s="184">
        <v>6.5494000000000003</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44404</v>
      </c>
      <c r="E496" s="184">
        <v>19.636399999999998</v>
      </c>
      <c r="F496" s="184">
        <v>-4.4606000000000003</v>
      </c>
      <c r="G496" s="184">
        <v>3.9516</v>
      </c>
      <c r="H496" s="184">
        <v>1.9658</v>
      </c>
      <c r="I496" s="184">
        <v>9.3940999999999999</v>
      </c>
      <c r="J496" s="184">
        <v>6.5255000000000001</v>
      </c>
      <c r="K496" s="184">
        <v>4.6010999999999997</v>
      </c>
      <c r="L496" s="184">
        <v>2.1453000000000002</v>
      </c>
      <c r="M496" s="184">
        <v>6.4581</v>
      </c>
      <c r="N496" s="184">
        <v>6.0716000000000001</v>
      </c>
      <c r="O496" s="184">
        <v>4.5129999999999999</v>
      </c>
      <c r="P496" s="184">
        <v>5.5031999999999996</v>
      </c>
      <c r="Q496" s="184">
        <v>7.5393999999999997</v>
      </c>
      <c r="R496" s="184">
        <v>6.9325999999999999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44404</v>
      </c>
      <c r="E497" s="184">
        <v>36.180500000000002</v>
      </c>
      <c r="F497" s="184">
        <v>-16.738900000000001</v>
      </c>
      <c r="G497" s="184">
        <v>0.52969999999999995</v>
      </c>
      <c r="H497" s="184">
        <v>-6.6642000000000001</v>
      </c>
      <c r="I497" s="184">
        <v>2.9578000000000002</v>
      </c>
      <c r="J497" s="184">
        <v>-0.22059999999999999</v>
      </c>
      <c r="K497" s="184">
        <v>0.29070000000000001</v>
      </c>
      <c r="L497" s="184">
        <v>-0.27660000000000001</v>
      </c>
      <c r="M497" s="184">
        <v>0.49930000000000002</v>
      </c>
      <c r="N497" s="184">
        <v>1.7604</v>
      </c>
      <c r="O497" s="184">
        <v>6.6803999999999997</v>
      </c>
      <c r="P497" s="184">
        <v>6.2473000000000001</v>
      </c>
      <c r="Q497" s="184">
        <v>7.9294000000000002</v>
      </c>
      <c r="R497" s="184">
        <v>5.4093</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44404</v>
      </c>
      <c r="E498" s="184">
        <v>38.7104</v>
      </c>
      <c r="F498" s="184">
        <v>-15.457000000000001</v>
      </c>
      <c r="G498" s="184">
        <v>1.8626</v>
      </c>
      <c r="H498" s="184">
        <v>-5.3421000000000003</v>
      </c>
      <c r="I498" s="184">
        <v>4.2836999999999996</v>
      </c>
      <c r="J498" s="184">
        <v>1.109</v>
      </c>
      <c r="K498" s="184">
        <v>1.6240000000000001</v>
      </c>
      <c r="L498" s="184">
        <v>1.0551999999999999</v>
      </c>
      <c r="M498" s="184">
        <v>1.7806999999999999</v>
      </c>
      <c r="N498" s="184">
        <v>3.0165000000000002</v>
      </c>
      <c r="O498" s="184">
        <v>7.7885</v>
      </c>
      <c r="P498" s="184">
        <v>7.2767999999999997</v>
      </c>
      <c r="Q498" s="184">
        <v>8.5314999999999994</v>
      </c>
      <c r="R498" s="184">
        <v>6.4972000000000003</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44404</v>
      </c>
      <c r="E499" s="184">
        <v>25.329799999999999</v>
      </c>
      <c r="F499" s="184">
        <v>-15.988</v>
      </c>
      <c r="G499" s="184">
        <v>1.3691</v>
      </c>
      <c r="H499" s="184">
        <v>-5.8398000000000003</v>
      </c>
      <c r="I499" s="184">
        <v>3.7829000000000002</v>
      </c>
      <c r="J499" s="184">
        <v>0.61270000000000002</v>
      </c>
      <c r="K499" s="184">
        <v>1.1258999999999999</v>
      </c>
      <c r="L499" s="184">
        <v>0.55479999999999996</v>
      </c>
      <c r="M499" s="184">
        <v>1.2719</v>
      </c>
      <c r="N499" s="184">
        <v>2.4954000000000001</v>
      </c>
      <c r="O499" s="184">
        <v>7.2817999999999996</v>
      </c>
      <c r="P499" s="184">
        <v>6.8247999999999998</v>
      </c>
      <c r="Q499" s="184">
        <v>7.7458999999999998</v>
      </c>
      <c r="R499" s="184">
        <v>5.968</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44404</v>
      </c>
      <c r="E500" s="184">
        <v>25.417899999999999</v>
      </c>
      <c r="F500" s="184">
        <v>-2.7282000000000002</v>
      </c>
      <c r="G500" s="184">
        <v>4.5616000000000003</v>
      </c>
      <c r="H500" s="184">
        <v>1.7032</v>
      </c>
      <c r="I500" s="184">
        <v>4.7164999999999999</v>
      </c>
      <c r="J500" s="184">
        <v>3.4342999999999999</v>
      </c>
      <c r="K500" s="184">
        <v>3.3976000000000002</v>
      </c>
      <c r="L500" s="184">
        <v>1.3513999999999999</v>
      </c>
      <c r="M500" s="184">
        <v>1.9095</v>
      </c>
      <c r="N500" s="184">
        <v>2.7317999999999998</v>
      </c>
      <c r="O500" s="184">
        <v>8.0954999999999995</v>
      </c>
      <c r="P500" s="184">
        <v>7.4507000000000003</v>
      </c>
      <c r="Q500" s="184">
        <v>8.5660000000000007</v>
      </c>
      <c r="R500" s="184">
        <v>6.4684999999999997</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44404</v>
      </c>
      <c r="E501" s="184">
        <v>24.051300000000001</v>
      </c>
      <c r="F501" s="184">
        <v>-3.7936000000000001</v>
      </c>
      <c r="G501" s="184">
        <v>3.4538000000000002</v>
      </c>
      <c r="H501" s="184">
        <v>0.58540000000000003</v>
      </c>
      <c r="I501" s="184">
        <v>3.5821000000000001</v>
      </c>
      <c r="J501" s="184">
        <v>2.3285999999999998</v>
      </c>
      <c r="K501" s="184">
        <v>2.3349000000000002</v>
      </c>
      <c r="L501" s="184">
        <v>0.3115</v>
      </c>
      <c r="M501" s="184">
        <v>0.89759999999999995</v>
      </c>
      <c r="N501" s="184">
        <v>1.748</v>
      </c>
      <c r="O501" s="184">
        <v>7.1474000000000002</v>
      </c>
      <c r="P501" s="184">
        <v>6.6203000000000003</v>
      </c>
      <c r="Q501" s="184">
        <v>7.4776999999999996</v>
      </c>
      <c r="R501" s="184">
        <v>5.5251000000000001</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44404</v>
      </c>
      <c r="E502" s="184">
        <v>2744.3045000000002</v>
      </c>
      <c r="F502" s="184">
        <v>-10.581300000000001</v>
      </c>
      <c r="G502" s="184">
        <v>2.6800999999999999</v>
      </c>
      <c r="H502" s="184">
        <v>0.16339999999999999</v>
      </c>
      <c r="I502" s="184">
        <v>8.9137000000000004</v>
      </c>
      <c r="J502" s="184">
        <v>5.0298999999999996</v>
      </c>
      <c r="K502" s="184">
        <v>3.5487000000000002</v>
      </c>
      <c r="L502" s="184">
        <v>1.5555000000000001</v>
      </c>
      <c r="M502" s="184">
        <v>2.1133000000000002</v>
      </c>
      <c r="N502" s="184">
        <v>3.0066999999999999</v>
      </c>
      <c r="O502" s="184">
        <v>10.071999999999999</v>
      </c>
      <c r="P502" s="184">
        <v>7.8365999999999998</v>
      </c>
      <c r="Q502" s="184">
        <v>8.7766999999999999</v>
      </c>
      <c r="R502" s="184">
        <v>9.2504000000000008</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44404</v>
      </c>
      <c r="E503" s="184">
        <v>2641.7608</v>
      </c>
      <c r="F503" s="184">
        <v>-11.1907</v>
      </c>
      <c r="G503" s="184">
        <v>2.0697999999999999</v>
      </c>
      <c r="H503" s="184">
        <v>-0.44640000000000002</v>
      </c>
      <c r="I503" s="184">
        <v>8.3017000000000003</v>
      </c>
      <c r="J503" s="184">
        <v>4.4227999999999996</v>
      </c>
      <c r="K503" s="184">
        <v>2.9407000000000001</v>
      </c>
      <c r="L503" s="184">
        <v>0.92300000000000004</v>
      </c>
      <c r="M503" s="184">
        <v>1.4595</v>
      </c>
      <c r="N503" s="184">
        <v>2.3500999999999999</v>
      </c>
      <c r="O503" s="184">
        <v>9.4050999999999991</v>
      </c>
      <c r="P503" s="184">
        <v>7.2937000000000003</v>
      </c>
      <c r="Q503" s="184">
        <v>7.0664999999999996</v>
      </c>
      <c r="R503" s="184">
        <v>8.5559999999999992</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44404</v>
      </c>
      <c r="E504" s="184">
        <v>71.732500000000002</v>
      </c>
      <c r="F504" s="184">
        <v>16.29</v>
      </c>
      <c r="G504" s="184">
        <v>12.7386</v>
      </c>
      <c r="H504" s="184">
        <v>10.8535</v>
      </c>
      <c r="I504" s="184">
        <v>12.3466</v>
      </c>
      <c r="J504" s="184">
        <v>-20.0365</v>
      </c>
      <c r="K504" s="184">
        <v>-0.16880000000000001</v>
      </c>
      <c r="L504" s="184">
        <v>8.9367000000000001</v>
      </c>
      <c r="M504" s="184">
        <v>11.5387</v>
      </c>
      <c r="N504" s="184">
        <v>7.8973000000000004</v>
      </c>
      <c r="O504" s="184">
        <v>4.7942</v>
      </c>
      <c r="P504" s="184">
        <v>6.2460000000000004</v>
      </c>
      <c r="Q504" s="184">
        <v>8.4062999999999999</v>
      </c>
      <c r="R504" s="184">
        <v>2.8227000000000002</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44404</v>
      </c>
      <c r="E505" s="184">
        <v>76.680300000000003</v>
      </c>
      <c r="F505" s="184">
        <v>16.2865</v>
      </c>
      <c r="G505" s="184">
        <v>12.738899999999999</v>
      </c>
      <c r="H505" s="184">
        <v>10.855</v>
      </c>
      <c r="I505" s="184">
        <v>12.345800000000001</v>
      </c>
      <c r="J505" s="184">
        <v>-20.036899999999999</v>
      </c>
      <c r="K505" s="184">
        <v>-0.16889999999999999</v>
      </c>
      <c r="L505" s="184">
        <v>9.1388999999999996</v>
      </c>
      <c r="M505" s="184">
        <v>11.971500000000001</v>
      </c>
      <c r="N505" s="184">
        <v>8.4374000000000002</v>
      </c>
      <c r="O505" s="184">
        <v>5.5913000000000004</v>
      </c>
      <c r="P505" s="184">
        <v>7.1150000000000002</v>
      </c>
      <c r="Q505" s="184">
        <v>8.2134</v>
      </c>
      <c r="R505" s="184">
        <v>3.5194999999999999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44404</v>
      </c>
      <c r="E512" s="184">
        <v>72.429100000000005</v>
      </c>
      <c r="F512" s="184">
        <v>9.1235999999999997</v>
      </c>
      <c r="G512" s="184">
        <v>-1.9272</v>
      </c>
      <c r="H512" s="184">
        <v>-2.8205</v>
      </c>
      <c r="I512" s="184">
        <v>5.4032999999999998</v>
      </c>
      <c r="J512" s="184">
        <v>66.233900000000006</v>
      </c>
      <c r="K512" s="184">
        <v>25.428899999999999</v>
      </c>
      <c r="L512" s="184">
        <v>12.7239</v>
      </c>
      <c r="M512" s="184">
        <v>10.1464</v>
      </c>
      <c r="N512" s="184">
        <v>9.1410999999999998</v>
      </c>
      <c r="O512" s="184">
        <v>7.2610999999999999</v>
      </c>
      <c r="P512" s="184">
        <v>6.1694000000000004</v>
      </c>
      <c r="Q512" s="184">
        <v>8.5029000000000003</v>
      </c>
      <c r="R512" s="184">
        <v>9.2162000000000006</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44404</v>
      </c>
      <c r="E513" s="184">
        <v>77.019599999999997</v>
      </c>
      <c r="F513" s="184">
        <v>9.7175999999999991</v>
      </c>
      <c r="G513" s="184">
        <v>-1.3267</v>
      </c>
      <c r="H513" s="184">
        <v>-2.2128999999999999</v>
      </c>
      <c r="I513" s="184">
        <v>5.9916999999999998</v>
      </c>
      <c r="J513" s="184">
        <v>66.870400000000004</v>
      </c>
      <c r="K513" s="184">
        <v>26.0335</v>
      </c>
      <c r="L513" s="184">
        <v>13.2102</v>
      </c>
      <c r="M513" s="184">
        <v>10.7003</v>
      </c>
      <c r="N513" s="184">
        <v>9.7312999999999992</v>
      </c>
      <c r="O513" s="184">
        <v>7.9389000000000003</v>
      </c>
      <c r="P513" s="184">
        <v>6.8429000000000002</v>
      </c>
      <c r="Q513" s="184">
        <v>8.4341000000000008</v>
      </c>
      <c r="R513" s="184">
        <v>9.9335000000000004</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44404</v>
      </c>
      <c r="E514" s="184">
        <v>72.429100000000005</v>
      </c>
      <c r="F514" s="184">
        <v>9.1235999999999997</v>
      </c>
      <c r="G514" s="184">
        <v>-1.9272</v>
      </c>
      <c r="H514" s="184">
        <v>-2.8205</v>
      </c>
      <c r="I514" s="184">
        <v>5.4032999999999998</v>
      </c>
      <c r="J514" s="184">
        <v>66.233900000000006</v>
      </c>
      <c r="K514" s="184">
        <v>25.428899999999999</v>
      </c>
      <c r="L514" s="184">
        <v>12.7239</v>
      </c>
      <c r="M514" s="184">
        <v>10.1464</v>
      </c>
      <c r="N514" s="184">
        <v>9.1410999999999998</v>
      </c>
      <c r="O514" s="184">
        <v>7.2610999999999999</v>
      </c>
      <c r="P514" s="184">
        <v>6.1694000000000004</v>
      </c>
      <c r="Q514" s="184">
        <v>8.5029000000000003</v>
      </c>
      <c r="R514" s="184">
        <v>9.2162000000000006</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44404</v>
      </c>
      <c r="E515" s="184">
        <v>72.429100000000005</v>
      </c>
      <c r="F515" s="184">
        <v>9.1235999999999997</v>
      </c>
      <c r="G515" s="184">
        <v>-1.9272</v>
      </c>
      <c r="H515" s="184">
        <v>-2.8205</v>
      </c>
      <c r="I515" s="184">
        <v>5.4032999999999998</v>
      </c>
      <c r="J515" s="184">
        <v>66.233900000000006</v>
      </c>
      <c r="K515" s="184">
        <v>25.428899999999999</v>
      </c>
      <c r="L515" s="184">
        <v>12.7239</v>
      </c>
      <c r="M515" s="184">
        <v>10.1464</v>
      </c>
      <c r="N515" s="184">
        <v>9.1410999999999998</v>
      </c>
      <c r="O515" s="184">
        <v>7.2610999999999999</v>
      </c>
      <c r="P515" s="184">
        <v>6.1694000000000004</v>
      </c>
      <c r="Q515" s="184">
        <v>8.5029000000000003</v>
      </c>
      <c r="R515" s="184">
        <v>9.2162000000000006</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44404</v>
      </c>
      <c r="E516" s="184">
        <v>28.456199999999999</v>
      </c>
      <c r="F516" s="184">
        <v>-7.1816000000000004</v>
      </c>
      <c r="G516" s="184">
        <v>3.9459</v>
      </c>
      <c r="H516" s="184">
        <v>0.78800000000000003</v>
      </c>
      <c r="I516" s="184">
        <v>5.6651999999999996</v>
      </c>
      <c r="J516" s="184">
        <v>2.9014000000000002</v>
      </c>
      <c r="K516" s="184">
        <v>2.7646999999999999</v>
      </c>
      <c r="L516" s="184">
        <v>0.91479999999999995</v>
      </c>
      <c r="M516" s="184">
        <v>1.32</v>
      </c>
      <c r="N516" s="184">
        <v>2.2229000000000001</v>
      </c>
      <c r="O516" s="184">
        <v>7.7991000000000001</v>
      </c>
      <c r="P516" s="184">
        <v>6.1466000000000003</v>
      </c>
      <c r="Q516" s="184">
        <v>7.8613</v>
      </c>
      <c r="R516" s="184">
        <v>5.5975999999999999</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44404</v>
      </c>
      <c r="E517" s="184">
        <v>30.387599999999999</v>
      </c>
      <c r="F517" s="184">
        <v>-6.2449000000000003</v>
      </c>
      <c r="G517" s="184">
        <v>4.7469999999999999</v>
      </c>
      <c r="H517" s="184">
        <v>1.5963000000000001</v>
      </c>
      <c r="I517" s="184">
        <v>6.4679000000000002</v>
      </c>
      <c r="J517" s="184">
        <v>3.6903999999999999</v>
      </c>
      <c r="K517" s="184">
        <v>3.5568</v>
      </c>
      <c r="L517" s="184">
        <v>1.7072000000000001</v>
      </c>
      <c r="M517" s="184">
        <v>2.1172</v>
      </c>
      <c r="N517" s="184">
        <v>3.0293999999999999</v>
      </c>
      <c r="O517" s="184">
        <v>8.6334999999999997</v>
      </c>
      <c r="P517" s="184">
        <v>6.9577</v>
      </c>
      <c r="Q517" s="184">
        <v>7.7141000000000002</v>
      </c>
      <c r="R517" s="184">
        <v>6.4261999999999997</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44404</v>
      </c>
      <c r="E518" s="184">
        <v>27.356000000000002</v>
      </c>
      <c r="F518" s="184">
        <v>-7.3369999999999997</v>
      </c>
      <c r="G518" s="184">
        <v>3.7040999999999999</v>
      </c>
      <c r="H518" s="184">
        <v>0.55279999999999996</v>
      </c>
      <c r="I518" s="184">
        <v>5.4245000000000001</v>
      </c>
      <c r="J518" s="184">
        <v>2.6537999999999999</v>
      </c>
      <c r="K518" s="184">
        <v>2.5141</v>
      </c>
      <c r="L518" s="184">
        <v>0.66790000000000005</v>
      </c>
      <c r="M518" s="184">
        <v>1.0725</v>
      </c>
      <c r="N518" s="184">
        <v>1.9719</v>
      </c>
      <c r="O518" s="184">
        <v>7.5354000000000001</v>
      </c>
      <c r="P518" s="184">
        <v>5.8837000000000002</v>
      </c>
      <c r="Q518" s="184">
        <v>7.5540000000000003</v>
      </c>
      <c r="R518" s="184">
        <v>5.3419999999999996</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44404</v>
      </c>
      <c r="E519" s="184">
        <v>28.484999999999999</v>
      </c>
      <c r="F519" s="184">
        <v>3.46</v>
      </c>
      <c r="G519" s="184">
        <v>6.6359000000000004</v>
      </c>
      <c r="H519" s="184">
        <v>0.4027</v>
      </c>
      <c r="I519" s="184">
        <v>5.6779000000000002</v>
      </c>
      <c r="J519" s="184">
        <v>3.3936999999999999</v>
      </c>
      <c r="K519" s="184">
        <v>4.7214</v>
      </c>
      <c r="L519" s="184">
        <v>4.6208999999999998</v>
      </c>
      <c r="M519" s="184">
        <v>4.6449999999999996</v>
      </c>
      <c r="N519" s="184">
        <v>5.4469000000000003</v>
      </c>
      <c r="O519" s="184">
        <v>9.2132000000000005</v>
      </c>
      <c r="P519" s="184">
        <v>8.5244999999999997</v>
      </c>
      <c r="Q519" s="184">
        <v>9.5094999999999992</v>
      </c>
      <c r="R519" s="184">
        <v>8.8923000000000005</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44404</v>
      </c>
      <c r="E520" s="184">
        <v>29.898499999999999</v>
      </c>
      <c r="F520" s="184">
        <v>4.2732999999999999</v>
      </c>
      <c r="G520" s="184">
        <v>7.4223999999999997</v>
      </c>
      <c r="H520" s="184">
        <v>1.2036</v>
      </c>
      <c r="I520" s="184">
        <v>6.4687999999999999</v>
      </c>
      <c r="J520" s="184">
        <v>4.1851000000000003</v>
      </c>
      <c r="K520" s="184">
        <v>5.5216000000000003</v>
      </c>
      <c r="L520" s="184">
        <v>5.4295999999999998</v>
      </c>
      <c r="M520" s="184">
        <v>5.4523000000000001</v>
      </c>
      <c r="N520" s="184">
        <v>6.2552000000000003</v>
      </c>
      <c r="O520" s="184">
        <v>9.9835999999999991</v>
      </c>
      <c r="P520" s="184">
        <v>9.2881999999999998</v>
      </c>
      <c r="Q520" s="184">
        <v>10.6837</v>
      </c>
      <c r="R520" s="184">
        <v>9.6631</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44404</v>
      </c>
      <c r="E521" s="184">
        <v>17.548300000000001</v>
      </c>
      <c r="F521" s="184">
        <v>-12.4756</v>
      </c>
      <c r="G521" s="184">
        <v>-3.6385000000000001</v>
      </c>
      <c r="H521" s="184">
        <v>-9.6096000000000004</v>
      </c>
      <c r="I521" s="184">
        <v>5.5683999999999996</v>
      </c>
      <c r="J521" s="184">
        <v>5.7225000000000001</v>
      </c>
      <c r="K521" s="184">
        <v>4.7901999999999996</v>
      </c>
      <c r="L521" s="184">
        <v>3.4205999999999999</v>
      </c>
      <c r="M521" s="184">
        <v>4.8099999999999996</v>
      </c>
      <c r="N521" s="184">
        <v>4.8893000000000004</v>
      </c>
      <c r="O521" s="184">
        <v>7.0635000000000003</v>
      </c>
      <c r="P521" s="184">
        <v>5.3407</v>
      </c>
      <c r="Q521" s="184">
        <v>6.1413000000000002</v>
      </c>
      <c r="R521" s="184">
        <v>7.0411000000000001</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44404</v>
      </c>
      <c r="E522" s="184">
        <v>18.806699999999999</v>
      </c>
      <c r="F522" s="184">
        <v>-11.6411</v>
      </c>
      <c r="G522" s="184">
        <v>-2.8618000000000001</v>
      </c>
      <c r="H522" s="184">
        <v>-8.8571000000000009</v>
      </c>
      <c r="I522" s="184">
        <v>6.3228999999999997</v>
      </c>
      <c r="J522" s="184">
        <v>6.4775999999999998</v>
      </c>
      <c r="K522" s="184">
        <v>5.5505000000000004</v>
      </c>
      <c r="L522" s="184">
        <v>4.1731999999999996</v>
      </c>
      <c r="M522" s="184">
        <v>5.5717999999999996</v>
      </c>
      <c r="N522" s="184">
        <v>5.6740000000000004</v>
      </c>
      <c r="O522" s="184">
        <v>8.0068000000000001</v>
      </c>
      <c r="P522" s="184">
        <v>6.4725000000000001</v>
      </c>
      <c r="Q522" s="184">
        <v>6.6372999999999998</v>
      </c>
      <c r="R522" s="184">
        <v>7.8620000000000001</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44404</v>
      </c>
      <c r="E523" s="184">
        <v>29.511900000000001</v>
      </c>
      <c r="F523" s="184">
        <v>-15.824</v>
      </c>
      <c r="G523" s="184">
        <v>3.9285000000000001</v>
      </c>
      <c r="H523" s="184">
        <v>-1.8369</v>
      </c>
      <c r="I523" s="184">
        <v>11.437200000000001</v>
      </c>
      <c r="J523" s="184">
        <v>6.7257999999999996</v>
      </c>
      <c r="K523" s="184">
        <v>5.2695999999999996</v>
      </c>
      <c r="L523" s="184">
        <v>2.4476</v>
      </c>
      <c r="M523" s="184">
        <v>2.5865</v>
      </c>
      <c r="N523" s="184">
        <v>3.5211000000000001</v>
      </c>
      <c r="O523" s="184">
        <v>10.655099999999999</v>
      </c>
      <c r="P523" s="184">
        <v>8.9647000000000006</v>
      </c>
      <c r="Q523" s="184">
        <v>9.4070999999999998</v>
      </c>
      <c r="R523" s="184">
        <v>8.8452000000000002</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44404</v>
      </c>
      <c r="E524" s="184">
        <v>27.468599999999999</v>
      </c>
      <c r="F524" s="184">
        <v>-16.6023</v>
      </c>
      <c r="G524" s="184">
        <v>3.0905</v>
      </c>
      <c r="H524" s="184">
        <v>-2.6941999999999999</v>
      </c>
      <c r="I524" s="184">
        <v>10.558999999999999</v>
      </c>
      <c r="J524" s="184">
        <v>5.8474000000000004</v>
      </c>
      <c r="K524" s="184">
        <v>4.3841999999999999</v>
      </c>
      <c r="L524" s="184">
        <v>1.5178</v>
      </c>
      <c r="M524" s="184">
        <v>1.6726000000000001</v>
      </c>
      <c r="N524" s="184">
        <v>2.6204000000000001</v>
      </c>
      <c r="O524" s="184">
        <v>9.7965</v>
      </c>
      <c r="P524" s="184">
        <v>8.1100999999999992</v>
      </c>
      <c r="Q524" s="184">
        <v>8.3085000000000004</v>
      </c>
      <c r="R524" s="184">
        <v>7.9542000000000002</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44404</v>
      </c>
      <c r="E525" s="184">
        <v>18.104600000000001</v>
      </c>
      <c r="F525" s="184">
        <v>-1.2096</v>
      </c>
      <c r="G525" s="184">
        <v>9.8389000000000006</v>
      </c>
      <c r="H525" s="184">
        <v>5.3335999999999997</v>
      </c>
      <c r="I525" s="184">
        <v>14.232900000000001</v>
      </c>
      <c r="J525" s="184">
        <v>8.6906999999999996</v>
      </c>
      <c r="K525" s="184">
        <v>8.3912999999999993</v>
      </c>
      <c r="L525" s="184">
        <v>7.2045000000000003</v>
      </c>
      <c r="M525" s="184">
        <v>6.8396999999999997</v>
      </c>
      <c r="N525" s="184">
        <v>7.0911</v>
      </c>
      <c r="O525" s="184">
        <v>7.8768000000000002</v>
      </c>
      <c r="P525" s="184">
        <v>7.5038999999999998</v>
      </c>
      <c r="Q525" s="184">
        <v>7.6074000000000002</v>
      </c>
      <c r="R525" s="184">
        <v>7.7645</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44404</v>
      </c>
      <c r="E526" s="184">
        <v>17.330200000000001</v>
      </c>
      <c r="F526" s="184">
        <v>-1.4742</v>
      </c>
      <c r="G526" s="184">
        <v>9.5403000000000002</v>
      </c>
      <c r="H526" s="184">
        <v>5.0597000000000003</v>
      </c>
      <c r="I526" s="184">
        <v>13.975099999999999</v>
      </c>
      <c r="J526" s="184">
        <v>8.4405000000000001</v>
      </c>
      <c r="K526" s="184">
        <v>8.1349999999999998</v>
      </c>
      <c r="L526" s="184">
        <v>6.8731</v>
      </c>
      <c r="M526" s="184">
        <v>6.4409000000000001</v>
      </c>
      <c r="N526" s="184">
        <v>6.6520000000000001</v>
      </c>
      <c r="O526" s="184">
        <v>7.2643000000000004</v>
      </c>
      <c r="P526" s="184">
        <v>6.8997000000000002</v>
      </c>
      <c r="Q526" s="184">
        <v>7.0278999999999998</v>
      </c>
      <c r="R526" s="184">
        <v>7.1950000000000003</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44404</v>
      </c>
      <c r="E527" s="184">
        <v>1219.2179000000001</v>
      </c>
      <c r="F527" s="184">
        <v>0.67959999999999998</v>
      </c>
      <c r="G527" s="184">
        <v>9.1010000000000009</v>
      </c>
      <c r="H527" s="184">
        <v>5.2366000000000001</v>
      </c>
      <c r="I527" s="184">
        <v>15.9009</v>
      </c>
      <c r="J527" s="184">
        <v>7.8860000000000001</v>
      </c>
      <c r="K527" s="184">
        <v>5.2423999999999999</v>
      </c>
      <c r="L527" s="184">
        <v>4.5125000000000002</v>
      </c>
      <c r="M527" s="184">
        <v>4.6193</v>
      </c>
      <c r="N527" s="184">
        <v>5.0641999999999996</v>
      </c>
      <c r="O527" s="184"/>
      <c r="P527" s="184"/>
      <c r="Q527" s="184">
        <v>7.7769000000000004</v>
      </c>
      <c r="R527" s="184">
        <v>6.5389999999999997</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44404</v>
      </c>
      <c r="E528" s="184">
        <v>1202.6496</v>
      </c>
      <c r="F528" s="184">
        <v>0.17599999999999999</v>
      </c>
      <c r="G528" s="184">
        <v>8.5878999999999994</v>
      </c>
      <c r="H528" s="184">
        <v>4.6962999999999999</v>
      </c>
      <c r="I528" s="184">
        <v>15.370900000000001</v>
      </c>
      <c r="J528" s="184">
        <v>7.3617999999999997</v>
      </c>
      <c r="K528" s="184">
        <v>4.7164999999999999</v>
      </c>
      <c r="L528" s="184">
        <v>3.9834000000000001</v>
      </c>
      <c r="M528" s="184">
        <v>4.0862999999999996</v>
      </c>
      <c r="N528" s="184">
        <v>4.5206999999999997</v>
      </c>
      <c r="O528" s="184"/>
      <c r="P528" s="184"/>
      <c r="Q528" s="184">
        <v>7.2210999999999999</v>
      </c>
      <c r="R528" s="184">
        <v>5.9859999999999998</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44404</v>
      </c>
      <c r="E529" s="184">
        <v>34.383400000000002</v>
      </c>
      <c r="F529" s="184">
        <v>3.0788000000000002</v>
      </c>
      <c r="G529" s="184">
        <v>5.1779999999999999</v>
      </c>
      <c r="H529" s="184">
        <v>3.4750999999999999</v>
      </c>
      <c r="I529" s="184">
        <v>8.6958000000000002</v>
      </c>
      <c r="J529" s="184">
        <v>6.1166999999999998</v>
      </c>
      <c r="K529" s="184">
        <v>3.8868999999999998</v>
      </c>
      <c r="L529" s="184">
        <v>4.1169000000000002</v>
      </c>
      <c r="M529" s="184">
        <v>3.7698</v>
      </c>
      <c r="N529" s="184">
        <v>4.2778</v>
      </c>
      <c r="O529" s="184">
        <v>6.7554999999999996</v>
      </c>
      <c r="P529" s="184">
        <v>7.3151999999999999</v>
      </c>
      <c r="Q529" s="184">
        <v>8.0968999999999998</v>
      </c>
      <c r="R529" s="184">
        <v>6.2512999999999996</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44404</v>
      </c>
      <c r="E530" s="184">
        <v>32.777500000000003</v>
      </c>
      <c r="F530" s="184">
        <v>2.3386</v>
      </c>
      <c r="G530" s="184">
        <v>4.4565000000000001</v>
      </c>
      <c r="H530" s="184">
        <v>2.7536</v>
      </c>
      <c r="I530" s="184">
        <v>7.9703999999999997</v>
      </c>
      <c r="J530" s="184">
        <v>5.3842999999999996</v>
      </c>
      <c r="K530" s="184">
        <v>3.1511</v>
      </c>
      <c r="L530" s="184">
        <v>3.3734000000000002</v>
      </c>
      <c r="M530" s="184">
        <v>3.0215999999999998</v>
      </c>
      <c r="N530" s="184">
        <v>3.5196000000000001</v>
      </c>
      <c r="O530" s="184">
        <v>6.1054000000000004</v>
      </c>
      <c r="P530" s="184">
        <v>6.6852999999999998</v>
      </c>
      <c r="Q530" s="184">
        <v>6.7782</v>
      </c>
      <c r="R530" s="184">
        <v>5.5457000000000001</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44404</v>
      </c>
      <c r="E531" s="184">
        <v>31.117100000000001</v>
      </c>
      <c r="F531" s="184">
        <v>34.048400000000001</v>
      </c>
      <c r="G531" s="184">
        <v>13.1858</v>
      </c>
      <c r="H531" s="184">
        <v>5.8883000000000001</v>
      </c>
      <c r="I531" s="184">
        <v>8.2874999999999996</v>
      </c>
      <c r="J531" s="184">
        <v>3.1610999999999998</v>
      </c>
      <c r="K531" s="184">
        <v>5.6852999999999998</v>
      </c>
      <c r="L531" s="184">
        <v>2.5223</v>
      </c>
      <c r="M531" s="184">
        <v>3.3431999999999999</v>
      </c>
      <c r="N531" s="184">
        <v>4.8890000000000002</v>
      </c>
      <c r="O531" s="184">
        <v>10.1845</v>
      </c>
      <c r="P531" s="184">
        <v>9.0799000000000003</v>
      </c>
      <c r="Q531" s="184">
        <v>9.5883000000000003</v>
      </c>
      <c r="R531" s="184">
        <v>8.4463000000000008</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44404</v>
      </c>
      <c r="E532" s="184">
        <v>29.489899999999999</v>
      </c>
      <c r="F532" s="184">
        <v>33.200899999999997</v>
      </c>
      <c r="G532" s="184">
        <v>12.425000000000001</v>
      </c>
      <c r="H532" s="184">
        <v>5.1504000000000003</v>
      </c>
      <c r="I532" s="184">
        <v>7.5364000000000004</v>
      </c>
      <c r="J532" s="184">
        <v>2.4186999999999999</v>
      </c>
      <c r="K532" s="184">
        <v>4.9347000000000003</v>
      </c>
      <c r="L532" s="184">
        <v>1.7763</v>
      </c>
      <c r="M532" s="184">
        <v>2.5983999999999998</v>
      </c>
      <c r="N532" s="184">
        <v>4.1395</v>
      </c>
      <c r="O532" s="184">
        <v>9.4527999999999999</v>
      </c>
      <c r="P532" s="184">
        <v>8.4062000000000001</v>
      </c>
      <c r="Q532" s="184">
        <v>8.5543999999999993</v>
      </c>
      <c r="R532" s="184">
        <v>7.7070999999999996</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44404</v>
      </c>
      <c r="E533" s="184">
        <v>24.968499999999999</v>
      </c>
      <c r="F533" s="184">
        <v>-11.8371</v>
      </c>
      <c r="G533" s="184">
        <v>1.8277000000000001</v>
      </c>
      <c r="H533" s="184">
        <v>-0.60550000000000004</v>
      </c>
      <c r="I533" s="184">
        <v>7.1197999999999997</v>
      </c>
      <c r="J533" s="184">
        <v>6.4916999999999998</v>
      </c>
      <c r="K533" s="184">
        <v>4.5998999999999999</v>
      </c>
      <c r="L533" s="184">
        <v>1.3006</v>
      </c>
      <c r="M533" s="184">
        <v>1.7715000000000001</v>
      </c>
      <c r="N533" s="184">
        <v>3.0364</v>
      </c>
      <c r="O533" s="184">
        <v>8.8535000000000004</v>
      </c>
      <c r="P533" s="184">
        <v>7.9452999999999996</v>
      </c>
      <c r="Q533" s="184">
        <v>8.8518000000000008</v>
      </c>
      <c r="R533" s="184">
        <v>7.2752999999999997</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44404</v>
      </c>
      <c r="E534" s="184">
        <v>23.601099999999999</v>
      </c>
      <c r="F534" s="184">
        <v>-12.5227</v>
      </c>
      <c r="G534" s="184">
        <v>1.0827</v>
      </c>
      <c r="H534" s="184">
        <v>-1.3252999999999999</v>
      </c>
      <c r="I534" s="184">
        <v>6.3895999999999997</v>
      </c>
      <c r="J534" s="184">
        <v>5.7656999999999998</v>
      </c>
      <c r="K534" s="184">
        <v>3.8727999999999998</v>
      </c>
      <c r="L534" s="184">
        <v>0.57750000000000001</v>
      </c>
      <c r="M534" s="184">
        <v>1.0546</v>
      </c>
      <c r="N534" s="184">
        <v>2.3208000000000002</v>
      </c>
      <c r="O534" s="184">
        <v>8.0777999999999999</v>
      </c>
      <c r="P534" s="184">
        <v>7.1086999999999998</v>
      </c>
      <c r="Q534" s="184">
        <v>5.9252000000000002</v>
      </c>
      <c r="R534" s="184">
        <v>6.5387000000000004</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44404</v>
      </c>
      <c r="E535" s="184">
        <v>12.117800000000001</v>
      </c>
      <c r="F535" s="184">
        <v>-7.5286999999999997</v>
      </c>
      <c r="G535" s="184">
        <v>2.7117</v>
      </c>
      <c r="H535" s="184">
        <v>-1.3766</v>
      </c>
      <c r="I535" s="184">
        <v>5.9733000000000001</v>
      </c>
      <c r="J535" s="184">
        <v>2.6133000000000002</v>
      </c>
      <c r="K535" s="184">
        <v>3.9407999999999999</v>
      </c>
      <c r="L535" s="184">
        <v>3.7443</v>
      </c>
      <c r="M535" s="184">
        <v>3.8281000000000001</v>
      </c>
      <c r="N535" s="184">
        <v>4.7111000000000001</v>
      </c>
      <c r="O535" s="184"/>
      <c r="P535" s="184"/>
      <c r="Q535" s="184">
        <v>6.7590000000000003</v>
      </c>
      <c r="R535" s="184">
        <v>6.1879999999999997</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44404</v>
      </c>
      <c r="E536" s="184">
        <v>11.731</v>
      </c>
      <c r="F536" s="184">
        <v>-8.7098999999999993</v>
      </c>
      <c r="G536" s="184">
        <v>1.556</v>
      </c>
      <c r="H536" s="184">
        <v>-2.4434999999999998</v>
      </c>
      <c r="I536" s="184">
        <v>4.8761999999999999</v>
      </c>
      <c r="J536" s="184">
        <v>1.5091000000000001</v>
      </c>
      <c r="K536" s="184">
        <v>2.8372999999999999</v>
      </c>
      <c r="L536" s="184">
        <v>2.6524999999999999</v>
      </c>
      <c r="M536" s="184">
        <v>2.7353999999999998</v>
      </c>
      <c r="N536" s="184">
        <v>3.5895999999999999</v>
      </c>
      <c r="O536" s="184"/>
      <c r="P536" s="184"/>
      <c r="Q536" s="184">
        <v>5.5862999999999996</v>
      </c>
      <c r="R536" s="184">
        <v>5.0198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44404</v>
      </c>
      <c r="E537" s="184">
        <v>14.056699999999999</v>
      </c>
      <c r="F537" s="184">
        <v>0</v>
      </c>
      <c r="G537" s="184">
        <v>3.5718000000000001</v>
      </c>
      <c r="H537" s="184">
        <v>-1.0014000000000001</v>
      </c>
      <c r="I537" s="184">
        <v>5.8369</v>
      </c>
      <c r="J537" s="184">
        <v>4.6195000000000004</v>
      </c>
      <c r="K537" s="184">
        <v>3.6423999999999999</v>
      </c>
      <c r="L537" s="184">
        <v>3.8107000000000002</v>
      </c>
      <c r="M537" s="184">
        <v>3.2730999999999999</v>
      </c>
      <c r="N537" s="184">
        <v>3.4340999999999999</v>
      </c>
      <c r="O537" s="184">
        <v>9.7751999999999999</v>
      </c>
      <c r="P537" s="184"/>
      <c r="Q537" s="184">
        <v>8.1517999999999997</v>
      </c>
      <c r="R537" s="184">
        <v>7.6528999999999998</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44404</v>
      </c>
      <c r="E538" s="184">
        <v>13.3314</v>
      </c>
      <c r="F538" s="184">
        <v>-0.82140000000000002</v>
      </c>
      <c r="G538" s="184">
        <v>2.6701999999999999</v>
      </c>
      <c r="H538" s="184">
        <v>-1.9549000000000001</v>
      </c>
      <c r="I538" s="184">
        <v>4.8982999999999999</v>
      </c>
      <c r="J538" s="184">
        <v>3.6650999999999998</v>
      </c>
      <c r="K538" s="184">
        <v>2.6865999999999999</v>
      </c>
      <c r="L538" s="184">
        <v>2.8361999999999998</v>
      </c>
      <c r="M538" s="184">
        <v>2.3003999999999998</v>
      </c>
      <c r="N538" s="184">
        <v>2.4649000000000001</v>
      </c>
      <c r="O538" s="184">
        <v>8.5801999999999996</v>
      </c>
      <c r="P538" s="184"/>
      <c r="Q538" s="184">
        <v>6.8411999999999997</v>
      </c>
      <c r="R538" s="184">
        <v>6.6073000000000004</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44404</v>
      </c>
      <c r="E539" s="184">
        <v>29.118600000000001</v>
      </c>
      <c r="F539" s="184">
        <v>5.6416000000000004</v>
      </c>
      <c r="G539" s="184">
        <v>8.0922000000000001</v>
      </c>
      <c r="H539" s="184">
        <v>-3.6684000000000001</v>
      </c>
      <c r="I539" s="184">
        <v>2.6259999999999999</v>
      </c>
      <c r="J539" s="184">
        <v>-7.8156999999999996</v>
      </c>
      <c r="K539" s="184">
        <v>0.75070000000000003</v>
      </c>
      <c r="L539" s="184">
        <v>0.32190000000000002</v>
      </c>
      <c r="M539" s="184">
        <v>0.83389999999999997</v>
      </c>
      <c r="N539" s="184">
        <v>1.9648000000000001</v>
      </c>
      <c r="O539" s="184">
        <v>7.9500999999999999</v>
      </c>
      <c r="P539" s="184">
        <v>6.6993999999999998</v>
      </c>
      <c r="Q539" s="184">
        <v>6.6063999999999998</v>
      </c>
      <c r="R539" s="184">
        <v>6.3220999999999998</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44404</v>
      </c>
      <c r="E540" s="184">
        <v>30.750299999999999</v>
      </c>
      <c r="F540" s="184">
        <v>6.0545999999999998</v>
      </c>
      <c r="G540" s="184">
        <v>8.4947999999999997</v>
      </c>
      <c r="H540" s="184">
        <v>-3.2536999999999998</v>
      </c>
      <c r="I540" s="184">
        <v>3.0303</v>
      </c>
      <c r="J540" s="184">
        <v>-7.4109999999999996</v>
      </c>
      <c r="K540" s="184">
        <v>1.1603000000000001</v>
      </c>
      <c r="L540" s="184">
        <v>0.73780000000000001</v>
      </c>
      <c r="M540" s="184">
        <v>1.2618</v>
      </c>
      <c r="N540" s="184">
        <v>2.4026999999999998</v>
      </c>
      <c r="O540" s="184">
        <v>8.5917999999999992</v>
      </c>
      <c r="P540" s="184">
        <v>7.3578999999999999</v>
      </c>
      <c r="Q540" s="184">
        <v>8.4082000000000008</v>
      </c>
      <c r="R540" s="184">
        <v>6.8832000000000004</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44404</v>
      </c>
      <c r="E541" s="184">
        <v>2109.8465000000001</v>
      </c>
      <c r="F541" s="184">
        <v>0.4879</v>
      </c>
      <c r="G541" s="184">
        <v>4.9431000000000003</v>
      </c>
      <c r="H541" s="184">
        <v>1.2199</v>
      </c>
      <c r="I541" s="184">
        <v>6.5900999999999996</v>
      </c>
      <c r="J541" s="184">
        <v>3.0893000000000002</v>
      </c>
      <c r="K541" s="184">
        <v>2.9666999999999999</v>
      </c>
      <c r="L541" s="184">
        <v>2.1966000000000001</v>
      </c>
      <c r="M541" s="184">
        <v>1.9573</v>
      </c>
      <c r="N541" s="184">
        <v>3.2528000000000001</v>
      </c>
      <c r="O541" s="184">
        <v>8.4238999999999997</v>
      </c>
      <c r="P541" s="184">
        <v>7.7104999999999997</v>
      </c>
      <c r="Q541" s="184">
        <v>8.1358999999999995</v>
      </c>
      <c r="R541" s="184">
        <v>6.2672999999999996</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44404</v>
      </c>
      <c r="E542" s="184">
        <v>2281.7869999999998</v>
      </c>
      <c r="F542" s="184">
        <v>1.7037</v>
      </c>
      <c r="G542" s="184">
        <v>6.1578999999999997</v>
      </c>
      <c r="H542" s="184">
        <v>2.4346000000000001</v>
      </c>
      <c r="I542" s="184">
        <v>7.8070000000000004</v>
      </c>
      <c r="J542" s="184">
        <v>4.3057999999999996</v>
      </c>
      <c r="K542" s="184">
        <v>4.1883999999999997</v>
      </c>
      <c r="L542" s="184">
        <v>3.4247999999999998</v>
      </c>
      <c r="M542" s="184">
        <v>3.1472000000000002</v>
      </c>
      <c r="N542" s="184">
        <v>4.3920000000000003</v>
      </c>
      <c r="O542" s="184">
        <v>9.3899000000000008</v>
      </c>
      <c r="P542" s="184">
        <v>8.8030000000000008</v>
      </c>
      <c r="Q542" s="184">
        <v>8.9490999999999996</v>
      </c>
      <c r="R542" s="184">
        <v>7.2689000000000004</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44404</v>
      </c>
      <c r="E547" s="184">
        <v>16.586200000000002</v>
      </c>
      <c r="F547" s="184">
        <v>-3.0806</v>
      </c>
      <c r="G547" s="184">
        <v>11.5128</v>
      </c>
      <c r="H547" s="184">
        <v>3.7751999999999999</v>
      </c>
      <c r="I547" s="184">
        <v>8.5317000000000007</v>
      </c>
      <c r="J547" s="184">
        <v>4.7511000000000001</v>
      </c>
      <c r="K547" s="184">
        <v>2.7612000000000001</v>
      </c>
      <c r="L547" s="184">
        <v>2.9946000000000002</v>
      </c>
      <c r="M547" s="184">
        <v>3.0918999999999999</v>
      </c>
      <c r="N547" s="184">
        <v>4.3768000000000002</v>
      </c>
      <c r="O547" s="184">
        <v>8.5366999999999997</v>
      </c>
      <c r="P547" s="184">
        <v>7.8842999999999996</v>
      </c>
      <c r="Q547" s="184">
        <v>8.5112000000000005</v>
      </c>
      <c r="R547" s="184">
        <v>7.1212999999999997</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44404</v>
      </c>
      <c r="E548" s="184">
        <v>16.5061</v>
      </c>
      <c r="F548" s="184">
        <v>-3.3167</v>
      </c>
      <c r="G548" s="184">
        <v>11.4024</v>
      </c>
      <c r="H548" s="184">
        <v>3.6354000000000002</v>
      </c>
      <c r="I548" s="184">
        <v>8.4141999999999992</v>
      </c>
      <c r="J548" s="184">
        <v>4.6349</v>
      </c>
      <c r="K548" s="184">
        <v>2.6392000000000002</v>
      </c>
      <c r="L548" s="184">
        <v>2.8734999999999999</v>
      </c>
      <c r="M548" s="184">
        <v>2.97</v>
      </c>
      <c r="N548" s="184">
        <v>4.2519</v>
      </c>
      <c r="O548" s="184">
        <v>8.4067000000000007</v>
      </c>
      <c r="P548" s="184">
        <v>7.7652999999999999</v>
      </c>
      <c r="Q548" s="184">
        <v>8.3937000000000008</v>
      </c>
      <c r="R548" s="184">
        <v>6.9885999999999999</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44404</v>
      </c>
      <c r="E549" s="184">
        <v>29.5883</v>
      </c>
      <c r="F549" s="184">
        <v>10.4886</v>
      </c>
      <c r="G549" s="184">
        <v>6.2648000000000001</v>
      </c>
      <c r="H549" s="184">
        <v>5.875</v>
      </c>
      <c r="I549" s="184">
        <v>5.3684000000000003</v>
      </c>
      <c r="J549" s="184">
        <v>2.8365999999999998</v>
      </c>
      <c r="K549" s="184">
        <v>3.0680000000000001</v>
      </c>
      <c r="L549" s="184">
        <v>2.4851999999999999</v>
      </c>
      <c r="M549" s="184">
        <v>1.9954000000000001</v>
      </c>
      <c r="N549" s="184">
        <v>3.3031999999999999</v>
      </c>
      <c r="O549" s="184">
        <v>9.8978999999999999</v>
      </c>
      <c r="P549" s="184">
        <v>8.6885999999999992</v>
      </c>
      <c r="Q549" s="184">
        <v>8.7940000000000005</v>
      </c>
      <c r="R549" s="184">
        <v>7.7070999999999996</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44404</v>
      </c>
      <c r="E550" s="184">
        <v>27.9</v>
      </c>
      <c r="F550" s="184">
        <v>9.6836000000000002</v>
      </c>
      <c r="G550" s="184">
        <v>5.4978999999999996</v>
      </c>
      <c r="H550" s="184">
        <v>5.1071</v>
      </c>
      <c r="I550" s="184">
        <v>4.5963000000000003</v>
      </c>
      <c r="J550" s="184">
        <v>2.0642</v>
      </c>
      <c r="K550" s="184">
        <v>2.2930999999999999</v>
      </c>
      <c r="L550" s="184">
        <v>1.7085999999999999</v>
      </c>
      <c r="M550" s="184">
        <v>1.2166999999999999</v>
      </c>
      <c r="N550" s="184">
        <v>2.5106000000000002</v>
      </c>
      <c r="O550" s="184">
        <v>9.1251999999999995</v>
      </c>
      <c r="P550" s="184">
        <v>7.9005999999999998</v>
      </c>
      <c r="Q550" s="184">
        <v>6.0213999999999999</v>
      </c>
      <c r="R550" s="184">
        <v>6.9667000000000003</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44404</v>
      </c>
      <c r="E551" s="184">
        <v>35.797499999999999</v>
      </c>
      <c r="F551" s="184">
        <v>10.3011</v>
      </c>
      <c r="G551" s="184">
        <v>7.9089</v>
      </c>
      <c r="H551" s="184">
        <v>6.8842999999999996</v>
      </c>
      <c r="I551" s="184">
        <v>10.8604</v>
      </c>
      <c r="J551" s="184">
        <v>8.8788</v>
      </c>
      <c r="K551" s="184">
        <v>6.6474000000000002</v>
      </c>
      <c r="L551" s="184">
        <v>5.9378000000000002</v>
      </c>
      <c r="M551" s="184">
        <v>4.9302000000000001</v>
      </c>
      <c r="N551" s="184">
        <v>5.2672999999999996</v>
      </c>
      <c r="O551" s="184">
        <v>8.4472000000000005</v>
      </c>
      <c r="P551" s="184">
        <v>7.6158000000000001</v>
      </c>
      <c r="Q551" s="184">
        <v>9.1653000000000002</v>
      </c>
      <c r="R551" s="184">
        <v>7.8285</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44404</v>
      </c>
      <c r="E552" s="184">
        <v>32.827100000000002</v>
      </c>
      <c r="F552" s="184">
        <v>9.7872000000000003</v>
      </c>
      <c r="G552" s="184">
        <v>7.4279000000000002</v>
      </c>
      <c r="H552" s="184">
        <v>6.4092000000000002</v>
      </c>
      <c r="I552" s="184">
        <v>10.4137</v>
      </c>
      <c r="J552" s="184">
        <v>8.4464000000000006</v>
      </c>
      <c r="K552" s="184">
        <v>6.2176</v>
      </c>
      <c r="L552" s="184">
        <v>5.3837000000000002</v>
      </c>
      <c r="M552" s="184">
        <v>4.0998999999999999</v>
      </c>
      <c r="N552" s="184">
        <v>4.3018000000000001</v>
      </c>
      <c r="O552" s="184">
        <v>7.3503999999999996</v>
      </c>
      <c r="P552" s="184">
        <v>6.5157999999999996</v>
      </c>
      <c r="Q552" s="184">
        <v>6.8623000000000003</v>
      </c>
      <c r="R552" s="184">
        <v>6.7366999999999999</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44404</v>
      </c>
      <c r="E553" s="184">
        <v>19.005299999999998</v>
      </c>
      <c r="F553" s="184">
        <v>-21.113499999999998</v>
      </c>
      <c r="G553" s="184">
        <v>-2.0640999999999998</v>
      </c>
      <c r="H553" s="184">
        <v>-4.3586999999999998</v>
      </c>
      <c r="I553" s="184">
        <v>5.2233000000000001</v>
      </c>
      <c r="J553" s="184">
        <v>2.6408</v>
      </c>
      <c r="K553" s="184">
        <v>2.7475000000000001</v>
      </c>
      <c r="L553" s="184">
        <v>0.91339999999999999</v>
      </c>
      <c r="M553" s="184">
        <v>1.1065</v>
      </c>
      <c r="N553" s="184">
        <v>2.2229999999999999</v>
      </c>
      <c r="O553" s="184">
        <v>8.1336999999999993</v>
      </c>
      <c r="P553" s="184">
        <v>6.2628000000000004</v>
      </c>
      <c r="Q553" s="184">
        <v>7.0254000000000003</v>
      </c>
      <c r="R553" s="184">
        <v>6.8056999999999999</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44404</v>
      </c>
      <c r="E554" s="184">
        <v>19.879799999999999</v>
      </c>
      <c r="F554" s="184">
        <v>-20.918800000000001</v>
      </c>
      <c r="G554" s="184">
        <v>-1.7439</v>
      </c>
      <c r="H554" s="184">
        <v>-4.01</v>
      </c>
      <c r="I554" s="184">
        <v>5.5724</v>
      </c>
      <c r="J554" s="184">
        <v>2.9971000000000001</v>
      </c>
      <c r="K554" s="184">
        <v>3.1006999999999998</v>
      </c>
      <c r="L554" s="184">
        <v>1.1672</v>
      </c>
      <c r="M554" s="184">
        <v>1.3320000000000001</v>
      </c>
      <c r="N554" s="184">
        <v>2.4805999999999999</v>
      </c>
      <c r="O554" s="184">
        <v>8.3958999999999993</v>
      </c>
      <c r="P554" s="184">
        <v>6.6936999999999998</v>
      </c>
      <c r="Q554" s="184">
        <v>7.3434999999999997</v>
      </c>
      <c r="R554" s="184">
        <v>7.09</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44404</v>
      </c>
      <c r="E555" s="184">
        <v>0.32450000000000001</v>
      </c>
      <c r="F555" s="184">
        <v>11.2515</v>
      </c>
      <c r="G555" s="184">
        <v>11.262</v>
      </c>
      <c r="H555" s="184">
        <v>11.272399999999999</v>
      </c>
      <c r="I555" s="184">
        <v>11.296799999999999</v>
      </c>
      <c r="J555" s="184">
        <v>11.0017</v>
      </c>
      <c r="K555" s="184">
        <v>11.1805</v>
      </c>
      <c r="L555" s="184">
        <v>11.495100000000001</v>
      </c>
      <c r="M555" s="184">
        <v>-24.306000000000001</v>
      </c>
      <c r="N555" s="184">
        <v>-16.409099999999999</v>
      </c>
      <c r="O555" s="184"/>
      <c r="P555" s="184"/>
      <c r="Q555" s="184">
        <v>-9.3145000000000007</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44404</v>
      </c>
      <c r="E556" s="184">
        <v>0.30940000000000001</v>
      </c>
      <c r="F556" s="184">
        <v>11.800800000000001</v>
      </c>
      <c r="G556" s="184">
        <v>11.8123</v>
      </c>
      <c r="H556" s="184">
        <v>11.8238</v>
      </c>
      <c r="I556" s="184">
        <v>11.0006</v>
      </c>
      <c r="J556" s="184">
        <v>11.167999999999999</v>
      </c>
      <c r="K556" s="184">
        <v>11.1935</v>
      </c>
      <c r="L556" s="184">
        <v>11.505599999999999</v>
      </c>
      <c r="M556" s="184">
        <v>-24.523900000000001</v>
      </c>
      <c r="N556" s="184">
        <v>-16.581299999999999</v>
      </c>
      <c r="O556" s="184"/>
      <c r="P556" s="184"/>
      <c r="Q556" s="184">
        <v>-9.4528999999999996</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44404</v>
      </c>
      <c r="E557" s="184">
        <v>22.409199999999998</v>
      </c>
      <c r="F557" s="184">
        <v>4.5612000000000004</v>
      </c>
      <c r="G557" s="184">
        <v>9.1712000000000007</v>
      </c>
      <c r="H557" s="184">
        <v>2.4908999999999999</v>
      </c>
      <c r="I557" s="184">
        <v>5.8183999999999996</v>
      </c>
      <c r="J557" s="184">
        <v>3.2054999999999998</v>
      </c>
      <c r="K557" s="184">
        <v>2.7646000000000002</v>
      </c>
      <c r="L557" s="184">
        <v>2.1031</v>
      </c>
      <c r="M557" s="184">
        <v>1.8171999999999999</v>
      </c>
      <c r="N557" s="184">
        <v>2.2322000000000002</v>
      </c>
      <c r="O557" s="184">
        <v>2.3651</v>
      </c>
      <c r="P557" s="184">
        <v>4.5204000000000004</v>
      </c>
      <c r="Q557" s="184">
        <v>7.0182000000000002</v>
      </c>
      <c r="R557" s="184">
        <v>4.3369</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44404</v>
      </c>
      <c r="E558" s="184">
        <v>21.235700000000001</v>
      </c>
      <c r="F558" s="184">
        <v>4.1256000000000004</v>
      </c>
      <c r="G558" s="184">
        <v>8.6452000000000009</v>
      </c>
      <c r="H558" s="184">
        <v>1.9404999999999999</v>
      </c>
      <c r="I558" s="184">
        <v>5.2775999999999996</v>
      </c>
      <c r="J558" s="184">
        <v>2.6541999999999999</v>
      </c>
      <c r="K558" s="184">
        <v>2.2048999999999999</v>
      </c>
      <c r="L558" s="184">
        <v>1.5357000000000001</v>
      </c>
      <c r="M558" s="184">
        <v>1.2428999999999999</v>
      </c>
      <c r="N558" s="184">
        <v>1.6518999999999999</v>
      </c>
      <c r="O558" s="184">
        <v>1.7263999999999999</v>
      </c>
      <c r="P558" s="184">
        <v>3.8119999999999998</v>
      </c>
      <c r="Q558" s="184">
        <v>7.0191999999999997</v>
      </c>
      <c r="R558" s="184">
        <v>3.7299000000000002</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0.35439516129032239</v>
      </c>
      <c r="G559" s="186">
        <v>4.59203064516129</v>
      </c>
      <c r="H559" s="186">
        <v>0.98362258064516128</v>
      </c>
      <c r="I559" s="186">
        <v>7.0140322580645167</v>
      </c>
      <c r="J559" s="186">
        <v>7.1107774193548368</v>
      </c>
      <c r="K559" s="186">
        <v>5.2054951612903224</v>
      </c>
      <c r="L559" s="186">
        <v>3.7555080645161274</v>
      </c>
      <c r="M559" s="186">
        <v>2.7678032258064511</v>
      </c>
      <c r="N559" s="186">
        <v>3.4761596774193557</v>
      </c>
      <c r="O559" s="186">
        <v>7.7343584905660387</v>
      </c>
      <c r="P559" s="186">
        <v>6.9725960784313736</v>
      </c>
      <c r="Q559" s="186">
        <v>6.211874193548387</v>
      </c>
      <c r="R559" s="186">
        <v>6.8204807017543843</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8.7999999999999995E-2</v>
      </c>
      <c r="G560" s="186">
        <v>3.8163</v>
      </c>
      <c r="H560" s="186">
        <v>0.69799999999999995</v>
      </c>
      <c r="I560" s="186">
        <v>6.1317000000000004</v>
      </c>
      <c r="J560" s="186">
        <v>4.2454499999999999</v>
      </c>
      <c r="K560" s="186">
        <v>3.8798499999999998</v>
      </c>
      <c r="L560" s="186">
        <v>2.7176999999999998</v>
      </c>
      <c r="M560" s="186">
        <v>2.6669</v>
      </c>
      <c r="N560" s="186">
        <v>3.5553499999999998</v>
      </c>
      <c r="O560" s="186">
        <v>8.0068000000000001</v>
      </c>
      <c r="P560" s="186">
        <v>6.9577</v>
      </c>
      <c r="Q560" s="186">
        <v>7.7664</v>
      </c>
      <c r="R560" s="186">
        <v>6.8832000000000004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44404</v>
      </c>
      <c r="E563" s="184">
        <v>49.58</v>
      </c>
      <c r="F563" s="184">
        <v>-0.32169999999999999</v>
      </c>
      <c r="G563" s="184">
        <v>-0.1812</v>
      </c>
      <c r="H563" s="184">
        <v>0.73140000000000005</v>
      </c>
      <c r="I563" s="184">
        <v>0.46610000000000001</v>
      </c>
      <c r="J563" s="184">
        <v>1.2250000000000001</v>
      </c>
      <c r="K563" s="184">
        <v>6.8994999999999997</v>
      </c>
      <c r="L563" s="184">
        <v>11.165900000000001</v>
      </c>
      <c r="M563" s="184">
        <v>25.837599999999998</v>
      </c>
      <c r="N563" s="184">
        <v>33.351300000000002</v>
      </c>
      <c r="O563" s="184">
        <v>7.2518000000000002</v>
      </c>
      <c r="P563" s="184">
        <v>11.033899999999999</v>
      </c>
      <c r="Q563" s="184">
        <v>11.404299999999999</v>
      </c>
      <c r="R563" s="184">
        <v>16.7072</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44404</v>
      </c>
      <c r="E564" s="184">
        <v>53.59</v>
      </c>
      <c r="F564" s="184">
        <v>-0.31619999999999998</v>
      </c>
      <c r="G564" s="184">
        <v>-0.18629999999999999</v>
      </c>
      <c r="H564" s="184">
        <v>0.73309999999999997</v>
      </c>
      <c r="I564" s="184">
        <v>0.48749999999999999</v>
      </c>
      <c r="J564" s="184">
        <v>1.2661</v>
      </c>
      <c r="K564" s="184">
        <v>7.0514999999999999</v>
      </c>
      <c r="L564" s="184">
        <v>11.506500000000001</v>
      </c>
      <c r="M564" s="184">
        <v>26.421299999999999</v>
      </c>
      <c r="N564" s="184">
        <v>34.209899999999998</v>
      </c>
      <c r="O564" s="184">
        <v>8.0274999999999999</v>
      </c>
      <c r="P564" s="184">
        <v>12.0213</v>
      </c>
      <c r="Q564" s="184">
        <v>15.5876</v>
      </c>
      <c r="R564" s="184">
        <v>17.456900000000001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44404</v>
      </c>
      <c r="E565" s="184">
        <v>40.6</v>
      </c>
      <c r="F565" s="184">
        <v>-0.29470000000000002</v>
      </c>
      <c r="G565" s="184">
        <v>-0.14760000000000001</v>
      </c>
      <c r="H565" s="184">
        <v>0.76939999999999997</v>
      </c>
      <c r="I565" s="184">
        <v>0.54479999999999995</v>
      </c>
      <c r="J565" s="184">
        <v>1.2974000000000001</v>
      </c>
      <c r="K565" s="184">
        <v>7.0392999999999999</v>
      </c>
      <c r="L565" s="184">
        <v>11.4466</v>
      </c>
      <c r="M565" s="184">
        <v>26.087</v>
      </c>
      <c r="N565" s="184">
        <v>33.860900000000001</v>
      </c>
      <c r="O565" s="184">
        <v>8.1262000000000008</v>
      </c>
      <c r="P565" s="184">
        <v>11.720599999999999</v>
      </c>
      <c r="Q565" s="184">
        <v>11.1325</v>
      </c>
      <c r="R565" s="184">
        <v>17.521899999999999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44404</v>
      </c>
      <c r="E566" s="184">
        <v>40.6</v>
      </c>
      <c r="F566" s="184">
        <v>-0.29470000000000002</v>
      </c>
      <c r="G566" s="184">
        <v>-0.14760000000000001</v>
      </c>
      <c r="H566" s="184">
        <v>0.76939999999999997</v>
      </c>
      <c r="I566" s="184">
        <v>0.54479999999999995</v>
      </c>
      <c r="J566" s="184">
        <v>1.2974000000000001</v>
      </c>
      <c r="K566" s="184">
        <v>7.0392999999999999</v>
      </c>
      <c r="L566" s="184">
        <v>11.4466</v>
      </c>
      <c r="M566" s="184">
        <v>26.087</v>
      </c>
      <c r="N566" s="184">
        <v>33.860900000000001</v>
      </c>
      <c r="O566" s="184">
        <v>8.1262000000000008</v>
      </c>
      <c r="P566" s="184">
        <v>11.720599999999999</v>
      </c>
      <c r="Q566" s="184">
        <v>11.1325</v>
      </c>
      <c r="R566" s="184">
        <v>17.521899999999999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44404</v>
      </c>
      <c r="E567" s="184">
        <v>43.92</v>
      </c>
      <c r="F567" s="184">
        <v>-0.31769999999999998</v>
      </c>
      <c r="G567" s="184">
        <v>-0.15909999999999999</v>
      </c>
      <c r="H567" s="184">
        <v>0.7802</v>
      </c>
      <c r="I567" s="184">
        <v>0.54949999999999999</v>
      </c>
      <c r="J567" s="184">
        <v>1.3383</v>
      </c>
      <c r="K567" s="184">
        <v>7.2526999999999999</v>
      </c>
      <c r="L567" s="184">
        <v>11.898099999999999</v>
      </c>
      <c r="M567" s="184">
        <v>26.863099999999999</v>
      </c>
      <c r="N567" s="184">
        <v>35.055399999999999</v>
      </c>
      <c r="O567" s="184">
        <v>9.1677999999999997</v>
      </c>
      <c r="P567" s="184">
        <v>12.849</v>
      </c>
      <c r="Q567" s="184">
        <v>16.374300000000002</v>
      </c>
      <c r="R567" s="184">
        <v>18.6098</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44404</v>
      </c>
      <c r="E568" s="184">
        <v>74.293999999999997</v>
      </c>
      <c r="F568" s="184">
        <v>-0.21540000000000001</v>
      </c>
      <c r="G568" s="184">
        <v>-0.27989999999999998</v>
      </c>
      <c r="H568" s="184">
        <v>0.65190000000000003</v>
      </c>
      <c r="I568" s="184">
        <v>0.33789999999999998</v>
      </c>
      <c r="J568" s="184">
        <v>1.9423999999999999</v>
      </c>
      <c r="K568" s="184">
        <v>11.565300000000001</v>
      </c>
      <c r="L568" s="184">
        <v>17.553599999999999</v>
      </c>
      <c r="M568" s="184">
        <v>39.305</v>
      </c>
      <c r="N568" s="184">
        <v>54.976399999999998</v>
      </c>
      <c r="O568" s="184">
        <v>15.480499999999999</v>
      </c>
      <c r="P568" s="184">
        <v>16.728100000000001</v>
      </c>
      <c r="Q568" s="184">
        <v>20.5992</v>
      </c>
      <c r="R568" s="184">
        <v>24.9862</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44404</v>
      </c>
      <c r="E569" s="184">
        <v>67.846599999999995</v>
      </c>
      <c r="F569" s="184">
        <v>-0.218</v>
      </c>
      <c r="G569" s="184">
        <v>-0.28939999999999999</v>
      </c>
      <c r="H569" s="184">
        <v>0.63500000000000001</v>
      </c>
      <c r="I569" s="184">
        <v>0.3044</v>
      </c>
      <c r="J569" s="184">
        <v>1.8646</v>
      </c>
      <c r="K569" s="184">
        <v>11.3218</v>
      </c>
      <c r="L569" s="184">
        <v>17.037400000000002</v>
      </c>
      <c r="M569" s="184">
        <v>38.388199999999998</v>
      </c>
      <c r="N569" s="184">
        <v>53.634700000000002</v>
      </c>
      <c r="O569" s="184">
        <v>14.4596</v>
      </c>
      <c r="P569" s="184">
        <v>15.6081</v>
      </c>
      <c r="Q569" s="184">
        <v>17.973700000000001</v>
      </c>
      <c r="R569" s="184">
        <v>23.956099999999999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44404</v>
      </c>
      <c r="E570" s="184">
        <v>64.349999999999994</v>
      </c>
      <c r="F570" s="184">
        <v>-0.58709999999999996</v>
      </c>
      <c r="G570" s="184">
        <v>-0.4486</v>
      </c>
      <c r="H570" s="184">
        <v>1.1952</v>
      </c>
      <c r="I570" s="184">
        <v>0.73580000000000001</v>
      </c>
      <c r="J570" s="184">
        <v>3.7067000000000001</v>
      </c>
      <c r="K570" s="184">
        <v>12.5197</v>
      </c>
      <c r="L570" s="184">
        <v>22.175799999999999</v>
      </c>
      <c r="M570" s="184">
        <v>42.809600000000003</v>
      </c>
      <c r="N570" s="184">
        <v>53.726700000000001</v>
      </c>
      <c r="O570" s="184">
        <v>11.490500000000001</v>
      </c>
      <c r="P570" s="184">
        <v>11.5771</v>
      </c>
      <c r="Q570" s="184">
        <v>8.18</v>
      </c>
      <c r="R570" s="184">
        <v>23.269400000000001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44404</v>
      </c>
      <c r="E571" s="184">
        <v>70.22</v>
      </c>
      <c r="F571" s="184">
        <v>-0.58050000000000002</v>
      </c>
      <c r="G571" s="184">
        <v>-0.4395</v>
      </c>
      <c r="H571" s="184">
        <v>1.2107000000000001</v>
      </c>
      <c r="I571" s="184">
        <v>0.76049999999999995</v>
      </c>
      <c r="J571" s="184">
        <v>3.7835999999999999</v>
      </c>
      <c r="K571" s="184">
        <v>12.7308</v>
      </c>
      <c r="L571" s="184">
        <v>22.612200000000001</v>
      </c>
      <c r="M571" s="184">
        <v>43.599200000000003</v>
      </c>
      <c r="N571" s="184">
        <v>54.8401</v>
      </c>
      <c r="O571" s="184">
        <v>12.3347</v>
      </c>
      <c r="P571" s="184">
        <v>12.4968</v>
      </c>
      <c r="Q571" s="184">
        <v>9.1274999999999995</v>
      </c>
      <c r="R571" s="184">
        <v>24.142299999999999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44404</v>
      </c>
      <c r="E572" s="184">
        <v>55.756999999999998</v>
      </c>
      <c r="F572" s="184">
        <v>-0.51029999999999998</v>
      </c>
      <c r="G572" s="184">
        <v>-0.34139999999999998</v>
      </c>
      <c r="H572" s="184">
        <v>0.96330000000000005</v>
      </c>
      <c r="I572" s="184">
        <v>-1.8E-3</v>
      </c>
      <c r="J572" s="184">
        <v>1.0072000000000001</v>
      </c>
      <c r="K572" s="184">
        <v>9.7903000000000002</v>
      </c>
      <c r="L572" s="184">
        <v>14.169600000000001</v>
      </c>
      <c r="M572" s="184">
        <v>31.483799999999999</v>
      </c>
      <c r="N572" s="184">
        <v>42.201000000000001</v>
      </c>
      <c r="O572" s="184">
        <v>14.128299999999999</v>
      </c>
      <c r="P572" s="184">
        <v>12.335100000000001</v>
      </c>
      <c r="Q572" s="184">
        <v>11.671099999999999</v>
      </c>
      <c r="R572" s="184">
        <v>21.202000000000002</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44404</v>
      </c>
      <c r="E573" s="184">
        <v>59.87</v>
      </c>
      <c r="F573" s="184">
        <v>-0.50690000000000002</v>
      </c>
      <c r="G573" s="184">
        <v>-0.32629999999999998</v>
      </c>
      <c r="H573" s="184">
        <v>0.99019999999999997</v>
      </c>
      <c r="I573" s="184">
        <v>4.8500000000000001E-2</v>
      </c>
      <c r="J573" s="184">
        <v>1.1232</v>
      </c>
      <c r="K573" s="184">
        <v>10.154400000000001</v>
      </c>
      <c r="L573" s="184">
        <v>14.9291</v>
      </c>
      <c r="M573" s="184">
        <v>32.790700000000001</v>
      </c>
      <c r="N573" s="184">
        <v>44.070700000000002</v>
      </c>
      <c r="O573" s="184">
        <v>15.512</v>
      </c>
      <c r="P573" s="184">
        <v>13.617100000000001</v>
      </c>
      <c r="Q573" s="184">
        <v>15.799099999999999</v>
      </c>
      <c r="R573" s="184">
        <v>22.723400000000002</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44404</v>
      </c>
      <c r="E574" s="184">
        <v>16.52</v>
      </c>
      <c r="F574" s="184">
        <v>-0.54179999999999995</v>
      </c>
      <c r="G574" s="184">
        <v>-0.4219</v>
      </c>
      <c r="H574" s="184">
        <v>1.2255</v>
      </c>
      <c r="I574" s="184">
        <v>1.7867999999999999</v>
      </c>
      <c r="J574" s="184">
        <v>6.3063000000000002</v>
      </c>
      <c r="K574" s="184">
        <v>17.747699999999998</v>
      </c>
      <c r="L574" s="184">
        <v>33.873600000000003</v>
      </c>
      <c r="M574" s="184">
        <v>55.263199999999998</v>
      </c>
      <c r="N574" s="184">
        <v>76.307400000000001</v>
      </c>
      <c r="O574" s="184">
        <v>19.034600000000001</v>
      </c>
      <c r="P574" s="184"/>
      <c r="Q574" s="184">
        <v>15.7326</v>
      </c>
      <c r="R574" s="184">
        <v>43.558799999999998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44404</v>
      </c>
      <c r="E575" s="184">
        <v>16.09</v>
      </c>
      <c r="F575" s="184">
        <v>-0.49469999999999997</v>
      </c>
      <c r="G575" s="184">
        <v>-0.3715</v>
      </c>
      <c r="H575" s="184">
        <v>1.2586999999999999</v>
      </c>
      <c r="I575" s="184">
        <v>1.8353999999999999</v>
      </c>
      <c r="J575" s="184">
        <v>6.3449999999999998</v>
      </c>
      <c r="K575" s="184">
        <v>17.617000000000001</v>
      </c>
      <c r="L575" s="184">
        <v>33.527000000000001</v>
      </c>
      <c r="M575" s="184">
        <v>54.562899999999999</v>
      </c>
      <c r="N575" s="184">
        <v>75.081599999999995</v>
      </c>
      <c r="O575" s="184">
        <v>18.154699999999998</v>
      </c>
      <c r="P575" s="184"/>
      <c r="Q575" s="184">
        <v>14.8476</v>
      </c>
      <c r="R575" s="184">
        <v>42.5747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44404</v>
      </c>
      <c r="E576" s="184">
        <v>20.23</v>
      </c>
      <c r="F576" s="184">
        <v>-0.78469999999999995</v>
      </c>
      <c r="G576" s="184">
        <v>-0.4919</v>
      </c>
      <c r="H576" s="184">
        <v>1.0994999999999999</v>
      </c>
      <c r="I576" s="184">
        <v>1.5053000000000001</v>
      </c>
      <c r="J576" s="184">
        <v>6.8109999999999999</v>
      </c>
      <c r="K576" s="184">
        <v>19</v>
      </c>
      <c r="L576" s="184">
        <v>34.508000000000003</v>
      </c>
      <c r="M576" s="184">
        <v>56.578899999999997</v>
      </c>
      <c r="N576" s="184">
        <v>80.302999999999997</v>
      </c>
      <c r="O576" s="184"/>
      <c r="P576" s="184"/>
      <c r="Q576" s="184">
        <v>28.933</v>
      </c>
      <c r="R576" s="184">
        <v>41.322299999999998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44404</v>
      </c>
      <c r="E577" s="184">
        <v>19.64</v>
      </c>
      <c r="F577" s="184">
        <v>-0.75800000000000001</v>
      </c>
      <c r="G577" s="184">
        <v>-0.45619999999999999</v>
      </c>
      <c r="H577" s="184">
        <v>1.1329</v>
      </c>
      <c r="I577" s="184">
        <v>1.4986999999999999</v>
      </c>
      <c r="J577" s="184">
        <v>6.7972000000000001</v>
      </c>
      <c r="K577" s="184">
        <v>18.814299999999999</v>
      </c>
      <c r="L577" s="184">
        <v>33.97</v>
      </c>
      <c r="M577" s="184">
        <v>55.502800000000001</v>
      </c>
      <c r="N577" s="184">
        <v>78.545500000000004</v>
      </c>
      <c r="O577" s="184"/>
      <c r="P577" s="184"/>
      <c r="Q577" s="184">
        <v>27.5639</v>
      </c>
      <c r="R577" s="184">
        <v>39.874200000000002</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44404</v>
      </c>
      <c r="E578" s="184">
        <v>104.42</v>
      </c>
      <c r="F578" s="184">
        <v>-0.53339999999999999</v>
      </c>
      <c r="G578" s="184">
        <v>-0.53339999999999999</v>
      </c>
      <c r="H578" s="184">
        <v>0.82069999999999999</v>
      </c>
      <c r="I578" s="184">
        <v>1.2116</v>
      </c>
      <c r="J578" s="184">
        <v>5.2302999999999997</v>
      </c>
      <c r="K578" s="184">
        <v>15.585599999999999</v>
      </c>
      <c r="L578" s="184">
        <v>30.361999999999998</v>
      </c>
      <c r="M578" s="184">
        <v>50.591299999999997</v>
      </c>
      <c r="N578" s="184">
        <v>70.453800000000001</v>
      </c>
      <c r="O578" s="184">
        <v>20.224499999999999</v>
      </c>
      <c r="P578" s="184">
        <v>20.202999999999999</v>
      </c>
      <c r="Q578" s="184">
        <v>19.073699999999999</v>
      </c>
      <c r="R578" s="184">
        <v>40.418500000000002</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44404</v>
      </c>
      <c r="E579" s="184">
        <v>93.68</v>
      </c>
      <c r="F579" s="184">
        <v>-0.54149999999999998</v>
      </c>
      <c r="G579" s="184">
        <v>-0.54149999999999998</v>
      </c>
      <c r="H579" s="184">
        <v>0.80710000000000004</v>
      </c>
      <c r="I579" s="184">
        <v>1.1772</v>
      </c>
      <c r="J579" s="184">
        <v>5.1520999999999999</v>
      </c>
      <c r="K579" s="184">
        <v>15.3268</v>
      </c>
      <c r="L579" s="184">
        <v>29.678799999999999</v>
      </c>
      <c r="M579" s="184">
        <v>49.386099999999999</v>
      </c>
      <c r="N579" s="184">
        <v>68.640900000000002</v>
      </c>
      <c r="O579" s="184">
        <v>18.882300000000001</v>
      </c>
      <c r="P579" s="184">
        <v>18.745699999999999</v>
      </c>
      <c r="Q579" s="184">
        <v>19.73</v>
      </c>
      <c r="R579" s="184">
        <v>38.912300000000002</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44404</v>
      </c>
      <c r="E580" s="184">
        <v>100.28</v>
      </c>
      <c r="F580" s="184">
        <v>-0.53559999999999997</v>
      </c>
      <c r="G580" s="184">
        <v>-0.54549999999999998</v>
      </c>
      <c r="H580" s="184">
        <v>0.80420000000000003</v>
      </c>
      <c r="I580" s="184">
        <v>1.1805000000000001</v>
      </c>
      <c r="J580" s="184">
        <v>5.1703999999999999</v>
      </c>
      <c r="K580" s="184">
        <v>15.397</v>
      </c>
      <c r="L580" s="184">
        <v>29.946899999999999</v>
      </c>
      <c r="M580" s="184">
        <v>49.9178</v>
      </c>
      <c r="N580" s="184">
        <v>69.506399999999999</v>
      </c>
      <c r="O580" s="184">
        <v>19.652999999999999</v>
      </c>
      <c r="P580" s="184">
        <v>19.581700000000001</v>
      </c>
      <c r="Q580" s="184">
        <v>20.387899999999998</v>
      </c>
      <c r="R580" s="184">
        <v>39.712499999999999</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44404</v>
      </c>
      <c r="E581" s="184">
        <v>113.37</v>
      </c>
      <c r="F581" s="184">
        <v>-0.52649999999999997</v>
      </c>
      <c r="G581" s="184">
        <v>-0.33410000000000001</v>
      </c>
      <c r="H581" s="184">
        <v>1.4224000000000001</v>
      </c>
      <c r="I581" s="184">
        <v>0.88990000000000002</v>
      </c>
      <c r="J581" s="184">
        <v>2.3563999999999998</v>
      </c>
      <c r="K581" s="184">
        <v>13.1211</v>
      </c>
      <c r="L581" s="184">
        <v>21.537299999999998</v>
      </c>
      <c r="M581" s="184">
        <v>43.761099999999999</v>
      </c>
      <c r="N581" s="184">
        <v>58.315899999999999</v>
      </c>
      <c r="O581" s="184">
        <v>20.507000000000001</v>
      </c>
      <c r="P581" s="184">
        <v>18.630299999999998</v>
      </c>
      <c r="Q581" s="184">
        <v>16.834599999999998</v>
      </c>
      <c r="R581" s="184">
        <v>31.143699999999999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44404</v>
      </c>
      <c r="E582" s="184">
        <v>106.56</v>
      </c>
      <c r="F582" s="184">
        <v>-0.52280000000000004</v>
      </c>
      <c r="G582" s="184">
        <v>-0.34599999999999997</v>
      </c>
      <c r="H582" s="184">
        <v>1.4085000000000001</v>
      </c>
      <c r="I582" s="184">
        <v>0.84219999999999995</v>
      </c>
      <c r="J582" s="184">
        <v>2.2452999999999999</v>
      </c>
      <c r="K582" s="184">
        <v>12.761900000000001</v>
      </c>
      <c r="L582" s="184">
        <v>20.802600000000002</v>
      </c>
      <c r="M582" s="184">
        <v>42.497999999999998</v>
      </c>
      <c r="N582" s="184">
        <v>56.498800000000003</v>
      </c>
      <c r="O582" s="184">
        <v>19.305199999999999</v>
      </c>
      <c r="P582" s="184">
        <v>17.552800000000001</v>
      </c>
      <c r="Q582" s="184">
        <v>20.464200000000002</v>
      </c>
      <c r="R582" s="184">
        <v>29.746099999999998</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44404</v>
      </c>
      <c r="E583" s="184">
        <v>81.78</v>
      </c>
      <c r="F583" s="184">
        <v>-0.12089999999999999</v>
      </c>
      <c r="G583" s="184">
        <v>0.27100000000000002</v>
      </c>
      <c r="H583" s="184">
        <v>2.2467000000000001</v>
      </c>
      <c r="I583" s="184">
        <v>1.2667999999999999</v>
      </c>
      <c r="J583" s="184">
        <v>3.3658999999999999</v>
      </c>
      <c r="K583" s="184">
        <v>15.898099999999999</v>
      </c>
      <c r="L583" s="184">
        <v>27.8752</v>
      </c>
      <c r="M583" s="184">
        <v>53.057200000000002</v>
      </c>
      <c r="N583" s="184">
        <v>63.973199999999999</v>
      </c>
      <c r="O583" s="184">
        <v>18.953800000000001</v>
      </c>
      <c r="P583" s="184">
        <v>17.171800000000001</v>
      </c>
      <c r="Q583" s="184">
        <v>18.606200000000001</v>
      </c>
      <c r="R583" s="184">
        <v>28.5063</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44404</v>
      </c>
      <c r="E584" s="184">
        <v>76.436000000000007</v>
      </c>
      <c r="F584" s="184">
        <v>-0.12280000000000001</v>
      </c>
      <c r="G584" s="184">
        <v>0.26100000000000001</v>
      </c>
      <c r="H584" s="184">
        <v>2.2282000000000002</v>
      </c>
      <c r="I584" s="184">
        <v>1.2302999999999999</v>
      </c>
      <c r="J584" s="184">
        <v>3.2820999999999998</v>
      </c>
      <c r="K584" s="184">
        <v>15.629899999999999</v>
      </c>
      <c r="L584" s="184">
        <v>27.272400000000001</v>
      </c>
      <c r="M584" s="184">
        <v>51.966299999999997</v>
      </c>
      <c r="N584" s="184">
        <v>62.415500000000002</v>
      </c>
      <c r="O584" s="184">
        <v>17.805599999999998</v>
      </c>
      <c r="P584" s="184">
        <v>15.965199999999999</v>
      </c>
      <c r="Q584" s="184">
        <v>15.023099999999999</v>
      </c>
      <c r="R584" s="184">
        <v>27.281099999999999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44404</v>
      </c>
      <c r="E585" s="184">
        <v>72.47</v>
      </c>
      <c r="F585" s="184">
        <v>-0.38490000000000002</v>
      </c>
      <c r="G585" s="184">
        <v>-0.24779999999999999</v>
      </c>
      <c r="H585" s="184">
        <v>1.4985999999999999</v>
      </c>
      <c r="I585" s="184">
        <v>0.31840000000000002</v>
      </c>
      <c r="J585" s="184">
        <v>3.2042000000000002</v>
      </c>
      <c r="K585" s="184">
        <v>12.374000000000001</v>
      </c>
      <c r="L585" s="184">
        <v>19.8049</v>
      </c>
      <c r="M585" s="184">
        <v>40.309800000000003</v>
      </c>
      <c r="N585" s="184">
        <v>52.890300000000003</v>
      </c>
      <c r="O585" s="184">
        <v>13.429399999999999</v>
      </c>
      <c r="P585" s="184">
        <v>13.6907</v>
      </c>
      <c r="Q585" s="184">
        <v>15.145899999999999</v>
      </c>
      <c r="R585" s="184">
        <v>23.201799999999999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44404</v>
      </c>
      <c r="E586" s="184">
        <v>65.5</v>
      </c>
      <c r="F586" s="184">
        <v>-0.38019999999999998</v>
      </c>
      <c r="G586" s="184">
        <v>-0.25890000000000002</v>
      </c>
      <c r="H586" s="184">
        <v>1.4717</v>
      </c>
      <c r="I586" s="184">
        <v>0.26019999999999999</v>
      </c>
      <c r="J586" s="184">
        <v>3.0684999999999998</v>
      </c>
      <c r="K586" s="184">
        <v>11.9084</v>
      </c>
      <c r="L586" s="184">
        <v>18.810099999999998</v>
      </c>
      <c r="M586" s="184">
        <v>38.594999999999999</v>
      </c>
      <c r="N586" s="184">
        <v>50.332799999999999</v>
      </c>
      <c r="O586" s="184">
        <v>11.5138</v>
      </c>
      <c r="P586" s="184">
        <v>12.0633</v>
      </c>
      <c r="Q586" s="184">
        <v>16.1127</v>
      </c>
      <c r="R586" s="184">
        <v>21.136099999999999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44404</v>
      </c>
      <c r="E587" s="184">
        <v>782.34439999999995</v>
      </c>
      <c r="F587" s="184">
        <v>-0.70569999999999999</v>
      </c>
      <c r="G587" s="184">
        <v>-0.81110000000000004</v>
      </c>
      <c r="H587" s="184">
        <v>0.57630000000000003</v>
      </c>
      <c r="I587" s="184">
        <v>-0.85780000000000001</v>
      </c>
      <c r="J587" s="184">
        <v>-0.14990000000000001</v>
      </c>
      <c r="K587" s="184">
        <v>12.523300000000001</v>
      </c>
      <c r="L587" s="184">
        <v>21.1084</v>
      </c>
      <c r="M587" s="184">
        <v>47.991199999999999</v>
      </c>
      <c r="N587" s="184">
        <v>60.713500000000003</v>
      </c>
      <c r="O587" s="184">
        <v>11.7727</v>
      </c>
      <c r="P587" s="184">
        <v>11.3912</v>
      </c>
      <c r="Q587" s="184">
        <v>21.5791</v>
      </c>
      <c r="R587" s="184">
        <v>19.1647</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44404</v>
      </c>
      <c r="E588" s="184">
        <v>844.3229</v>
      </c>
      <c r="F588" s="184">
        <v>-0.70350000000000001</v>
      </c>
      <c r="G588" s="184">
        <v>-0.80189999999999995</v>
      </c>
      <c r="H588" s="184">
        <v>0.59279999999999999</v>
      </c>
      <c r="I588" s="184">
        <v>-0.82499999999999996</v>
      </c>
      <c r="J588" s="184">
        <v>-7.51E-2</v>
      </c>
      <c r="K588" s="184">
        <v>12.7544</v>
      </c>
      <c r="L588" s="184">
        <v>21.6204</v>
      </c>
      <c r="M588" s="184">
        <v>48.9452</v>
      </c>
      <c r="N588" s="184">
        <v>62.118600000000001</v>
      </c>
      <c r="O588" s="184">
        <v>12.822699999999999</v>
      </c>
      <c r="P588" s="184">
        <v>12.4748</v>
      </c>
      <c r="Q588" s="184">
        <v>15.6572</v>
      </c>
      <c r="R588" s="184">
        <v>20.272600000000001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44404</v>
      </c>
      <c r="E589" s="184">
        <v>516.60299999999995</v>
      </c>
      <c r="F589" s="184">
        <v>-0.14000000000000001</v>
      </c>
      <c r="G589" s="184">
        <v>-0.57010000000000005</v>
      </c>
      <c r="H589" s="184">
        <v>1.3462000000000001</v>
      </c>
      <c r="I589" s="184">
        <v>0.34460000000000002</v>
      </c>
      <c r="J589" s="184">
        <v>2.1583999999999999</v>
      </c>
      <c r="K589" s="184">
        <v>13.2958</v>
      </c>
      <c r="L589" s="184">
        <v>22.2043</v>
      </c>
      <c r="M589" s="184">
        <v>48.033499999999997</v>
      </c>
      <c r="N589" s="184">
        <v>55.555999999999997</v>
      </c>
      <c r="O589" s="184">
        <v>13.833299999999999</v>
      </c>
      <c r="P589" s="184">
        <v>14.8851</v>
      </c>
      <c r="Q589" s="184">
        <v>21.129899999999999</v>
      </c>
      <c r="R589" s="184">
        <v>20.9178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44404</v>
      </c>
      <c r="E590" s="184">
        <v>541.78599999999994</v>
      </c>
      <c r="F590" s="184">
        <v>-0.1386</v>
      </c>
      <c r="G590" s="184">
        <v>-0.56510000000000005</v>
      </c>
      <c r="H590" s="184">
        <v>1.3552</v>
      </c>
      <c r="I590" s="184">
        <v>0.36199999999999999</v>
      </c>
      <c r="J590" s="184">
        <v>2.1987000000000001</v>
      </c>
      <c r="K590" s="184">
        <v>13.423400000000001</v>
      </c>
      <c r="L590" s="184">
        <v>22.4544</v>
      </c>
      <c r="M590" s="184">
        <v>48.504899999999999</v>
      </c>
      <c r="N590" s="184">
        <v>56.239199999999997</v>
      </c>
      <c r="O590" s="184">
        <v>14.3789</v>
      </c>
      <c r="P590" s="184">
        <v>15.5372</v>
      </c>
      <c r="Q590" s="184">
        <v>16.448799999999999</v>
      </c>
      <c r="R590" s="184">
        <v>21.485800000000001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44404</v>
      </c>
      <c r="E591" s="184">
        <v>2155.1831463713502</v>
      </c>
      <c r="F591" s="184">
        <v>-0.53680000000000005</v>
      </c>
      <c r="G591" s="184">
        <v>-0.435</v>
      </c>
      <c r="H591" s="184">
        <v>1.0544</v>
      </c>
      <c r="I591" s="184">
        <v>0.99570000000000003</v>
      </c>
      <c r="J591" s="184">
        <v>2.1088</v>
      </c>
      <c r="K591" s="184">
        <v>13.191599999999999</v>
      </c>
      <c r="L591" s="184">
        <v>19.261900000000001</v>
      </c>
      <c r="M591" s="184">
        <v>41.324399999999997</v>
      </c>
      <c r="N591" s="184">
        <v>46.539900000000003</v>
      </c>
      <c r="O591" s="184">
        <v>8.6683000000000003</v>
      </c>
      <c r="P591" s="184">
        <v>10.341699999999999</v>
      </c>
      <c r="Q591" s="184">
        <v>23.619800000000001</v>
      </c>
      <c r="R591" s="184">
        <v>14.8506</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44404</v>
      </c>
      <c r="E592" s="184">
        <v>696.05799999999999</v>
      </c>
      <c r="F592" s="184">
        <v>-0.53559999999999997</v>
      </c>
      <c r="G592" s="184">
        <v>-0.42970000000000003</v>
      </c>
      <c r="H592" s="184">
        <v>1.0640000000000001</v>
      </c>
      <c r="I592" s="184">
        <v>1.0148999999999999</v>
      </c>
      <c r="J592" s="184">
        <v>2.1536</v>
      </c>
      <c r="K592" s="184">
        <v>13.3438</v>
      </c>
      <c r="L592" s="184">
        <v>19.561599999999999</v>
      </c>
      <c r="M592" s="184">
        <v>41.901200000000003</v>
      </c>
      <c r="N592" s="184">
        <v>47.378700000000002</v>
      </c>
      <c r="O592" s="184">
        <v>9.3085000000000004</v>
      </c>
      <c r="P592" s="184">
        <v>11.056699999999999</v>
      </c>
      <c r="Q592" s="184">
        <v>13.0038</v>
      </c>
      <c r="R592" s="184">
        <v>15.5045</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44404</v>
      </c>
      <c r="E593" s="184">
        <v>50.878799999999998</v>
      </c>
      <c r="F593" s="184">
        <v>-0.23730000000000001</v>
      </c>
      <c r="G593" s="184">
        <v>-0.26500000000000001</v>
      </c>
      <c r="H593" s="184">
        <v>1.3005</v>
      </c>
      <c r="I593" s="184">
        <v>0.42199999999999999</v>
      </c>
      <c r="J593" s="184">
        <v>1.6555</v>
      </c>
      <c r="K593" s="184">
        <v>12.340299999999999</v>
      </c>
      <c r="L593" s="184">
        <v>18.313700000000001</v>
      </c>
      <c r="M593" s="184">
        <v>38.425400000000003</v>
      </c>
      <c r="N593" s="184">
        <v>49.447099999999999</v>
      </c>
      <c r="O593" s="184">
        <v>10.9124</v>
      </c>
      <c r="P593" s="184">
        <v>11.962400000000001</v>
      </c>
      <c r="Q593" s="184">
        <v>11.8155</v>
      </c>
      <c r="R593" s="184">
        <v>19.581499999999998</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44404</v>
      </c>
      <c r="E594" s="184">
        <v>54.791899999999998</v>
      </c>
      <c r="F594" s="184">
        <v>-0.23400000000000001</v>
      </c>
      <c r="G594" s="184">
        <v>-0.25159999999999999</v>
      </c>
      <c r="H594" s="184">
        <v>1.3246</v>
      </c>
      <c r="I594" s="184">
        <v>0.4703</v>
      </c>
      <c r="J594" s="184">
        <v>1.7670999999999999</v>
      </c>
      <c r="K594" s="184">
        <v>12.690899999999999</v>
      </c>
      <c r="L594" s="184">
        <v>19.056699999999999</v>
      </c>
      <c r="M594" s="184">
        <v>39.736400000000003</v>
      </c>
      <c r="N594" s="184">
        <v>51.341700000000003</v>
      </c>
      <c r="O594" s="184">
        <v>12.1655</v>
      </c>
      <c r="P594" s="184">
        <v>13.0398</v>
      </c>
      <c r="Q594" s="184">
        <v>14.659599999999999</v>
      </c>
      <c r="R594" s="184">
        <v>21.110399999999998</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44404</v>
      </c>
      <c r="E595" s="184">
        <v>536.36</v>
      </c>
      <c r="F595" s="184">
        <v>-9.69E-2</v>
      </c>
      <c r="G595" s="184">
        <v>-4.1000000000000002E-2</v>
      </c>
      <c r="H595" s="184">
        <v>1.8050999999999999</v>
      </c>
      <c r="I595" s="184">
        <v>0.77600000000000002</v>
      </c>
      <c r="J595" s="184">
        <v>1.9715</v>
      </c>
      <c r="K595" s="184">
        <v>11.7393</v>
      </c>
      <c r="L595" s="184">
        <v>19.873100000000001</v>
      </c>
      <c r="M595" s="184">
        <v>44.555799999999998</v>
      </c>
      <c r="N595" s="184">
        <v>53.636400000000002</v>
      </c>
      <c r="O595" s="184">
        <v>13.071</v>
      </c>
      <c r="P595" s="184">
        <v>12.9185</v>
      </c>
      <c r="Q595" s="184">
        <v>19.8888</v>
      </c>
      <c r="R595" s="184">
        <v>20.4252</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44404</v>
      </c>
      <c r="E596" s="184">
        <v>579.96</v>
      </c>
      <c r="F596" s="184">
        <v>-9.4700000000000006E-2</v>
      </c>
      <c r="G596" s="184">
        <v>-3.1E-2</v>
      </c>
      <c r="H596" s="184">
        <v>1.8206</v>
      </c>
      <c r="I596" s="184">
        <v>0.80649999999999999</v>
      </c>
      <c r="J596" s="184">
        <v>2.0428000000000002</v>
      </c>
      <c r="K596" s="184">
        <v>11.9527</v>
      </c>
      <c r="L596" s="184">
        <v>20.233899999999998</v>
      </c>
      <c r="M596" s="184">
        <v>45.2624</v>
      </c>
      <c r="N596" s="184">
        <v>54.709600000000002</v>
      </c>
      <c r="O596" s="184">
        <v>13.9163</v>
      </c>
      <c r="P596" s="184">
        <v>13.9724</v>
      </c>
      <c r="Q596" s="184">
        <v>16.289899999999999</v>
      </c>
      <c r="R596" s="184">
        <v>21.259599999999999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44404</v>
      </c>
      <c r="E597" s="184">
        <v>14.29</v>
      </c>
      <c r="F597" s="184">
        <v>0</v>
      </c>
      <c r="G597" s="184">
        <v>-0.34870000000000001</v>
      </c>
      <c r="H597" s="184">
        <v>0.70469999999999999</v>
      </c>
      <c r="I597" s="184">
        <v>-1.4482999999999999</v>
      </c>
      <c r="J597" s="184">
        <v>-0.55669999999999997</v>
      </c>
      <c r="K597" s="184">
        <v>11.4665</v>
      </c>
      <c r="L597" s="184">
        <v>14.7791</v>
      </c>
      <c r="M597" s="184">
        <v>38.603299999999997</v>
      </c>
      <c r="N597" s="184">
        <v>52.508000000000003</v>
      </c>
      <c r="O597" s="184">
        <v>10.046099999999999</v>
      </c>
      <c r="P597" s="184"/>
      <c r="Q597" s="184">
        <v>11.2517</v>
      </c>
      <c r="R597" s="184">
        <v>16.777200000000001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44404</v>
      </c>
      <c r="E598" s="184">
        <v>14.69</v>
      </c>
      <c r="F598" s="184">
        <v>0</v>
      </c>
      <c r="G598" s="184">
        <v>-0.3392</v>
      </c>
      <c r="H598" s="184">
        <v>0.68540000000000001</v>
      </c>
      <c r="I598" s="184">
        <v>-1.4755</v>
      </c>
      <c r="J598" s="184">
        <v>-0.4743</v>
      </c>
      <c r="K598" s="184">
        <v>11.626099999999999</v>
      </c>
      <c r="L598" s="184">
        <v>15.0352</v>
      </c>
      <c r="M598" s="184">
        <v>39.1098</v>
      </c>
      <c r="N598" s="184">
        <v>53.340299999999999</v>
      </c>
      <c r="O598" s="184">
        <v>10.856199999999999</v>
      </c>
      <c r="P598" s="184"/>
      <c r="Q598" s="184">
        <v>12.1729</v>
      </c>
      <c r="R598" s="184">
        <v>17.338899999999999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44404</v>
      </c>
      <c r="E599" s="184">
        <v>38.24</v>
      </c>
      <c r="F599" s="184">
        <v>-0.52029999999999998</v>
      </c>
      <c r="G599" s="184">
        <v>-0.59789999999999999</v>
      </c>
      <c r="H599" s="184">
        <v>0.47289999999999999</v>
      </c>
      <c r="I599" s="184">
        <v>0.26219999999999999</v>
      </c>
      <c r="J599" s="184">
        <v>1.8374999999999999</v>
      </c>
      <c r="K599" s="184">
        <v>10.744300000000001</v>
      </c>
      <c r="L599" s="184">
        <v>15.528700000000001</v>
      </c>
      <c r="M599" s="184">
        <v>34.175400000000003</v>
      </c>
      <c r="N599" s="184">
        <v>44.1387</v>
      </c>
      <c r="O599" s="184">
        <v>10.350099999999999</v>
      </c>
      <c r="P599" s="184">
        <v>11.991400000000001</v>
      </c>
      <c r="Q599" s="184">
        <v>18.5504</v>
      </c>
      <c r="R599" s="184">
        <v>20.133400000000002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44404</v>
      </c>
      <c r="E600" s="184">
        <v>34.85</v>
      </c>
      <c r="F600" s="184">
        <v>-0.51380000000000003</v>
      </c>
      <c r="G600" s="184">
        <v>-0.59899999999999998</v>
      </c>
      <c r="H600" s="184">
        <v>0.43230000000000002</v>
      </c>
      <c r="I600" s="184">
        <v>0.20130000000000001</v>
      </c>
      <c r="J600" s="184">
        <v>1.7221</v>
      </c>
      <c r="K600" s="184">
        <v>10.4246</v>
      </c>
      <c r="L600" s="184">
        <v>14.8649</v>
      </c>
      <c r="M600" s="184">
        <v>33.015300000000003</v>
      </c>
      <c r="N600" s="184">
        <v>42.4193</v>
      </c>
      <c r="O600" s="184">
        <v>8.8979999999999997</v>
      </c>
      <c r="P600" s="184">
        <v>10.404299999999999</v>
      </c>
      <c r="Q600" s="184">
        <v>17.162400000000002</v>
      </c>
      <c r="R600" s="184">
        <v>18.7028</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44404</v>
      </c>
      <c r="E601" s="184">
        <v>96.02</v>
      </c>
      <c r="F601" s="184">
        <v>-0.63129999999999997</v>
      </c>
      <c r="G601" s="184">
        <v>-0.51800000000000002</v>
      </c>
      <c r="H601" s="184">
        <v>1.5011000000000001</v>
      </c>
      <c r="I601" s="184">
        <v>0.21920000000000001</v>
      </c>
      <c r="J601" s="184">
        <v>2.1381000000000001</v>
      </c>
      <c r="K601" s="184">
        <v>14.1058</v>
      </c>
      <c r="L601" s="184">
        <v>31.174900000000001</v>
      </c>
      <c r="M601" s="184">
        <v>61.080399999999997</v>
      </c>
      <c r="N601" s="184">
        <v>78.6751</v>
      </c>
      <c r="O601" s="184">
        <v>16.764500000000002</v>
      </c>
      <c r="P601" s="184">
        <v>17.818100000000001</v>
      </c>
      <c r="Q601" s="184">
        <v>18.559699999999999</v>
      </c>
      <c r="R601" s="184">
        <v>29.754999999999999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44404</v>
      </c>
      <c r="E602" s="184">
        <v>87.51</v>
      </c>
      <c r="F602" s="184">
        <v>-0.63590000000000002</v>
      </c>
      <c r="G602" s="184">
        <v>-0.52290000000000003</v>
      </c>
      <c r="H602" s="184">
        <v>1.4843999999999999</v>
      </c>
      <c r="I602" s="184">
        <v>0.1832</v>
      </c>
      <c r="J602" s="184">
        <v>2.0525000000000002</v>
      </c>
      <c r="K602" s="184">
        <v>13.8119</v>
      </c>
      <c r="L602" s="184">
        <v>30.495100000000001</v>
      </c>
      <c r="M602" s="184">
        <v>59.777299999999997</v>
      </c>
      <c r="N602" s="184">
        <v>76.787899999999993</v>
      </c>
      <c r="O602" s="184">
        <v>15.4275</v>
      </c>
      <c r="P602" s="184">
        <v>16.473600000000001</v>
      </c>
      <c r="Q602" s="184">
        <v>18.799700000000001</v>
      </c>
      <c r="R602" s="184">
        <v>28.3842</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44404</v>
      </c>
      <c r="E603" s="184">
        <v>13.17</v>
      </c>
      <c r="F603" s="184">
        <v>-0.45350000000000001</v>
      </c>
      <c r="G603" s="184">
        <v>-0.6038</v>
      </c>
      <c r="H603" s="184">
        <v>0.7651</v>
      </c>
      <c r="I603" s="184">
        <v>0.30459999999999998</v>
      </c>
      <c r="J603" s="184">
        <v>0.61119999999999997</v>
      </c>
      <c r="K603" s="184">
        <v>9.75</v>
      </c>
      <c r="L603" s="184">
        <v>16.3428</v>
      </c>
      <c r="M603" s="184">
        <v>32.228900000000003</v>
      </c>
      <c r="N603" s="184">
        <v>42.378399999999999</v>
      </c>
      <c r="O603" s="184">
        <v>10.569599999999999</v>
      </c>
      <c r="P603" s="184"/>
      <c r="Q603" s="184">
        <v>7.9931000000000001</v>
      </c>
      <c r="R603" s="184">
        <v>17.565999999999999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44404</v>
      </c>
      <c r="E604" s="184">
        <v>12.4</v>
      </c>
      <c r="F604" s="184">
        <v>-0.48149999999999998</v>
      </c>
      <c r="G604" s="184">
        <v>-0.64100000000000001</v>
      </c>
      <c r="H604" s="184">
        <v>0.73109999999999997</v>
      </c>
      <c r="I604" s="184">
        <v>0.3236</v>
      </c>
      <c r="J604" s="184">
        <v>0.48620000000000002</v>
      </c>
      <c r="K604" s="184">
        <v>9.2510999999999992</v>
      </c>
      <c r="L604" s="184">
        <v>13.6572</v>
      </c>
      <c r="M604" s="184">
        <v>28.630700000000001</v>
      </c>
      <c r="N604" s="184">
        <v>37.777799999999999</v>
      </c>
      <c r="O604" s="184">
        <v>8.5966000000000005</v>
      </c>
      <c r="P604" s="184"/>
      <c r="Q604" s="184">
        <v>6.1913999999999998</v>
      </c>
      <c r="R604" s="184">
        <v>14.9328</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44404</v>
      </c>
      <c r="E605" s="184">
        <v>76.62</v>
      </c>
      <c r="F605" s="184">
        <v>-0.63549999999999995</v>
      </c>
      <c r="G605" s="184">
        <v>-0.89249999999999996</v>
      </c>
      <c r="H605" s="184">
        <v>0.59079999999999999</v>
      </c>
      <c r="I605" s="184">
        <v>0.53800000000000003</v>
      </c>
      <c r="J605" s="184">
        <v>2.9977</v>
      </c>
      <c r="K605" s="184">
        <v>13.042199999999999</v>
      </c>
      <c r="L605" s="184">
        <v>19.2715</v>
      </c>
      <c r="M605" s="184">
        <v>40.406799999999997</v>
      </c>
      <c r="N605" s="184">
        <v>49.911999999999999</v>
      </c>
      <c r="O605" s="184">
        <v>13.991</v>
      </c>
      <c r="P605" s="184">
        <v>15.071999999999999</v>
      </c>
      <c r="Q605" s="184">
        <v>14.9816</v>
      </c>
      <c r="R605" s="184">
        <v>25.572600000000001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44404</v>
      </c>
      <c r="E606" s="184">
        <v>86.4</v>
      </c>
      <c r="F606" s="184">
        <v>-0.63249999999999995</v>
      </c>
      <c r="G606" s="184">
        <v>-0.88329999999999997</v>
      </c>
      <c r="H606" s="184">
        <v>0.61719999999999997</v>
      </c>
      <c r="I606" s="184">
        <v>0.58209999999999995</v>
      </c>
      <c r="J606" s="184">
        <v>3.1025999999999998</v>
      </c>
      <c r="K606" s="184">
        <v>13.370900000000001</v>
      </c>
      <c r="L606" s="184">
        <v>20</v>
      </c>
      <c r="M606" s="184">
        <v>41.755499999999998</v>
      </c>
      <c r="N606" s="184">
        <v>51.792000000000002</v>
      </c>
      <c r="O606" s="184">
        <v>15.467499999999999</v>
      </c>
      <c r="P606" s="184">
        <v>16.723600000000001</v>
      </c>
      <c r="Q606" s="184">
        <v>18.793500000000002</v>
      </c>
      <c r="R606" s="184">
        <v>27.056899999999999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44404</v>
      </c>
      <c r="E607" s="184">
        <v>14.7409</v>
      </c>
      <c r="F607" s="184">
        <v>-1.33</v>
      </c>
      <c r="G607" s="184">
        <v>-1.7077</v>
      </c>
      <c r="H607" s="184">
        <v>-0.21390000000000001</v>
      </c>
      <c r="I607" s="184">
        <v>-1.0598000000000001</v>
      </c>
      <c r="J607" s="184">
        <v>-0.48199999999999998</v>
      </c>
      <c r="K607" s="184">
        <v>10.256</v>
      </c>
      <c r="L607" s="184">
        <v>20.711300000000001</v>
      </c>
      <c r="M607" s="184">
        <v>41.463299999999997</v>
      </c>
      <c r="N607" s="184">
        <v>54.7699</v>
      </c>
      <c r="O607" s="184"/>
      <c r="P607" s="184"/>
      <c r="Q607" s="184">
        <v>24.4299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44404</v>
      </c>
      <c r="E608" s="184">
        <v>14.1783</v>
      </c>
      <c r="F608" s="184">
        <v>-1.3361000000000001</v>
      </c>
      <c r="G608" s="184">
        <v>-1.732</v>
      </c>
      <c r="H608" s="184">
        <v>-0.25609999999999999</v>
      </c>
      <c r="I608" s="184">
        <v>-1.1435</v>
      </c>
      <c r="J608" s="184">
        <v>-0.67459999999999998</v>
      </c>
      <c r="K608" s="184">
        <v>9.6516999999999999</v>
      </c>
      <c r="L608" s="184">
        <v>19.401199999999999</v>
      </c>
      <c r="M608" s="184">
        <v>39.154400000000003</v>
      </c>
      <c r="N608" s="184">
        <v>51.401499999999999</v>
      </c>
      <c r="O608" s="184"/>
      <c r="P608" s="184"/>
      <c r="Q608" s="184">
        <v>21.732199999999999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44404</v>
      </c>
      <c r="E609" s="184">
        <v>25.844999999999999</v>
      </c>
      <c r="F609" s="184">
        <v>0.11119999999999999</v>
      </c>
      <c r="G609" s="184">
        <v>7.6700000000000004E-2</v>
      </c>
      <c r="H609" s="184">
        <v>1.3219000000000001</v>
      </c>
      <c r="I609" s="184">
        <v>1.113</v>
      </c>
      <c r="J609" s="184">
        <v>2.3681999999999999</v>
      </c>
      <c r="K609" s="184">
        <v>12.098599999999999</v>
      </c>
      <c r="L609" s="184">
        <v>19.526599999999998</v>
      </c>
      <c r="M609" s="184">
        <v>42.0976</v>
      </c>
      <c r="N609" s="184">
        <v>57.028500000000001</v>
      </c>
      <c r="O609" s="184">
        <v>14.5921</v>
      </c>
      <c r="P609" s="184">
        <v>15.9618</v>
      </c>
      <c r="Q609" s="184">
        <v>7.3822000000000001</v>
      </c>
      <c r="R609" s="184">
        <v>24.775700000000001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44404</v>
      </c>
      <c r="E610" s="184">
        <v>28.315300000000001</v>
      </c>
      <c r="F610" s="184">
        <v>0.1135</v>
      </c>
      <c r="G610" s="184">
        <v>8.5199999999999998E-2</v>
      </c>
      <c r="H610" s="184">
        <v>1.3367</v>
      </c>
      <c r="I610" s="184">
        <v>1.1423000000000001</v>
      </c>
      <c r="J610" s="184">
        <v>2.4358</v>
      </c>
      <c r="K610" s="184">
        <v>12.308400000000001</v>
      </c>
      <c r="L610" s="184">
        <v>19.971399999999999</v>
      </c>
      <c r="M610" s="184">
        <v>42.893300000000004</v>
      </c>
      <c r="N610" s="184">
        <v>58.206400000000002</v>
      </c>
      <c r="O610" s="184">
        <v>15.452199999999999</v>
      </c>
      <c r="P610" s="184">
        <v>17.062200000000001</v>
      </c>
      <c r="Q610" s="184">
        <v>17.4222</v>
      </c>
      <c r="R610" s="184">
        <v>25.711500000000001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44404</v>
      </c>
      <c r="E611" s="184">
        <v>65.855000000000004</v>
      </c>
      <c r="F611" s="184">
        <v>-0.64570000000000005</v>
      </c>
      <c r="G611" s="184">
        <v>-0.66369999999999996</v>
      </c>
      <c r="H611" s="184">
        <v>0.74960000000000004</v>
      </c>
      <c r="I611" s="184">
        <v>-0.1016</v>
      </c>
      <c r="J611" s="184">
        <v>1.0045999999999999</v>
      </c>
      <c r="K611" s="184">
        <v>10.2859</v>
      </c>
      <c r="L611" s="184">
        <v>20.8171</v>
      </c>
      <c r="M611" s="184">
        <v>41.380400000000002</v>
      </c>
      <c r="N611" s="184">
        <v>53.122700000000002</v>
      </c>
      <c r="O611" s="184">
        <v>15.882400000000001</v>
      </c>
      <c r="P611" s="184">
        <v>14.802300000000001</v>
      </c>
      <c r="Q611" s="184">
        <v>12.7689</v>
      </c>
      <c r="R611" s="184">
        <v>23.238600000000002</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44404</v>
      </c>
      <c r="E612" s="184">
        <v>73.366</v>
      </c>
      <c r="F612" s="184">
        <v>-0.64190000000000003</v>
      </c>
      <c r="G612" s="184">
        <v>-0.65</v>
      </c>
      <c r="H612" s="184">
        <v>0.77610000000000001</v>
      </c>
      <c r="I612" s="184">
        <v>-4.9000000000000002E-2</v>
      </c>
      <c r="J612" s="184">
        <v>1.1220000000000001</v>
      </c>
      <c r="K612" s="184">
        <v>10.645899999999999</v>
      </c>
      <c r="L612" s="184">
        <v>21.623999999999999</v>
      </c>
      <c r="M612" s="184">
        <v>42.796500000000002</v>
      </c>
      <c r="N612" s="184">
        <v>55.153700000000001</v>
      </c>
      <c r="O612" s="184">
        <v>17.3096</v>
      </c>
      <c r="P612" s="184">
        <v>16.2805</v>
      </c>
      <c r="Q612" s="184">
        <v>16.154499999999999</v>
      </c>
      <c r="R612" s="184">
        <v>24.8142</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44404</v>
      </c>
      <c r="E613" s="184">
        <v>78.930999999999997</v>
      </c>
      <c r="F613" s="184">
        <v>-0.20730000000000001</v>
      </c>
      <c r="G613" s="184">
        <v>-0.1152</v>
      </c>
      <c r="H613" s="184">
        <v>1.4863</v>
      </c>
      <c r="I613" s="184">
        <v>0.29099999999999998</v>
      </c>
      <c r="J613" s="184">
        <v>1.7728999999999999</v>
      </c>
      <c r="K613" s="184">
        <v>11.325699999999999</v>
      </c>
      <c r="L613" s="184">
        <v>20.400600000000001</v>
      </c>
      <c r="M613" s="184">
        <v>37.441000000000003</v>
      </c>
      <c r="N613" s="184">
        <v>51.688299999999998</v>
      </c>
      <c r="O613" s="184">
        <v>10.547599999999999</v>
      </c>
      <c r="P613" s="184">
        <v>13.3322</v>
      </c>
      <c r="Q613" s="184">
        <v>15.0928</v>
      </c>
      <c r="R613" s="184">
        <v>21.013100000000001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44404</v>
      </c>
      <c r="E614" s="184">
        <v>74.709999999999994</v>
      </c>
      <c r="F614" s="184">
        <v>-0.2084</v>
      </c>
      <c r="G614" s="184">
        <v>-0.12429999999999999</v>
      </c>
      <c r="H614" s="184">
        <v>1.4709000000000001</v>
      </c>
      <c r="I614" s="184">
        <v>0.26169999999999999</v>
      </c>
      <c r="J614" s="184">
        <v>1.7043999999999999</v>
      </c>
      <c r="K614" s="184">
        <v>11.116099999999999</v>
      </c>
      <c r="L614" s="184">
        <v>19.9756</v>
      </c>
      <c r="M614" s="184">
        <v>36.738799999999998</v>
      </c>
      <c r="N614" s="184">
        <v>50.6736</v>
      </c>
      <c r="O614" s="184">
        <v>9.8879999999999999</v>
      </c>
      <c r="P614" s="184">
        <v>12.573</v>
      </c>
      <c r="Q614" s="184">
        <v>13.9285</v>
      </c>
      <c r="R614" s="184">
        <v>20.2666</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44404</v>
      </c>
      <c r="E615" s="184">
        <v>90.904899999999998</v>
      </c>
      <c r="F615" s="184">
        <v>-0.23930000000000001</v>
      </c>
      <c r="G615" s="184">
        <v>-0.2167</v>
      </c>
      <c r="H615" s="184">
        <v>1.2557</v>
      </c>
      <c r="I615" s="184">
        <v>0.1017</v>
      </c>
      <c r="J615" s="184">
        <v>1.0519000000000001</v>
      </c>
      <c r="K615" s="184">
        <v>10.725300000000001</v>
      </c>
      <c r="L615" s="184">
        <v>15.772</v>
      </c>
      <c r="M615" s="184">
        <v>33.164900000000003</v>
      </c>
      <c r="N615" s="184">
        <v>47.840299999999999</v>
      </c>
      <c r="O615" s="184">
        <v>11.7789</v>
      </c>
      <c r="P615" s="184">
        <v>12.6952</v>
      </c>
      <c r="Q615" s="184">
        <v>9.7658000000000005</v>
      </c>
      <c r="R615" s="184">
        <v>18.684799999999999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44404</v>
      </c>
      <c r="E616" s="184">
        <v>99.125200000000007</v>
      </c>
      <c r="F616" s="184">
        <v>-0.23580000000000001</v>
      </c>
      <c r="G616" s="184">
        <v>-0.20280000000000001</v>
      </c>
      <c r="H616" s="184">
        <v>1.2803</v>
      </c>
      <c r="I616" s="184">
        <v>0.15060000000000001</v>
      </c>
      <c r="J616" s="184">
        <v>1.1645000000000001</v>
      </c>
      <c r="K616" s="184">
        <v>11.0778</v>
      </c>
      <c r="L616" s="184">
        <v>16.504300000000001</v>
      </c>
      <c r="M616" s="184">
        <v>34.420699999999997</v>
      </c>
      <c r="N616" s="184">
        <v>49.703600000000002</v>
      </c>
      <c r="O616" s="184">
        <v>13.0947</v>
      </c>
      <c r="P616" s="184">
        <v>14.0069</v>
      </c>
      <c r="Q616" s="184">
        <v>14.9611</v>
      </c>
      <c r="R616" s="184">
        <v>20.102499999999999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44404</v>
      </c>
      <c r="E617" s="184">
        <v>18.7577</v>
      </c>
      <c r="F617" s="184">
        <v>-0.51759999999999995</v>
      </c>
      <c r="G617" s="184">
        <v>-0.34</v>
      </c>
      <c r="H617" s="184">
        <v>0.97870000000000001</v>
      </c>
      <c r="I617" s="184">
        <v>0.44769999999999999</v>
      </c>
      <c r="J617" s="184">
        <v>1.9927999999999999</v>
      </c>
      <c r="K617" s="184">
        <v>14.168100000000001</v>
      </c>
      <c r="L617" s="184">
        <v>25.5931</v>
      </c>
      <c r="M617" s="184">
        <v>50.356299999999997</v>
      </c>
      <c r="N617" s="184">
        <v>60.006300000000003</v>
      </c>
      <c r="O617" s="184">
        <v>15.241</v>
      </c>
      <c r="P617" s="184"/>
      <c r="Q617" s="184">
        <v>14.0792</v>
      </c>
      <c r="R617" s="184">
        <v>26.8263</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44404</v>
      </c>
      <c r="E618" s="184">
        <v>17.069800000000001</v>
      </c>
      <c r="F618" s="184">
        <v>-0.5222</v>
      </c>
      <c r="G618" s="184">
        <v>-0.35780000000000001</v>
      </c>
      <c r="H618" s="184">
        <v>0.94679999999999997</v>
      </c>
      <c r="I618" s="184">
        <v>0.38340000000000002</v>
      </c>
      <c r="J618" s="184">
        <v>1.8442000000000001</v>
      </c>
      <c r="K618" s="184">
        <v>13.697100000000001</v>
      </c>
      <c r="L618" s="184">
        <v>24.5762</v>
      </c>
      <c r="M618" s="184">
        <v>48.531199999999998</v>
      </c>
      <c r="N618" s="184">
        <v>57.395000000000003</v>
      </c>
      <c r="O618" s="184">
        <v>13.2537</v>
      </c>
      <c r="P618" s="184"/>
      <c r="Q618" s="184">
        <v>11.848599999999999</v>
      </c>
      <c r="R618" s="184">
        <v>24.7348</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44404</v>
      </c>
      <c r="E619" s="184">
        <v>30.981999999999999</v>
      </c>
      <c r="F619" s="184">
        <v>-0.45939999999999998</v>
      </c>
      <c r="G619" s="184">
        <v>-0.45300000000000001</v>
      </c>
      <c r="H619" s="184">
        <v>1.0732999999999999</v>
      </c>
      <c r="I619" s="184">
        <v>0.19400000000000001</v>
      </c>
      <c r="J619" s="184">
        <v>1.2383999999999999</v>
      </c>
      <c r="K619" s="184">
        <v>12.225199999999999</v>
      </c>
      <c r="L619" s="184">
        <v>22.998100000000001</v>
      </c>
      <c r="M619" s="184">
        <v>45.646900000000002</v>
      </c>
      <c r="N619" s="184">
        <v>62.7804</v>
      </c>
      <c r="O619" s="184">
        <v>21.4024</v>
      </c>
      <c r="P619" s="184">
        <v>21.968299999999999</v>
      </c>
      <c r="Q619" s="184">
        <v>22.449300000000001</v>
      </c>
      <c r="R619" s="184">
        <v>29.831099999999999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44404</v>
      </c>
      <c r="E620" s="184">
        <v>28.582000000000001</v>
      </c>
      <c r="F620" s="184">
        <v>-0.4632</v>
      </c>
      <c r="G620" s="184">
        <v>-0.46660000000000001</v>
      </c>
      <c r="H620" s="184">
        <v>1.05</v>
      </c>
      <c r="I620" s="184">
        <v>0.1472</v>
      </c>
      <c r="J620" s="184">
        <v>1.1287</v>
      </c>
      <c r="K620" s="184">
        <v>11.8757</v>
      </c>
      <c r="L620" s="184">
        <v>22.1557</v>
      </c>
      <c r="M620" s="184">
        <v>44.084299999999999</v>
      </c>
      <c r="N620" s="184">
        <v>60.437800000000003</v>
      </c>
      <c r="O620" s="184">
        <v>19.5472</v>
      </c>
      <c r="P620" s="184">
        <v>20.236899999999999</v>
      </c>
      <c r="Q620" s="184">
        <v>20.6938</v>
      </c>
      <c r="R620" s="184">
        <v>27.877400000000002</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44404</v>
      </c>
      <c r="E621" s="184">
        <v>27.721900000000002</v>
      </c>
      <c r="F621" s="184">
        <v>-0.54169999999999996</v>
      </c>
      <c r="G621" s="184">
        <v>-0.54530000000000001</v>
      </c>
      <c r="H621" s="184">
        <v>2.2862</v>
      </c>
      <c r="I621" s="184">
        <v>1.3112999999999999</v>
      </c>
      <c r="J621" s="184">
        <v>3.9323999999999999</v>
      </c>
      <c r="K621" s="184">
        <v>15.176299999999999</v>
      </c>
      <c r="L621" s="184">
        <v>24.5671</v>
      </c>
      <c r="M621" s="184">
        <v>50.790300000000002</v>
      </c>
      <c r="N621" s="184">
        <v>59.168500000000002</v>
      </c>
      <c r="O621" s="184">
        <v>12.691800000000001</v>
      </c>
      <c r="P621" s="184">
        <v>17.042300000000001</v>
      </c>
      <c r="Q621" s="184">
        <v>16.933900000000001</v>
      </c>
      <c r="R621" s="184">
        <v>25.893599999999999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44404</v>
      </c>
      <c r="E622" s="184">
        <v>25.391400000000001</v>
      </c>
      <c r="F622" s="184">
        <v>-0.54559999999999997</v>
      </c>
      <c r="G622" s="184">
        <v>-0.56000000000000005</v>
      </c>
      <c r="H622" s="184">
        <v>2.2602000000000002</v>
      </c>
      <c r="I622" s="184">
        <v>1.2602</v>
      </c>
      <c r="J622" s="184">
        <v>3.8129</v>
      </c>
      <c r="K622" s="184">
        <v>14.8033</v>
      </c>
      <c r="L622" s="184">
        <v>23.767499999999998</v>
      </c>
      <c r="M622" s="184">
        <v>49.318100000000001</v>
      </c>
      <c r="N622" s="184">
        <v>57.050199999999997</v>
      </c>
      <c r="O622" s="184">
        <v>11.221500000000001</v>
      </c>
      <c r="P622" s="184">
        <v>15.4909</v>
      </c>
      <c r="Q622" s="184">
        <v>15.3691</v>
      </c>
      <c r="R622" s="184">
        <v>24.227399999999999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44404</v>
      </c>
      <c r="E623" s="184">
        <v>20.480699999999999</v>
      </c>
      <c r="F623" s="184">
        <v>-0.34399999999999997</v>
      </c>
      <c r="G623" s="184">
        <v>-0.37359999999999999</v>
      </c>
      <c r="H623" s="184">
        <v>1.5616000000000001</v>
      </c>
      <c r="I623" s="184">
        <v>0.20599999999999999</v>
      </c>
      <c r="J623" s="184">
        <v>0.25109999999999999</v>
      </c>
      <c r="K623" s="184">
        <v>9.9830000000000005</v>
      </c>
      <c r="L623" s="184">
        <v>16.472200000000001</v>
      </c>
      <c r="M623" s="184">
        <v>34.430999999999997</v>
      </c>
      <c r="N623" s="184">
        <v>45.467799999999997</v>
      </c>
      <c r="O623" s="184">
        <v>11.0844</v>
      </c>
      <c r="P623" s="184">
        <v>12.8223</v>
      </c>
      <c r="Q623" s="184">
        <v>13.714499999999999</v>
      </c>
      <c r="R623" s="184">
        <v>18.3733</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44404</v>
      </c>
      <c r="E624" s="184">
        <v>18.635999999999999</v>
      </c>
      <c r="F624" s="184">
        <v>-0.34920000000000001</v>
      </c>
      <c r="G624" s="184">
        <v>-0.39439999999999997</v>
      </c>
      <c r="H624" s="184">
        <v>1.5247999999999999</v>
      </c>
      <c r="I624" s="184">
        <v>0.1333</v>
      </c>
      <c r="J624" s="184">
        <v>8.5400000000000004E-2</v>
      </c>
      <c r="K624" s="184">
        <v>9.4542000000000002</v>
      </c>
      <c r="L624" s="184">
        <v>15.3482</v>
      </c>
      <c r="M624" s="184">
        <v>32.4756</v>
      </c>
      <c r="N624" s="184">
        <v>42.624299999999998</v>
      </c>
      <c r="O624" s="184">
        <v>9.1173999999999999</v>
      </c>
      <c r="P624" s="184">
        <v>10.9185</v>
      </c>
      <c r="Q624" s="184">
        <v>11.8065</v>
      </c>
      <c r="R624" s="184">
        <v>16.332599999999999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44404</v>
      </c>
      <c r="E625" s="184">
        <v>69.546599999999998</v>
      </c>
      <c r="F625" s="184">
        <v>-8.6300000000000002E-2</v>
      </c>
      <c r="G625" s="184">
        <v>0.112</v>
      </c>
      <c r="H625" s="184">
        <v>1.8876999999999999</v>
      </c>
      <c r="I625" s="184">
        <v>0.74470000000000003</v>
      </c>
      <c r="J625" s="184">
        <v>2.0935000000000001</v>
      </c>
      <c r="K625" s="184">
        <v>10.857200000000001</v>
      </c>
      <c r="L625" s="184">
        <v>24.581</v>
      </c>
      <c r="M625" s="184">
        <v>49.127699999999997</v>
      </c>
      <c r="N625" s="184">
        <v>58.025599999999997</v>
      </c>
      <c r="O625" s="184">
        <v>7.2957000000000001</v>
      </c>
      <c r="P625" s="184">
        <v>7.6897000000000002</v>
      </c>
      <c r="Q625" s="184">
        <v>13.009600000000001</v>
      </c>
      <c r="R625" s="184">
        <v>16.201699999999999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44404</v>
      </c>
      <c r="E626" s="184">
        <v>74.253399999999999</v>
      </c>
      <c r="F626" s="184">
        <v>-8.48E-2</v>
      </c>
      <c r="G626" s="184">
        <v>0.11849999999999999</v>
      </c>
      <c r="H626" s="184">
        <v>1.9003000000000001</v>
      </c>
      <c r="I626" s="184">
        <v>0.76980000000000004</v>
      </c>
      <c r="J626" s="184">
        <v>2.1507999999999998</v>
      </c>
      <c r="K626" s="184">
        <v>11.037800000000001</v>
      </c>
      <c r="L626" s="184">
        <v>25.0108</v>
      </c>
      <c r="M626" s="184">
        <v>49.912399999999998</v>
      </c>
      <c r="N626" s="184">
        <v>59.134799999999998</v>
      </c>
      <c r="O626" s="184">
        <v>8.0780999999999992</v>
      </c>
      <c r="P626" s="184">
        <v>8.5687999999999995</v>
      </c>
      <c r="Q626" s="184">
        <v>13.6487</v>
      </c>
      <c r="R626" s="184">
        <v>17.010400000000001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44404</v>
      </c>
      <c r="E627" s="184">
        <v>17.326699999999999</v>
      </c>
      <c r="F627" s="184">
        <v>-0.35139999999999999</v>
      </c>
      <c r="G627" s="184">
        <v>2.8299999999999999E-2</v>
      </c>
      <c r="H627" s="184">
        <v>1.2855000000000001</v>
      </c>
      <c r="I627" s="184">
        <v>2.8908</v>
      </c>
      <c r="J627" s="184">
        <v>5.3601999999999999</v>
      </c>
      <c r="K627" s="184">
        <v>13.9412</v>
      </c>
      <c r="L627" s="184">
        <v>20.759499999999999</v>
      </c>
      <c r="M627" s="184">
        <v>37.5976</v>
      </c>
      <c r="N627" s="184">
        <v>53.066800000000001</v>
      </c>
      <c r="O627" s="184"/>
      <c r="P627" s="184"/>
      <c r="Q627" s="184">
        <v>31.433900000000001</v>
      </c>
      <c r="R627" s="184">
        <v>31.447600000000001</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44404</v>
      </c>
      <c r="E628" s="184">
        <v>16.907</v>
      </c>
      <c r="F628" s="184">
        <v>-0.35539999999999999</v>
      </c>
      <c r="G628" s="184">
        <v>1.3599999999999999E-2</v>
      </c>
      <c r="H628" s="184">
        <v>1.2601</v>
      </c>
      <c r="I628" s="184">
        <v>2.8393999999999999</v>
      </c>
      <c r="J628" s="184">
        <v>5.2405999999999997</v>
      </c>
      <c r="K628" s="184">
        <v>13.572699999999999</v>
      </c>
      <c r="L628" s="184">
        <v>20.0227</v>
      </c>
      <c r="M628" s="184">
        <v>36.351199999999999</v>
      </c>
      <c r="N628" s="184">
        <v>51.2376</v>
      </c>
      <c r="O628" s="184"/>
      <c r="P628" s="184"/>
      <c r="Q628" s="184">
        <v>29.841000000000001</v>
      </c>
      <c r="R628" s="184">
        <v>29.856000000000002</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44404</v>
      </c>
      <c r="E629" s="184">
        <v>23.05</v>
      </c>
      <c r="F629" s="184">
        <v>-0.51790000000000003</v>
      </c>
      <c r="G629" s="184">
        <v>-0.2596</v>
      </c>
      <c r="H629" s="184">
        <v>1.6314</v>
      </c>
      <c r="I629" s="184">
        <v>1.0522</v>
      </c>
      <c r="J629" s="184">
        <v>1.946</v>
      </c>
      <c r="K629" s="184">
        <v>13.101100000000001</v>
      </c>
      <c r="L629" s="184">
        <v>23.393999999999998</v>
      </c>
      <c r="M629" s="184">
        <v>48.613799999999998</v>
      </c>
      <c r="N629" s="184">
        <v>57.337899999999998</v>
      </c>
      <c r="O629" s="184">
        <v>15.7425</v>
      </c>
      <c r="P629" s="184">
        <v>15.706200000000001</v>
      </c>
      <c r="Q629" s="184">
        <v>15.988799999999999</v>
      </c>
      <c r="R629" s="184">
        <v>25.012599999999999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44404</v>
      </c>
      <c r="E630" s="184">
        <v>21.35</v>
      </c>
      <c r="F630" s="184">
        <v>-0.4662</v>
      </c>
      <c r="G630" s="184">
        <v>-0.2336</v>
      </c>
      <c r="H630" s="184">
        <v>1.6667000000000001</v>
      </c>
      <c r="I630" s="184">
        <v>1.0411999999999999</v>
      </c>
      <c r="J630" s="184">
        <v>1.8607</v>
      </c>
      <c r="K630" s="184">
        <v>12.8436</v>
      </c>
      <c r="L630" s="184">
        <v>22.771699999999999</v>
      </c>
      <c r="M630" s="184">
        <v>47.444800000000001</v>
      </c>
      <c r="N630" s="184">
        <v>55.612200000000001</v>
      </c>
      <c r="O630" s="184">
        <v>14.0936</v>
      </c>
      <c r="P630" s="184">
        <v>14.0093</v>
      </c>
      <c r="Q630" s="184">
        <v>14.421099999999999</v>
      </c>
      <c r="R630" s="184">
        <v>23.411200000000001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44404</v>
      </c>
      <c r="E631" s="184">
        <v>811.94368004338003</v>
      </c>
      <c r="F631" s="184">
        <v>-0.67759999999999998</v>
      </c>
      <c r="G631" s="184">
        <v>-0.68120000000000003</v>
      </c>
      <c r="H631" s="184">
        <v>0.98</v>
      </c>
      <c r="I631" s="184">
        <v>0.1096</v>
      </c>
      <c r="J631" s="184">
        <v>0.50970000000000004</v>
      </c>
      <c r="K631" s="184">
        <v>11.6911</v>
      </c>
      <c r="L631" s="184">
        <v>18.3718</v>
      </c>
      <c r="M631" s="184">
        <v>40.3934</v>
      </c>
      <c r="N631" s="184">
        <v>51.005499999999998</v>
      </c>
      <c r="O631" s="184">
        <v>11.5337</v>
      </c>
      <c r="P631" s="184">
        <v>10.948600000000001</v>
      </c>
      <c r="Q631" s="184">
        <v>18.948</v>
      </c>
      <c r="R631" s="184">
        <v>21.3277</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44404</v>
      </c>
      <c r="E632" s="184">
        <v>286.58</v>
      </c>
      <c r="F632" s="184">
        <v>-0.67930000000000001</v>
      </c>
      <c r="G632" s="184">
        <v>-0.67930000000000001</v>
      </c>
      <c r="H632" s="184">
        <v>0.98670000000000002</v>
      </c>
      <c r="I632" s="184">
        <v>0.12230000000000001</v>
      </c>
      <c r="J632" s="184">
        <v>0.5403</v>
      </c>
      <c r="K632" s="184">
        <v>11.8012</v>
      </c>
      <c r="L632" s="184">
        <v>18.607700000000001</v>
      </c>
      <c r="M632" s="184">
        <v>40.818600000000004</v>
      </c>
      <c r="N632" s="184">
        <v>51.613599999999998</v>
      </c>
      <c r="O632" s="184">
        <v>11.965</v>
      </c>
      <c r="P632" s="184">
        <v>11.466799999999999</v>
      </c>
      <c r="Q632" s="184">
        <v>12.8261</v>
      </c>
      <c r="R632" s="184">
        <v>21.773700000000002</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44404</v>
      </c>
      <c r="E633" s="184">
        <v>442.83445549731601</v>
      </c>
      <c r="F633" s="184">
        <v>-0.68679999999999997</v>
      </c>
      <c r="G633" s="184">
        <v>-0.69350000000000001</v>
      </c>
      <c r="H633" s="184">
        <v>0.92830000000000001</v>
      </c>
      <c r="I633" s="184">
        <v>3.7499999999999999E-2</v>
      </c>
      <c r="J633" s="184">
        <v>0.43109999999999998</v>
      </c>
      <c r="K633" s="184">
        <v>11.615500000000001</v>
      </c>
      <c r="L633" s="184">
        <v>18.2422</v>
      </c>
      <c r="M633" s="184">
        <v>40.177599999999998</v>
      </c>
      <c r="N633" s="184">
        <v>50.512700000000002</v>
      </c>
      <c r="O633" s="184">
        <v>11.713200000000001</v>
      </c>
      <c r="P633" s="184">
        <v>14.2182</v>
      </c>
      <c r="Q633" s="184">
        <v>16.135999999999999</v>
      </c>
      <c r="R633" s="184">
        <v>21.508099999999999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44404</v>
      </c>
      <c r="E634" s="184">
        <v>306.89999999999998</v>
      </c>
      <c r="F634" s="184">
        <v>-0.68600000000000005</v>
      </c>
      <c r="G634" s="184">
        <v>-0.6925</v>
      </c>
      <c r="H634" s="184">
        <v>0.93400000000000005</v>
      </c>
      <c r="I634" s="184">
        <v>5.5399999999999998E-2</v>
      </c>
      <c r="J634" s="184">
        <v>0.47470000000000001</v>
      </c>
      <c r="K634" s="184">
        <v>11.7585</v>
      </c>
      <c r="L634" s="184">
        <v>18.544599999999999</v>
      </c>
      <c r="M634" s="184">
        <v>40.721699999999998</v>
      </c>
      <c r="N634" s="184">
        <v>51.2866</v>
      </c>
      <c r="O634" s="184">
        <v>12.343299999999999</v>
      </c>
      <c r="P634" s="184">
        <v>14.8148</v>
      </c>
      <c r="Q634" s="184">
        <v>16.046600000000002</v>
      </c>
      <c r="R634" s="184">
        <v>22.109400000000001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44404</v>
      </c>
      <c r="E635" s="184">
        <v>204.9427</v>
      </c>
      <c r="F635" s="184">
        <v>-0.59089999999999998</v>
      </c>
      <c r="G635" s="184">
        <v>-4.7199999999999999E-2</v>
      </c>
      <c r="H635" s="184">
        <v>1.8223</v>
      </c>
      <c r="I635" s="184">
        <v>2.0543999999999998</v>
      </c>
      <c r="J635" s="184">
        <v>5.2093999999999996</v>
      </c>
      <c r="K635" s="184">
        <v>21.790800000000001</v>
      </c>
      <c r="L635" s="184">
        <v>46.441600000000001</v>
      </c>
      <c r="M635" s="184">
        <v>76.9482</v>
      </c>
      <c r="N635" s="184">
        <v>108.1499</v>
      </c>
      <c r="O635" s="184">
        <v>30.1828</v>
      </c>
      <c r="P635" s="184">
        <v>23.467400000000001</v>
      </c>
      <c r="Q635" s="184">
        <v>15.2052</v>
      </c>
      <c r="R635" s="184">
        <v>49.656799999999997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44404</v>
      </c>
      <c r="E636" s="184">
        <v>217.11449999999999</v>
      </c>
      <c r="F636" s="184">
        <v>-0.58530000000000004</v>
      </c>
      <c r="G636" s="184">
        <v>-2.3800000000000002E-2</v>
      </c>
      <c r="H636" s="184">
        <v>1.8633999999999999</v>
      </c>
      <c r="I636" s="184">
        <v>2.1356999999999999</v>
      </c>
      <c r="J636" s="184">
        <v>5.3992000000000004</v>
      </c>
      <c r="K636" s="184">
        <v>22.4574</v>
      </c>
      <c r="L636" s="184">
        <v>48.014499999999998</v>
      </c>
      <c r="M636" s="184">
        <v>79.819400000000002</v>
      </c>
      <c r="N636" s="184">
        <v>112.52979999999999</v>
      </c>
      <c r="O636" s="184">
        <v>32.165399999999998</v>
      </c>
      <c r="P636" s="184">
        <v>24.6738</v>
      </c>
      <c r="Q636" s="184">
        <v>22.165199999999999</v>
      </c>
      <c r="R636" s="184">
        <v>52.546199999999999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44404</v>
      </c>
      <c r="E637" s="184">
        <v>73.209999999999994</v>
      </c>
      <c r="F637" s="184">
        <v>-0.25890000000000002</v>
      </c>
      <c r="G637" s="184">
        <v>-0.4758</v>
      </c>
      <c r="H637" s="184">
        <v>0.79859999999999998</v>
      </c>
      <c r="I637" s="184">
        <v>0.26019999999999999</v>
      </c>
      <c r="J637" s="184">
        <v>0.53559999999999997</v>
      </c>
      <c r="K637" s="184">
        <v>9.8589000000000002</v>
      </c>
      <c r="L637" s="184">
        <v>17.701000000000001</v>
      </c>
      <c r="M637" s="184">
        <v>40.923999999999999</v>
      </c>
      <c r="N637" s="184">
        <v>55.765999999999998</v>
      </c>
      <c r="O637" s="184">
        <v>11.2813</v>
      </c>
      <c r="P637" s="184">
        <v>10.9613</v>
      </c>
      <c r="Q637" s="184">
        <v>17.116099999999999</v>
      </c>
      <c r="R637" s="184">
        <v>17.3233</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44404</v>
      </c>
      <c r="E638" s="184">
        <v>72.09</v>
      </c>
      <c r="F638" s="184">
        <v>-0.26290000000000002</v>
      </c>
      <c r="G638" s="184">
        <v>-0.46939999999999998</v>
      </c>
      <c r="H638" s="184">
        <v>0.79700000000000004</v>
      </c>
      <c r="I638" s="184">
        <v>0.25030000000000002</v>
      </c>
      <c r="J638" s="184">
        <v>0.50190000000000001</v>
      </c>
      <c r="K638" s="184">
        <v>9.7260000000000009</v>
      </c>
      <c r="L638" s="184">
        <v>17.410399999999999</v>
      </c>
      <c r="M638" s="184">
        <v>40.416800000000002</v>
      </c>
      <c r="N638" s="184">
        <v>55.032299999999999</v>
      </c>
      <c r="O638" s="184">
        <v>10.7949</v>
      </c>
      <c r="P638" s="184">
        <v>10.584300000000001</v>
      </c>
      <c r="Q638" s="184">
        <v>16.780100000000001</v>
      </c>
      <c r="R638" s="184">
        <v>16.754000000000001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44404</v>
      </c>
      <c r="E639" s="184">
        <v>215.8449</v>
      </c>
      <c r="F639" s="184">
        <v>-0.435</v>
      </c>
      <c r="G639" s="184">
        <v>-0.74839999999999995</v>
      </c>
      <c r="H639" s="184">
        <v>0.7228</v>
      </c>
      <c r="I639" s="184">
        <v>-9.7999999999999997E-3</v>
      </c>
      <c r="J639" s="184">
        <v>1.2605</v>
      </c>
      <c r="K639" s="184">
        <v>11.7265</v>
      </c>
      <c r="L639" s="184">
        <v>18.406300000000002</v>
      </c>
      <c r="M639" s="184">
        <v>41.784599999999998</v>
      </c>
      <c r="N639" s="184">
        <v>51.103099999999998</v>
      </c>
      <c r="O639" s="184">
        <v>14.3232</v>
      </c>
      <c r="P639" s="184">
        <v>12.4003</v>
      </c>
      <c r="Q639" s="184">
        <v>14.510300000000001</v>
      </c>
      <c r="R639" s="184">
        <v>22.766200000000001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44404</v>
      </c>
      <c r="E640" s="184">
        <v>636.58347064289603</v>
      </c>
      <c r="F640" s="184">
        <v>-0.43659999999999999</v>
      </c>
      <c r="G640" s="184">
        <v>-0.755</v>
      </c>
      <c r="H640" s="184">
        <v>0.71079999999999999</v>
      </c>
      <c r="I640" s="184">
        <v>-3.3000000000000002E-2</v>
      </c>
      <c r="J640" s="184">
        <v>1.2083999999999999</v>
      </c>
      <c r="K640" s="184">
        <v>11.5618</v>
      </c>
      <c r="L640" s="184">
        <v>18.038399999999999</v>
      </c>
      <c r="M640" s="184">
        <v>41.121000000000002</v>
      </c>
      <c r="N640" s="184">
        <v>50.176299999999998</v>
      </c>
      <c r="O640" s="184">
        <v>13.609299999999999</v>
      </c>
      <c r="P640" s="184">
        <v>11.668799999999999</v>
      </c>
      <c r="Q640" s="184">
        <v>15.782999999999999</v>
      </c>
      <c r="R640" s="184">
        <v>21.999199999999998</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44404</v>
      </c>
      <c r="E641" s="184">
        <v>22.424900000000001</v>
      </c>
      <c r="F641" s="184">
        <v>-0.51239999999999997</v>
      </c>
      <c r="G641" s="184">
        <v>-0.87739999999999996</v>
      </c>
      <c r="H641" s="184">
        <v>2.7199999999999998E-2</v>
      </c>
      <c r="I641" s="184">
        <v>-0.88700000000000001</v>
      </c>
      <c r="J641" s="184">
        <v>4.3639999999999999</v>
      </c>
      <c r="K641" s="184">
        <v>11.627800000000001</v>
      </c>
      <c r="L641" s="184">
        <v>28.1525</v>
      </c>
      <c r="M641" s="184">
        <v>51.199800000000003</v>
      </c>
      <c r="N641" s="184">
        <v>70.286799999999999</v>
      </c>
      <c r="O641" s="184">
        <v>18.851199999999999</v>
      </c>
      <c r="P641" s="184">
        <v>14.797800000000001</v>
      </c>
      <c r="Q641" s="184">
        <v>13.381500000000001</v>
      </c>
      <c r="R641" s="184">
        <v>29.397099999999998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44404</v>
      </c>
      <c r="E642" s="184">
        <v>21.868600000000001</v>
      </c>
      <c r="F642" s="184">
        <v>-0.51319999999999999</v>
      </c>
      <c r="G642" s="184">
        <v>-0.88160000000000005</v>
      </c>
      <c r="H642" s="184">
        <v>2.06E-2</v>
      </c>
      <c r="I642" s="184">
        <v>-0.90039999999999998</v>
      </c>
      <c r="J642" s="184">
        <v>4.3319000000000001</v>
      </c>
      <c r="K642" s="184">
        <v>11.530099999999999</v>
      </c>
      <c r="L642" s="184">
        <v>27.9314</v>
      </c>
      <c r="M642" s="184">
        <v>50.801299999999998</v>
      </c>
      <c r="N642" s="184">
        <v>69.6858</v>
      </c>
      <c r="O642" s="184">
        <v>18.226500000000001</v>
      </c>
      <c r="P642" s="184">
        <v>14.303900000000001</v>
      </c>
      <c r="Q642" s="184">
        <v>12.941700000000001</v>
      </c>
      <c r="R642" s="184">
        <v>28.943999999999999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44404</v>
      </c>
      <c r="E643" s="184">
        <v>23.822099999999999</v>
      </c>
      <c r="F643" s="184">
        <v>-0.51580000000000004</v>
      </c>
      <c r="G643" s="184">
        <v>-0.89119999999999999</v>
      </c>
      <c r="H643" s="184">
        <v>3.1099999999999999E-2</v>
      </c>
      <c r="I643" s="184">
        <v>-0.88829999999999998</v>
      </c>
      <c r="J643" s="184">
        <v>4.6821999999999999</v>
      </c>
      <c r="K643" s="184">
        <v>12.169499999999999</v>
      </c>
      <c r="L643" s="184">
        <v>28.138500000000001</v>
      </c>
      <c r="M643" s="184">
        <v>50.656500000000001</v>
      </c>
      <c r="N643" s="184">
        <v>69.328100000000006</v>
      </c>
      <c r="O643" s="184">
        <v>20.757899999999999</v>
      </c>
      <c r="P643" s="184">
        <v>16.279499999999999</v>
      </c>
      <c r="Q643" s="184">
        <v>14.663500000000001</v>
      </c>
      <c r="R643" s="184">
        <v>30.820900000000002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44404</v>
      </c>
      <c r="E644" s="184">
        <v>23.2378</v>
      </c>
      <c r="F644" s="184">
        <v>-0.51670000000000005</v>
      </c>
      <c r="G644" s="184">
        <v>-0.8952</v>
      </c>
      <c r="H644" s="184">
        <v>2.41E-2</v>
      </c>
      <c r="I644" s="184">
        <v>-0.90149999999999997</v>
      </c>
      <c r="J644" s="184">
        <v>4.6497999999999999</v>
      </c>
      <c r="K644" s="184">
        <v>12.0715</v>
      </c>
      <c r="L644" s="184">
        <v>27.917100000000001</v>
      </c>
      <c r="M644" s="184">
        <v>50.263500000000001</v>
      </c>
      <c r="N644" s="184">
        <v>68.737099999999998</v>
      </c>
      <c r="O644" s="184">
        <v>20.127199999999998</v>
      </c>
      <c r="P644" s="184">
        <v>15.792299999999999</v>
      </c>
      <c r="Q644" s="184">
        <v>14.214600000000001</v>
      </c>
      <c r="R644" s="184">
        <v>30.369900000000001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44404</v>
      </c>
      <c r="E645" s="184">
        <v>23.464600000000001</v>
      </c>
      <c r="F645" s="184">
        <v>-0.52359999999999995</v>
      </c>
      <c r="G645" s="184">
        <v>-0.89119999999999999</v>
      </c>
      <c r="H645" s="184">
        <v>2.7300000000000001E-2</v>
      </c>
      <c r="I645" s="184">
        <v>-0.89</v>
      </c>
      <c r="J645" s="184">
        <v>4.3376999999999999</v>
      </c>
      <c r="K645" s="184">
        <v>11.8795</v>
      </c>
      <c r="L645" s="184">
        <v>28.314399999999999</v>
      </c>
      <c r="M645" s="184">
        <v>51.457799999999999</v>
      </c>
      <c r="N645" s="184">
        <v>70.2393</v>
      </c>
      <c r="O645" s="184">
        <v>21.268899999999999</v>
      </c>
      <c r="P645" s="184">
        <v>15.9354</v>
      </c>
      <c r="Q645" s="184">
        <v>17.3675</v>
      </c>
      <c r="R645" s="184">
        <v>30.482099999999999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44404</v>
      </c>
      <c r="E646" s="184">
        <v>22.376100000000001</v>
      </c>
      <c r="F646" s="184">
        <v>-0.52459999999999996</v>
      </c>
      <c r="G646" s="184">
        <v>-0.89600000000000002</v>
      </c>
      <c r="H646" s="184">
        <v>1.8800000000000001E-2</v>
      </c>
      <c r="I646" s="184">
        <v>-0.90700000000000003</v>
      </c>
      <c r="J646" s="184">
        <v>4.2965999999999998</v>
      </c>
      <c r="K646" s="184">
        <v>11.7553</v>
      </c>
      <c r="L646" s="184">
        <v>28.030200000000001</v>
      </c>
      <c r="M646" s="184">
        <v>50.931899999999999</v>
      </c>
      <c r="N646" s="184">
        <v>69.435000000000002</v>
      </c>
      <c r="O646" s="184">
        <v>20.510300000000001</v>
      </c>
      <c r="P646" s="184">
        <v>14.9573</v>
      </c>
      <c r="Q646" s="184">
        <v>16.325399999999998</v>
      </c>
      <c r="R646" s="184">
        <v>29.857399999999998</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44404</v>
      </c>
      <c r="E647" s="184">
        <v>28.429099999999998</v>
      </c>
      <c r="F647" s="184">
        <v>0.77380000000000004</v>
      </c>
      <c r="G647" s="184">
        <v>0.64680000000000004</v>
      </c>
      <c r="H647" s="184">
        <v>2.4834000000000001</v>
      </c>
      <c r="I647" s="184">
        <v>4.1382000000000003</v>
      </c>
      <c r="J647" s="184">
        <v>12.6713</v>
      </c>
      <c r="K647" s="184">
        <v>29.697199999999999</v>
      </c>
      <c r="L647" s="184">
        <v>47.541800000000002</v>
      </c>
      <c r="M647" s="184">
        <v>82.082599999999999</v>
      </c>
      <c r="N647" s="184">
        <v>104.4141</v>
      </c>
      <c r="O647" s="184">
        <v>29.896599999999999</v>
      </c>
      <c r="P647" s="184"/>
      <c r="Q647" s="184">
        <v>27.3185</v>
      </c>
      <c r="R647" s="184">
        <v>50.293999999999997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44404</v>
      </c>
      <c r="E648" s="184">
        <v>27.564900000000002</v>
      </c>
      <c r="F648" s="184">
        <v>0.77249999999999996</v>
      </c>
      <c r="G648" s="184">
        <v>0.64190000000000003</v>
      </c>
      <c r="H648" s="184">
        <v>2.4744000000000002</v>
      </c>
      <c r="I648" s="184">
        <v>4.1203000000000003</v>
      </c>
      <c r="J648" s="184">
        <v>12.6266</v>
      </c>
      <c r="K648" s="184">
        <v>29.551400000000001</v>
      </c>
      <c r="L648" s="184">
        <v>47.214599999999997</v>
      </c>
      <c r="M648" s="184">
        <v>81.450699999999998</v>
      </c>
      <c r="N648" s="184">
        <v>103.44750000000001</v>
      </c>
      <c r="O648" s="184">
        <v>29.110299999999999</v>
      </c>
      <c r="P648" s="184"/>
      <c r="Q648" s="184">
        <v>26.4132</v>
      </c>
      <c r="R648" s="184">
        <v>49.5625</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44404</v>
      </c>
      <c r="E649" s="184">
        <v>15.2949</v>
      </c>
      <c r="F649" s="184">
        <v>-0.48020000000000002</v>
      </c>
      <c r="G649" s="184">
        <v>-7.51E-2</v>
      </c>
      <c r="H649" s="184">
        <v>1.6955</v>
      </c>
      <c r="I649" s="184">
        <v>0.59389999999999998</v>
      </c>
      <c r="J649" s="184">
        <v>2.6833999999999998</v>
      </c>
      <c r="K649" s="184">
        <v>12.809200000000001</v>
      </c>
      <c r="L649" s="184">
        <v>23.817299999999999</v>
      </c>
      <c r="M649" s="184">
        <v>41.458300000000001</v>
      </c>
      <c r="N649" s="184">
        <v>52.852699999999999</v>
      </c>
      <c r="O649" s="184">
        <v>14.9939</v>
      </c>
      <c r="P649" s="184"/>
      <c r="Q649" s="184">
        <v>13.580399999999999</v>
      </c>
      <c r="R649" s="184">
        <v>23.507200000000001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44404</v>
      </c>
      <c r="E650" s="184">
        <v>14.9415</v>
      </c>
      <c r="F650" s="184">
        <v>-0.48159999999999997</v>
      </c>
      <c r="G650" s="184">
        <v>-7.9600000000000004E-2</v>
      </c>
      <c r="H650" s="184">
        <v>1.6871</v>
      </c>
      <c r="I650" s="184">
        <v>0.57820000000000005</v>
      </c>
      <c r="J650" s="184">
        <v>2.6469999999999998</v>
      </c>
      <c r="K650" s="184">
        <v>12.696300000000001</v>
      </c>
      <c r="L650" s="184">
        <v>23.6265</v>
      </c>
      <c r="M650" s="184">
        <v>41.038699999999999</v>
      </c>
      <c r="N650" s="184">
        <v>52.1708</v>
      </c>
      <c r="O650" s="184">
        <v>14.261699999999999</v>
      </c>
      <c r="P650" s="184"/>
      <c r="Q650" s="184">
        <v>12.7875</v>
      </c>
      <c r="R650" s="184">
        <v>22.863900000000001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44404</v>
      </c>
      <c r="E651" s="184">
        <v>16.7715</v>
      </c>
      <c r="F651" s="184">
        <v>-0.44579999999999997</v>
      </c>
      <c r="G651" s="184">
        <v>-0.60509999999999997</v>
      </c>
      <c r="H651" s="184">
        <v>0.91879999999999995</v>
      </c>
      <c r="I651" s="184">
        <v>-0.53790000000000004</v>
      </c>
      <c r="J651" s="184">
        <v>2.3475999999999999</v>
      </c>
      <c r="K651" s="184">
        <v>13.232200000000001</v>
      </c>
      <c r="L651" s="184">
        <v>22.359000000000002</v>
      </c>
      <c r="M651" s="184">
        <v>44.810299999999998</v>
      </c>
      <c r="N651" s="184">
        <v>62.838000000000001</v>
      </c>
      <c r="O651" s="184">
        <v>18.331600000000002</v>
      </c>
      <c r="P651" s="184"/>
      <c r="Q651" s="184">
        <v>18.607700000000001</v>
      </c>
      <c r="R651" s="184">
        <v>27.088799999999999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44404</v>
      </c>
      <c r="E652" s="184">
        <v>16.3888</v>
      </c>
      <c r="F652" s="184">
        <v>-0.4471</v>
      </c>
      <c r="G652" s="184">
        <v>-0.60950000000000004</v>
      </c>
      <c r="H652" s="184">
        <v>0.91069999999999995</v>
      </c>
      <c r="I652" s="184">
        <v>-0.55279999999999996</v>
      </c>
      <c r="J652" s="184">
        <v>2.3117000000000001</v>
      </c>
      <c r="K652" s="184">
        <v>13.1198</v>
      </c>
      <c r="L652" s="184">
        <v>22.169499999999999</v>
      </c>
      <c r="M652" s="184">
        <v>44.361600000000003</v>
      </c>
      <c r="N652" s="184">
        <v>62.067999999999998</v>
      </c>
      <c r="O652" s="184">
        <v>17.440200000000001</v>
      </c>
      <c r="P652" s="184"/>
      <c r="Q652" s="184">
        <v>17.707599999999999</v>
      </c>
      <c r="R652" s="184">
        <v>26.381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44404</v>
      </c>
      <c r="E653" s="184">
        <v>72.247799999999998</v>
      </c>
      <c r="F653" s="184">
        <v>0.1585</v>
      </c>
      <c r="G653" s="184">
        <v>0.2213</v>
      </c>
      <c r="H653" s="184">
        <v>1.4844999999999999</v>
      </c>
      <c r="I653" s="184">
        <v>0.16830000000000001</v>
      </c>
      <c r="J653" s="184">
        <v>3.8809999999999998</v>
      </c>
      <c r="K653" s="184">
        <v>15.7851</v>
      </c>
      <c r="L653" s="184">
        <v>32.996699999999997</v>
      </c>
      <c r="M653" s="184">
        <v>52.436300000000003</v>
      </c>
      <c r="N653" s="184">
        <v>79.516400000000004</v>
      </c>
      <c r="O653" s="184">
        <v>28.238399999999999</v>
      </c>
      <c r="P653" s="184">
        <v>23.271000000000001</v>
      </c>
      <c r="Q653" s="184">
        <v>23.597000000000001</v>
      </c>
      <c r="R653" s="184">
        <v>42.599200000000003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44404</v>
      </c>
      <c r="E654" s="184">
        <v>53.654800000000002</v>
      </c>
      <c r="F654" s="184">
        <v>-5.7999999999999996E-3</v>
      </c>
      <c r="G654" s="184">
        <v>0.1615</v>
      </c>
      <c r="H654" s="184">
        <v>1.3996</v>
      </c>
      <c r="I654" s="184">
        <v>0.27100000000000002</v>
      </c>
      <c r="J654" s="184">
        <v>5.1127000000000002</v>
      </c>
      <c r="K654" s="184">
        <v>17.688800000000001</v>
      </c>
      <c r="L654" s="184">
        <v>35.414999999999999</v>
      </c>
      <c r="M654" s="184">
        <v>55.064100000000003</v>
      </c>
      <c r="N654" s="184">
        <v>78.476900000000001</v>
      </c>
      <c r="O654" s="184">
        <v>32.121200000000002</v>
      </c>
      <c r="P654" s="184">
        <v>24.5017</v>
      </c>
      <c r="Q654" s="184">
        <v>25.731100000000001</v>
      </c>
      <c r="R654" s="184">
        <v>46.668500000000002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44404</v>
      </c>
      <c r="E655" s="184">
        <v>52.071399999999997</v>
      </c>
      <c r="F655" s="184">
        <v>-6.8999999999999999E-3</v>
      </c>
      <c r="G655" s="184">
        <v>0.15709999999999999</v>
      </c>
      <c r="H655" s="184">
        <v>1.3917999999999999</v>
      </c>
      <c r="I655" s="184">
        <v>0.2555</v>
      </c>
      <c r="J655" s="184">
        <v>5.0765000000000002</v>
      </c>
      <c r="K655" s="184">
        <v>17.572399999999998</v>
      </c>
      <c r="L655" s="184">
        <v>35.1447</v>
      </c>
      <c r="M655" s="184">
        <v>54.558999999999997</v>
      </c>
      <c r="N655" s="184">
        <v>77.671400000000006</v>
      </c>
      <c r="O655" s="184">
        <v>31.2928</v>
      </c>
      <c r="P655" s="184">
        <v>23.872499999999999</v>
      </c>
      <c r="Q655" s="184">
        <v>25.218800000000002</v>
      </c>
      <c r="R655" s="184">
        <v>45.9756</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44404</v>
      </c>
      <c r="E656" s="184">
        <v>14.760199999999999</v>
      </c>
      <c r="F656" s="184">
        <v>-0.48010000000000003</v>
      </c>
      <c r="G656" s="184">
        <v>-0.5806</v>
      </c>
      <c r="H656" s="184">
        <v>0.45939999999999998</v>
      </c>
      <c r="I656" s="184">
        <v>-0.36180000000000001</v>
      </c>
      <c r="J656" s="184">
        <v>0.54769999999999996</v>
      </c>
      <c r="K656" s="184">
        <v>8.1936</v>
      </c>
      <c r="L656" s="184">
        <v>11.1151</v>
      </c>
      <c r="M656" s="184">
        <v>25.140499999999999</v>
      </c>
      <c r="N656" s="184">
        <v>32.224299999999999</v>
      </c>
      <c r="O656" s="184"/>
      <c r="P656" s="184"/>
      <c r="Q656" s="184">
        <v>16.822299999999998</v>
      </c>
      <c r="R656" s="184">
        <v>20.0351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44404</v>
      </c>
      <c r="E657" s="184">
        <v>14.0677</v>
      </c>
      <c r="F657" s="184">
        <v>-0.48459999999999998</v>
      </c>
      <c r="G657" s="184">
        <v>-0.59989999999999999</v>
      </c>
      <c r="H657" s="184">
        <v>0.42549999999999999</v>
      </c>
      <c r="I657" s="184">
        <v>-0.42959999999999998</v>
      </c>
      <c r="J657" s="184">
        <v>0.3911</v>
      </c>
      <c r="K657" s="184">
        <v>7.7150999999999996</v>
      </c>
      <c r="L657" s="184">
        <v>10.116400000000001</v>
      </c>
      <c r="M657" s="184">
        <v>23.427900000000001</v>
      </c>
      <c r="N657" s="184">
        <v>29.815300000000001</v>
      </c>
      <c r="O657" s="184"/>
      <c r="P657" s="184"/>
      <c r="Q657" s="184">
        <v>14.601900000000001</v>
      </c>
      <c r="R657" s="184">
        <v>17.8002</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44404</v>
      </c>
      <c r="E658" s="184">
        <v>133.93010000000001</v>
      </c>
      <c r="F658" s="184">
        <v>-0.69169999999999998</v>
      </c>
      <c r="G658" s="184">
        <v>-0.53769999999999996</v>
      </c>
      <c r="H658" s="184">
        <v>1.5664</v>
      </c>
      <c r="I658" s="184">
        <v>9.7900000000000001E-2</v>
      </c>
      <c r="J658" s="184">
        <v>1.4422999999999999</v>
      </c>
      <c r="K658" s="184">
        <v>10.7425</v>
      </c>
      <c r="L658" s="184">
        <v>18.819700000000001</v>
      </c>
      <c r="M658" s="184">
        <v>39.9452</v>
      </c>
      <c r="N658" s="184">
        <v>49.749000000000002</v>
      </c>
      <c r="O658" s="184">
        <v>9.0793999999999997</v>
      </c>
      <c r="P658" s="184">
        <v>10.457800000000001</v>
      </c>
      <c r="Q658" s="184">
        <v>15.3268</v>
      </c>
      <c r="R658" s="184">
        <v>18.023499999999999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44404</v>
      </c>
      <c r="E659" s="184">
        <v>138.7714</v>
      </c>
      <c r="F659" s="184">
        <v>-0.69069999999999998</v>
      </c>
      <c r="G659" s="184">
        <v>-0.53380000000000005</v>
      </c>
      <c r="H659" s="184">
        <v>1.5731999999999999</v>
      </c>
      <c r="I659" s="184">
        <v>0.1115</v>
      </c>
      <c r="J659" s="184">
        <v>1.4918</v>
      </c>
      <c r="K659" s="184">
        <v>10.949299999999999</v>
      </c>
      <c r="L659" s="184">
        <v>19.2103</v>
      </c>
      <c r="M659" s="184">
        <v>40.530299999999997</v>
      </c>
      <c r="N659" s="184">
        <v>50.509</v>
      </c>
      <c r="O659" s="184">
        <v>9.5609000000000002</v>
      </c>
      <c r="P659" s="184">
        <v>10.9908</v>
      </c>
      <c r="Q659" s="184">
        <v>12.9979</v>
      </c>
      <c r="R659" s="184">
        <v>18.5444</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44404</v>
      </c>
      <c r="E660" s="184">
        <v>17.2638</v>
      </c>
      <c r="F660" s="184">
        <v>0.58140000000000003</v>
      </c>
      <c r="G660" s="184">
        <v>0.95199999999999996</v>
      </c>
      <c r="H660" s="184">
        <v>1.9523999999999999</v>
      </c>
      <c r="I660" s="184">
        <v>2.1412</v>
      </c>
      <c r="J660" s="184">
        <v>11.6069</v>
      </c>
      <c r="K660" s="184">
        <v>35.1892</v>
      </c>
      <c r="L660" s="184">
        <v>54.499699999999997</v>
      </c>
      <c r="M660" s="184">
        <v>89.883200000000002</v>
      </c>
      <c r="N660" s="184">
        <v>115.8218</v>
      </c>
      <c r="O660" s="184">
        <v>13.2674</v>
      </c>
      <c r="P660" s="184"/>
      <c r="Q660" s="184">
        <v>12.346</v>
      </c>
      <c r="R660" s="184">
        <v>36.077100000000002</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44404</v>
      </c>
      <c r="E661" s="184">
        <v>16.882100000000001</v>
      </c>
      <c r="F661" s="184">
        <v>0.58030000000000004</v>
      </c>
      <c r="G661" s="184">
        <v>0.95020000000000004</v>
      </c>
      <c r="H661" s="184">
        <v>1.9487000000000001</v>
      </c>
      <c r="I661" s="184">
        <v>2.1343999999999999</v>
      </c>
      <c r="J661" s="184">
        <v>11.5899</v>
      </c>
      <c r="K661" s="184">
        <v>35.133600000000001</v>
      </c>
      <c r="L661" s="184">
        <v>54.393000000000001</v>
      </c>
      <c r="M661" s="184">
        <v>89.669499999999999</v>
      </c>
      <c r="N661" s="184">
        <v>115.4868</v>
      </c>
      <c r="O661" s="184">
        <v>12.9834</v>
      </c>
      <c r="P661" s="184"/>
      <c r="Q661" s="184">
        <v>11.8118</v>
      </c>
      <c r="R661" s="184">
        <v>35.866700000000002</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44404</v>
      </c>
      <c r="E662" s="184">
        <v>14.795999999999999</v>
      </c>
      <c r="F662" s="184">
        <v>0.57509999999999994</v>
      </c>
      <c r="G662" s="184">
        <v>0.88090000000000002</v>
      </c>
      <c r="H662" s="184">
        <v>1.8292999999999999</v>
      </c>
      <c r="I662" s="184">
        <v>2.1019000000000001</v>
      </c>
      <c r="J662" s="184">
        <v>12.099399999999999</v>
      </c>
      <c r="K662" s="184">
        <v>35.060400000000001</v>
      </c>
      <c r="L662" s="184">
        <v>55.870399999999997</v>
      </c>
      <c r="M662" s="184">
        <v>92.001199999999997</v>
      </c>
      <c r="N662" s="184">
        <v>118.3879</v>
      </c>
      <c r="O662" s="184">
        <v>13.4091</v>
      </c>
      <c r="P662" s="184"/>
      <c r="Q662" s="184">
        <v>9.4351000000000003</v>
      </c>
      <c r="R662" s="184">
        <v>37.102800000000002</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44404</v>
      </c>
      <c r="E663" s="184">
        <v>14.5337</v>
      </c>
      <c r="F663" s="184">
        <v>0.57509999999999994</v>
      </c>
      <c r="G663" s="184">
        <v>0.87939999999999996</v>
      </c>
      <c r="H663" s="184">
        <v>1.8271999999999999</v>
      </c>
      <c r="I663" s="184">
        <v>2.0983000000000001</v>
      </c>
      <c r="J663" s="184">
        <v>12.0891</v>
      </c>
      <c r="K663" s="184">
        <v>35.020099999999999</v>
      </c>
      <c r="L663" s="184">
        <v>55.782200000000003</v>
      </c>
      <c r="M663" s="184">
        <v>91.846299999999999</v>
      </c>
      <c r="N663" s="184">
        <v>118.16800000000001</v>
      </c>
      <c r="O663" s="184">
        <v>13.106400000000001</v>
      </c>
      <c r="P663" s="184"/>
      <c r="Q663" s="184">
        <v>8.9855999999999998</v>
      </c>
      <c r="R663" s="184">
        <v>36.943600000000004</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44404</v>
      </c>
      <c r="E664" s="184">
        <v>14.7737</v>
      </c>
      <c r="F664" s="184">
        <v>0.53900000000000003</v>
      </c>
      <c r="G664" s="184">
        <v>0.94979999999999998</v>
      </c>
      <c r="H664" s="184">
        <v>2.0918000000000001</v>
      </c>
      <c r="I664" s="184">
        <v>2.0516000000000001</v>
      </c>
      <c r="J664" s="184">
        <v>11.682499999999999</v>
      </c>
      <c r="K664" s="184">
        <v>36.210799999999999</v>
      </c>
      <c r="L664" s="184">
        <v>58.812600000000003</v>
      </c>
      <c r="M664" s="184">
        <v>96.3596</v>
      </c>
      <c r="N664" s="184">
        <v>124.2551</v>
      </c>
      <c r="O664" s="184">
        <v>14.1997</v>
      </c>
      <c r="P664" s="184"/>
      <c r="Q664" s="184">
        <v>10.0817</v>
      </c>
      <c r="R664" s="184">
        <v>38.968800000000002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44404</v>
      </c>
      <c r="E665" s="184">
        <v>14.4909</v>
      </c>
      <c r="F665" s="184">
        <v>0.53839999999999999</v>
      </c>
      <c r="G665" s="184">
        <v>0.94740000000000002</v>
      </c>
      <c r="H665" s="184">
        <v>2.0880999999999998</v>
      </c>
      <c r="I665" s="184">
        <v>2.0442999999999998</v>
      </c>
      <c r="J665" s="184">
        <v>11.664300000000001</v>
      </c>
      <c r="K665" s="184">
        <v>36.146599999999999</v>
      </c>
      <c r="L665" s="184">
        <v>58.623600000000003</v>
      </c>
      <c r="M665" s="184">
        <v>95.965999999999994</v>
      </c>
      <c r="N665" s="184">
        <v>123.625</v>
      </c>
      <c r="O665" s="184">
        <v>13.787800000000001</v>
      </c>
      <c r="P665" s="184"/>
      <c r="Q665" s="184">
        <v>9.5593000000000004</v>
      </c>
      <c r="R665" s="184">
        <v>38.549999999999997</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44404</v>
      </c>
      <c r="E666" s="184">
        <v>14.0404</v>
      </c>
      <c r="F666" s="184">
        <v>0.39040000000000002</v>
      </c>
      <c r="G666" s="184">
        <v>0.69210000000000005</v>
      </c>
      <c r="H666" s="184">
        <v>1.8225</v>
      </c>
      <c r="I666" s="184">
        <v>2.7509000000000001</v>
      </c>
      <c r="J666" s="184">
        <v>12.249599999999999</v>
      </c>
      <c r="K666" s="184">
        <v>37.960700000000003</v>
      </c>
      <c r="L666" s="184">
        <v>61.244900000000001</v>
      </c>
      <c r="M666" s="184">
        <v>99.007800000000003</v>
      </c>
      <c r="N666" s="184">
        <v>126.38500000000001</v>
      </c>
      <c r="O666" s="184">
        <v>14.045999999999999</v>
      </c>
      <c r="P666" s="184"/>
      <c r="Q666" s="184">
        <v>9.2645</v>
      </c>
      <c r="R666" s="184">
        <v>38.815100000000001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44404</v>
      </c>
      <c r="E667" s="184">
        <v>13.5206</v>
      </c>
      <c r="F667" s="184">
        <v>0.3906</v>
      </c>
      <c r="G667" s="184">
        <v>0.69040000000000001</v>
      </c>
      <c r="H667" s="184">
        <v>1.8186</v>
      </c>
      <c r="I667" s="184">
        <v>2.7440000000000002</v>
      </c>
      <c r="J667" s="184">
        <v>12.232100000000001</v>
      </c>
      <c r="K667" s="184">
        <v>37.8992</v>
      </c>
      <c r="L667" s="184">
        <v>61.070700000000002</v>
      </c>
      <c r="M667" s="184">
        <v>98.651200000000003</v>
      </c>
      <c r="N667" s="184">
        <v>125.82129999999999</v>
      </c>
      <c r="O667" s="184">
        <v>13.300599999999999</v>
      </c>
      <c r="P667" s="184"/>
      <c r="Q667" s="184">
        <v>8.1936</v>
      </c>
      <c r="R667" s="184">
        <v>38.447299999999998</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44404</v>
      </c>
      <c r="E668" s="184">
        <v>19.960799999999999</v>
      </c>
      <c r="F668" s="184">
        <v>-0.57530000000000003</v>
      </c>
      <c r="G668" s="184">
        <v>-0.51629999999999998</v>
      </c>
      <c r="H668" s="184">
        <v>1.1857</v>
      </c>
      <c r="I668" s="184">
        <v>-0.1166</v>
      </c>
      <c r="J668" s="184">
        <v>0.42409999999999998</v>
      </c>
      <c r="K668" s="184">
        <v>11.1119</v>
      </c>
      <c r="L668" s="184">
        <v>19.582999999999998</v>
      </c>
      <c r="M668" s="184">
        <v>41.294400000000003</v>
      </c>
      <c r="N668" s="184">
        <v>50.655500000000004</v>
      </c>
      <c r="O668" s="184">
        <v>12.985300000000001</v>
      </c>
      <c r="P668" s="184">
        <v>13.3462</v>
      </c>
      <c r="Q668" s="184">
        <v>11.5137</v>
      </c>
      <c r="R668" s="184">
        <v>22.9343</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44404</v>
      </c>
      <c r="E669" s="184">
        <v>19.536799999999999</v>
      </c>
      <c r="F669" s="184">
        <v>-0.57609999999999995</v>
      </c>
      <c r="G669" s="184">
        <v>-0.51990000000000003</v>
      </c>
      <c r="H669" s="184">
        <v>1.1792</v>
      </c>
      <c r="I669" s="184">
        <v>-0.1298</v>
      </c>
      <c r="J669" s="184">
        <v>0.40500000000000003</v>
      </c>
      <c r="K669" s="184">
        <v>11.1081</v>
      </c>
      <c r="L669" s="184">
        <v>19.5745</v>
      </c>
      <c r="M669" s="184">
        <v>41.277200000000001</v>
      </c>
      <c r="N669" s="184">
        <v>50.633000000000003</v>
      </c>
      <c r="O669" s="184">
        <v>12.721500000000001</v>
      </c>
      <c r="P669" s="184">
        <v>13.0291</v>
      </c>
      <c r="Q669" s="184">
        <v>11.136900000000001</v>
      </c>
      <c r="R669" s="184">
        <v>22.7315</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44404</v>
      </c>
      <c r="E670" s="184">
        <v>21.760300000000001</v>
      </c>
      <c r="F670" s="184">
        <v>-0.60299999999999998</v>
      </c>
      <c r="G670" s="184">
        <v>-0.5575</v>
      </c>
      <c r="H670" s="184">
        <v>1.1194999999999999</v>
      </c>
      <c r="I670" s="184">
        <v>-0.156</v>
      </c>
      <c r="J670" s="184">
        <v>0.30009999999999998</v>
      </c>
      <c r="K670" s="184">
        <v>10.868600000000001</v>
      </c>
      <c r="L670" s="184">
        <v>19.000399999999999</v>
      </c>
      <c r="M670" s="184">
        <v>40.006</v>
      </c>
      <c r="N670" s="184">
        <v>49.466999999999999</v>
      </c>
      <c r="O670" s="184">
        <v>13.683999999999999</v>
      </c>
      <c r="P670" s="184">
        <v>14.097799999999999</v>
      </c>
      <c r="Q670" s="184">
        <v>15.6311</v>
      </c>
      <c r="R670" s="184">
        <v>23.223299999999998</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44404</v>
      </c>
      <c r="E671" s="184">
        <v>21.281500000000001</v>
      </c>
      <c r="F671" s="184">
        <v>-0.60340000000000005</v>
      </c>
      <c r="G671" s="184">
        <v>-0.55979999999999996</v>
      </c>
      <c r="H671" s="184">
        <v>1.1155999999999999</v>
      </c>
      <c r="I671" s="184">
        <v>-0.1633</v>
      </c>
      <c r="J671" s="184">
        <v>0.28460000000000002</v>
      </c>
      <c r="K671" s="184">
        <v>10.8215</v>
      </c>
      <c r="L671" s="184">
        <v>18.902999999999999</v>
      </c>
      <c r="M671" s="184">
        <v>39.834200000000003</v>
      </c>
      <c r="N671" s="184">
        <v>49.223399999999998</v>
      </c>
      <c r="O671" s="184">
        <v>13.3085</v>
      </c>
      <c r="P671" s="184">
        <v>13.618399999999999</v>
      </c>
      <c r="Q671" s="184">
        <v>15.1515</v>
      </c>
      <c r="R671" s="184">
        <v>22.974499999999999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44404</v>
      </c>
      <c r="E672" s="184">
        <v>14.1609</v>
      </c>
      <c r="F672" s="184">
        <v>0.24560000000000001</v>
      </c>
      <c r="G672" s="184">
        <v>0.66969999999999996</v>
      </c>
      <c r="H672" s="184">
        <v>2.1274999999999999</v>
      </c>
      <c r="I672" s="184">
        <v>1.6262000000000001</v>
      </c>
      <c r="J672" s="184">
        <v>9.4977</v>
      </c>
      <c r="K672" s="184">
        <v>32.2744</v>
      </c>
      <c r="L672" s="184">
        <v>52.454599999999999</v>
      </c>
      <c r="M672" s="184">
        <v>87.043800000000005</v>
      </c>
      <c r="N672" s="184">
        <v>109.816</v>
      </c>
      <c r="O672" s="184">
        <v>14.936500000000001</v>
      </c>
      <c r="P672" s="184"/>
      <c r="Q672" s="184">
        <v>10.9979</v>
      </c>
      <c r="R672" s="184">
        <v>34.947699999999998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44404</v>
      </c>
      <c r="E673" s="184">
        <v>13.846399999999999</v>
      </c>
      <c r="F673" s="184">
        <v>0.2447</v>
      </c>
      <c r="G673" s="184">
        <v>0.66520000000000001</v>
      </c>
      <c r="H673" s="184">
        <v>2.1196000000000002</v>
      </c>
      <c r="I673" s="184">
        <v>1.61</v>
      </c>
      <c r="J673" s="184">
        <v>9.4716000000000005</v>
      </c>
      <c r="K673" s="184">
        <v>32.221800000000002</v>
      </c>
      <c r="L673" s="184">
        <v>52.327300000000001</v>
      </c>
      <c r="M673" s="184">
        <v>86.787899999999993</v>
      </c>
      <c r="N673" s="184">
        <v>109.4164</v>
      </c>
      <c r="O673" s="184">
        <v>14.3034</v>
      </c>
      <c r="P673" s="184"/>
      <c r="Q673" s="184">
        <v>10.252800000000001</v>
      </c>
      <c r="R673" s="184">
        <v>34.678100000000001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44404</v>
      </c>
      <c r="E674" s="184">
        <v>16.1905</v>
      </c>
      <c r="F674" s="184">
        <v>0.14410000000000001</v>
      </c>
      <c r="G674" s="184">
        <v>0.62019999999999997</v>
      </c>
      <c r="H674" s="184">
        <v>2.1135000000000002</v>
      </c>
      <c r="I674" s="184">
        <v>1.2063999999999999</v>
      </c>
      <c r="J674" s="184">
        <v>8.9616000000000007</v>
      </c>
      <c r="K674" s="184">
        <v>31.578700000000001</v>
      </c>
      <c r="L674" s="184">
        <v>50.243099999999998</v>
      </c>
      <c r="M674" s="184">
        <v>85.839200000000005</v>
      </c>
      <c r="N674" s="184">
        <v>109.92</v>
      </c>
      <c r="O674" s="184">
        <v>17.1478</v>
      </c>
      <c r="P674" s="184"/>
      <c r="Q674" s="184">
        <v>16.9375</v>
      </c>
      <c r="R674" s="184">
        <v>34.8521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44404</v>
      </c>
      <c r="E675" s="184">
        <v>16.009699999999999</v>
      </c>
      <c r="F675" s="184">
        <v>0.1426</v>
      </c>
      <c r="G675" s="184">
        <v>0.61399999999999999</v>
      </c>
      <c r="H675" s="184">
        <v>2.1032999999999999</v>
      </c>
      <c r="I675" s="184">
        <v>1.1857</v>
      </c>
      <c r="J675" s="184">
        <v>8.9206000000000003</v>
      </c>
      <c r="K675" s="184">
        <v>31.467400000000001</v>
      </c>
      <c r="L675" s="184">
        <v>50.008899999999997</v>
      </c>
      <c r="M675" s="184">
        <v>85.415499999999994</v>
      </c>
      <c r="N675" s="184">
        <v>109.2881</v>
      </c>
      <c r="O675" s="184">
        <v>16.728200000000001</v>
      </c>
      <c r="P675" s="184"/>
      <c r="Q675" s="184">
        <v>16.511800000000001</v>
      </c>
      <c r="R675" s="184">
        <v>34.454099999999997</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44404</v>
      </c>
      <c r="E680" s="184">
        <v>27.4878</v>
      </c>
      <c r="F680" s="184">
        <v>-0.32419999999999999</v>
      </c>
      <c r="G680" s="184">
        <v>-0.48299999999999998</v>
      </c>
      <c r="H680" s="184">
        <v>1.0610999999999999</v>
      </c>
      <c r="I680" s="184">
        <v>0.1716</v>
      </c>
      <c r="J680" s="184">
        <v>1.1998</v>
      </c>
      <c r="K680" s="184">
        <v>8.9315999999999995</v>
      </c>
      <c r="L680" s="184">
        <v>17.352399999999999</v>
      </c>
      <c r="M680" s="184">
        <v>37.880200000000002</v>
      </c>
      <c r="N680" s="184">
        <v>47.835500000000003</v>
      </c>
      <c r="O680" s="184">
        <v>14.491899999999999</v>
      </c>
      <c r="P680" s="184">
        <v>14.853400000000001</v>
      </c>
      <c r="Q680" s="184">
        <v>16.0533</v>
      </c>
      <c r="R680" s="184">
        <v>20.469000000000001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44404</v>
      </c>
      <c r="E681" s="184">
        <v>25.1526</v>
      </c>
      <c r="F681" s="184">
        <v>-0.32729999999999998</v>
      </c>
      <c r="G681" s="184">
        <v>-0.49609999999999999</v>
      </c>
      <c r="H681" s="184">
        <v>1.0371999999999999</v>
      </c>
      <c r="I681" s="184">
        <v>0.1242</v>
      </c>
      <c r="J681" s="184">
        <v>1.0915999999999999</v>
      </c>
      <c r="K681" s="184">
        <v>8.6003000000000007</v>
      </c>
      <c r="L681" s="184">
        <v>16.601600000000001</v>
      </c>
      <c r="M681" s="184">
        <v>36.526000000000003</v>
      </c>
      <c r="N681" s="184">
        <v>45.884099999999997</v>
      </c>
      <c r="O681" s="184">
        <v>12.8812</v>
      </c>
      <c r="P681" s="184">
        <v>13.3804</v>
      </c>
      <c r="Q681" s="184">
        <v>14.546200000000001</v>
      </c>
      <c r="R681" s="184">
        <v>18.7638</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44404</v>
      </c>
      <c r="E682" s="184">
        <v>112.32</v>
      </c>
      <c r="F682" s="184">
        <v>-0.61939999999999995</v>
      </c>
      <c r="G682" s="184">
        <v>-0.62819999999999998</v>
      </c>
      <c r="H682" s="184">
        <v>0.62709999999999999</v>
      </c>
      <c r="I682" s="184">
        <v>-0.51370000000000005</v>
      </c>
      <c r="J682" s="184">
        <v>0.1784</v>
      </c>
      <c r="K682" s="184">
        <v>10.0853</v>
      </c>
      <c r="L682" s="184">
        <v>14.9642</v>
      </c>
      <c r="M682" s="184">
        <v>30.090299999999999</v>
      </c>
      <c r="N682" s="184">
        <v>40.4176</v>
      </c>
      <c r="O682" s="184">
        <v>10.4137</v>
      </c>
      <c r="P682" s="184">
        <v>13.7919</v>
      </c>
      <c r="Q682" s="184">
        <v>13.238099999999999</v>
      </c>
      <c r="R682" s="184">
        <v>19.391999999999999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44404</v>
      </c>
      <c r="E683" s="184">
        <v>160.60752139288201</v>
      </c>
      <c r="F683" s="184">
        <v>-0.62019999999999997</v>
      </c>
      <c r="G683" s="184">
        <v>-0.63890000000000002</v>
      </c>
      <c r="H683" s="184">
        <v>0.60880000000000001</v>
      </c>
      <c r="I683" s="184">
        <v>-0.5454</v>
      </c>
      <c r="J683" s="184">
        <v>0.1041</v>
      </c>
      <c r="K683" s="184">
        <v>9.8690999999999995</v>
      </c>
      <c r="L683" s="184">
        <v>14.5829</v>
      </c>
      <c r="M683" s="184">
        <v>29.480899999999998</v>
      </c>
      <c r="N683" s="184">
        <v>39.580300000000001</v>
      </c>
      <c r="O683" s="184">
        <v>9.6327999999999996</v>
      </c>
      <c r="P683" s="184">
        <v>13.087999999999999</v>
      </c>
      <c r="Q683" s="184">
        <v>11.5794</v>
      </c>
      <c r="R683" s="184">
        <v>18.535799999999998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44404</v>
      </c>
      <c r="E684" s="184">
        <v>37.799999999999997</v>
      </c>
      <c r="F684" s="184">
        <v>-0.44769999999999999</v>
      </c>
      <c r="G684" s="184">
        <v>-0.50009999999999999</v>
      </c>
      <c r="H684" s="184">
        <v>0.58540000000000003</v>
      </c>
      <c r="I684" s="184">
        <v>0.53190000000000004</v>
      </c>
      <c r="J684" s="184">
        <v>2.5224000000000002</v>
      </c>
      <c r="K684" s="184">
        <v>13.924099999999999</v>
      </c>
      <c r="L684" s="184">
        <v>21.3094</v>
      </c>
      <c r="M684" s="184">
        <v>41.150100000000002</v>
      </c>
      <c r="N684" s="184">
        <v>53.0364</v>
      </c>
      <c r="O684" s="184">
        <v>15.5991</v>
      </c>
      <c r="P684" s="184">
        <v>13.154199999999999</v>
      </c>
      <c r="Q684" s="184">
        <v>14.8565</v>
      </c>
      <c r="R684" s="184">
        <v>26.6373</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44404</v>
      </c>
      <c r="E685" s="184">
        <v>39.67</v>
      </c>
      <c r="F685" s="184">
        <v>-0.45169999999999999</v>
      </c>
      <c r="G685" s="184">
        <v>-0.47670000000000001</v>
      </c>
      <c r="H685" s="184">
        <v>0.60870000000000002</v>
      </c>
      <c r="I685" s="184">
        <v>0.55769999999999997</v>
      </c>
      <c r="J685" s="184">
        <v>2.5859999999999999</v>
      </c>
      <c r="K685" s="184">
        <v>14.125400000000001</v>
      </c>
      <c r="L685" s="184">
        <v>21.687100000000001</v>
      </c>
      <c r="M685" s="184">
        <v>41.729199999999999</v>
      </c>
      <c r="N685" s="184">
        <v>53.878999999999998</v>
      </c>
      <c r="O685" s="184">
        <v>16.128900000000002</v>
      </c>
      <c r="P685" s="184">
        <v>13.8742</v>
      </c>
      <c r="Q685" s="184">
        <v>13.7668</v>
      </c>
      <c r="R685" s="184">
        <v>27.267099999999999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44404</v>
      </c>
      <c r="E686" s="184">
        <v>20.3734</v>
      </c>
      <c r="F686" s="184">
        <v>-0.64229999999999998</v>
      </c>
      <c r="G686" s="184">
        <v>-0.53510000000000002</v>
      </c>
      <c r="H686" s="184">
        <v>0.68149999999999999</v>
      </c>
      <c r="I686" s="184">
        <v>0.2041</v>
      </c>
      <c r="J686" s="184">
        <v>0.5121</v>
      </c>
      <c r="K686" s="184">
        <v>13.5831</v>
      </c>
      <c r="L686" s="184">
        <v>26.940999999999999</v>
      </c>
      <c r="M686" s="184">
        <v>52.053899999999999</v>
      </c>
      <c r="N686" s="184">
        <v>63.378</v>
      </c>
      <c r="O686" s="184">
        <v>13.652799999999999</v>
      </c>
      <c r="P686" s="184">
        <v>13.498900000000001</v>
      </c>
      <c r="Q686" s="184">
        <v>14.287599999999999</v>
      </c>
      <c r="R686" s="184">
        <v>27.137799999999999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44404</v>
      </c>
      <c r="E687" s="184">
        <v>21.489699999999999</v>
      </c>
      <c r="F687" s="184">
        <v>-0.64219999999999999</v>
      </c>
      <c r="G687" s="184">
        <v>-0.53369999999999995</v>
      </c>
      <c r="H687" s="184">
        <v>0.6845</v>
      </c>
      <c r="I687" s="184">
        <v>0.20979999999999999</v>
      </c>
      <c r="J687" s="184">
        <v>0.52529999999999999</v>
      </c>
      <c r="K687" s="184">
        <v>13.6258</v>
      </c>
      <c r="L687" s="184">
        <v>27.036200000000001</v>
      </c>
      <c r="M687" s="184">
        <v>52.224600000000002</v>
      </c>
      <c r="N687" s="184">
        <v>63.65</v>
      </c>
      <c r="O687" s="184">
        <v>14.039099999999999</v>
      </c>
      <c r="P687" s="184">
        <v>14.539199999999999</v>
      </c>
      <c r="Q687" s="184">
        <v>15.4374</v>
      </c>
      <c r="R687" s="184">
        <v>27.341699999999999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44404</v>
      </c>
      <c r="E688" s="184">
        <v>14.8033</v>
      </c>
      <c r="F688" s="184">
        <v>-0.79279999999999995</v>
      </c>
      <c r="G688" s="184">
        <v>-0.56420000000000003</v>
      </c>
      <c r="H688" s="184">
        <v>0.43969999999999998</v>
      </c>
      <c r="I688" s="184">
        <v>-0.22239999999999999</v>
      </c>
      <c r="J688" s="184">
        <v>0.39879999999999999</v>
      </c>
      <c r="K688" s="184">
        <v>14.805</v>
      </c>
      <c r="L688" s="184">
        <v>26.805700000000002</v>
      </c>
      <c r="M688" s="184">
        <v>54.878599999999999</v>
      </c>
      <c r="N688" s="184">
        <v>66.441400000000002</v>
      </c>
      <c r="O688" s="184">
        <v>11.739599999999999</v>
      </c>
      <c r="P688" s="184"/>
      <c r="Q688" s="184">
        <v>9.0995000000000008</v>
      </c>
      <c r="R688" s="184">
        <v>22.830500000000001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44404</v>
      </c>
      <c r="E689" s="184">
        <v>15.5321</v>
      </c>
      <c r="F689" s="184">
        <v>-0.79200000000000004</v>
      </c>
      <c r="G689" s="184">
        <v>-0.56269999999999998</v>
      </c>
      <c r="H689" s="184">
        <v>0.44230000000000003</v>
      </c>
      <c r="I689" s="184">
        <v>-0.2165</v>
      </c>
      <c r="J689" s="184">
        <v>0.41310000000000002</v>
      </c>
      <c r="K689" s="184">
        <v>14.8527</v>
      </c>
      <c r="L689" s="184">
        <v>26.901399999999999</v>
      </c>
      <c r="M689" s="184">
        <v>55.046599999999998</v>
      </c>
      <c r="N689" s="184">
        <v>66.673100000000005</v>
      </c>
      <c r="O689" s="184">
        <v>12.3239</v>
      </c>
      <c r="P689" s="184"/>
      <c r="Q689" s="184">
        <v>10.2699</v>
      </c>
      <c r="R689" s="184">
        <v>23.1252</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44404</v>
      </c>
      <c r="E690" s="184">
        <v>13.761900000000001</v>
      </c>
      <c r="F690" s="184">
        <v>-0.81940000000000002</v>
      </c>
      <c r="G690" s="184">
        <v>-0.58660000000000001</v>
      </c>
      <c r="H690" s="184">
        <v>0.45619999999999999</v>
      </c>
      <c r="I690" s="184">
        <v>-0.32740000000000002</v>
      </c>
      <c r="J690" s="184">
        <v>0.37559999999999999</v>
      </c>
      <c r="K690" s="184">
        <v>14.6433</v>
      </c>
      <c r="L690" s="184">
        <v>26.581099999999999</v>
      </c>
      <c r="M690" s="184">
        <v>53.674999999999997</v>
      </c>
      <c r="N690" s="184">
        <v>63.419699999999999</v>
      </c>
      <c r="O690" s="184">
        <v>12.295299999999999</v>
      </c>
      <c r="P690" s="184"/>
      <c r="Q690" s="184">
        <v>7.6505000000000001</v>
      </c>
      <c r="R690" s="184">
        <v>23.5016</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44404</v>
      </c>
      <c r="E691" s="184">
        <v>14.4414</v>
      </c>
      <c r="F691" s="184">
        <v>-0.81859999999999999</v>
      </c>
      <c r="G691" s="184">
        <v>-0.58579999999999999</v>
      </c>
      <c r="H691" s="184">
        <v>0.45839999999999997</v>
      </c>
      <c r="I691" s="184">
        <v>-0.32369999999999999</v>
      </c>
      <c r="J691" s="184">
        <v>0.3851</v>
      </c>
      <c r="K691" s="184">
        <v>14.6716</v>
      </c>
      <c r="L691" s="184">
        <v>26.644500000000001</v>
      </c>
      <c r="M691" s="184">
        <v>53.792299999999997</v>
      </c>
      <c r="N691" s="184">
        <v>63.586300000000001</v>
      </c>
      <c r="O691" s="184">
        <v>13.0281</v>
      </c>
      <c r="P691" s="184"/>
      <c r="Q691" s="184">
        <v>8.8550000000000004</v>
      </c>
      <c r="R691" s="184">
        <v>23.7379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44404</v>
      </c>
      <c r="E692" s="184">
        <v>11.5421</v>
      </c>
      <c r="F692" s="184">
        <v>-0.56859999999999999</v>
      </c>
      <c r="G692" s="184">
        <v>-0.35310000000000002</v>
      </c>
      <c r="H692" s="184">
        <v>1.117</v>
      </c>
      <c r="I692" s="184">
        <v>0.31640000000000001</v>
      </c>
      <c r="J692" s="184">
        <v>2.1577999999999999</v>
      </c>
      <c r="K692" s="184">
        <v>9.3902999999999999</v>
      </c>
      <c r="L692" s="184">
        <v>16.226400000000002</v>
      </c>
      <c r="M692" s="184">
        <v>40.310699999999997</v>
      </c>
      <c r="N692" s="184">
        <v>42.284300000000002</v>
      </c>
      <c r="O692" s="184">
        <v>6.4565000000000001</v>
      </c>
      <c r="P692" s="184"/>
      <c r="Q692" s="184">
        <v>4.1544999999999996</v>
      </c>
      <c r="R692" s="184">
        <v>22.0397</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44404</v>
      </c>
      <c r="E693" s="184">
        <v>11.992699999999999</v>
      </c>
      <c r="F693" s="184">
        <v>-0.56710000000000005</v>
      </c>
      <c r="G693" s="184">
        <v>-0.34899999999999998</v>
      </c>
      <c r="H693" s="184">
        <v>1.1249</v>
      </c>
      <c r="I693" s="184">
        <v>0.33210000000000001</v>
      </c>
      <c r="J693" s="184">
        <v>2.1960000000000002</v>
      </c>
      <c r="K693" s="184">
        <v>9.5074000000000005</v>
      </c>
      <c r="L693" s="184">
        <v>16.462199999999999</v>
      </c>
      <c r="M693" s="184">
        <v>40.731299999999997</v>
      </c>
      <c r="N693" s="184">
        <v>42.868899999999996</v>
      </c>
      <c r="O693" s="184">
        <v>7.4112999999999998</v>
      </c>
      <c r="P693" s="184"/>
      <c r="Q693" s="184">
        <v>5.2927999999999997</v>
      </c>
      <c r="R693" s="184">
        <v>22.595199999999998</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44404</v>
      </c>
      <c r="E694" s="184">
        <v>12.0061</v>
      </c>
      <c r="F694" s="184">
        <v>-0.57469999999999999</v>
      </c>
      <c r="G694" s="184">
        <v>-0.37840000000000001</v>
      </c>
      <c r="H694" s="184">
        <v>1.0096000000000001</v>
      </c>
      <c r="I694" s="184">
        <v>9.8400000000000001E-2</v>
      </c>
      <c r="J694" s="184">
        <v>1.6045</v>
      </c>
      <c r="K694" s="184">
        <v>9.4488000000000003</v>
      </c>
      <c r="L694" s="184">
        <v>15.41</v>
      </c>
      <c r="M694" s="184">
        <v>38.925699999999999</v>
      </c>
      <c r="N694" s="184">
        <v>41.034199999999998</v>
      </c>
      <c r="O694" s="184">
        <v>7.4474999999999998</v>
      </c>
      <c r="P694" s="184"/>
      <c r="Q694" s="184">
        <v>5.6318000000000001</v>
      </c>
      <c r="R694" s="184">
        <v>22.604399999999998</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44404</v>
      </c>
      <c r="E695" s="184">
        <v>12.420299999999999</v>
      </c>
      <c r="F695" s="184">
        <v>-0.57399999999999995</v>
      </c>
      <c r="G695" s="184">
        <v>-0.37459999999999999</v>
      </c>
      <c r="H695" s="184">
        <v>1.0165999999999999</v>
      </c>
      <c r="I695" s="184">
        <v>0.112</v>
      </c>
      <c r="J695" s="184">
        <v>1.6357999999999999</v>
      </c>
      <c r="K695" s="184">
        <v>9.5428999999999995</v>
      </c>
      <c r="L695" s="184">
        <v>15.6065</v>
      </c>
      <c r="M695" s="184">
        <v>39.283200000000001</v>
      </c>
      <c r="N695" s="184">
        <v>41.520899999999997</v>
      </c>
      <c r="O695" s="184">
        <v>8.3826999999999998</v>
      </c>
      <c r="P695" s="184"/>
      <c r="Q695" s="184">
        <v>6.7108999999999996</v>
      </c>
      <c r="R695" s="184">
        <v>23.034300000000002</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44404</v>
      </c>
      <c r="E696" s="184">
        <v>143.91419999999999</v>
      </c>
      <c r="F696" s="184">
        <v>-0.50270000000000004</v>
      </c>
      <c r="G696" s="184">
        <v>-0.378</v>
      </c>
      <c r="H696" s="184">
        <v>2.0672999999999999</v>
      </c>
      <c r="I696" s="184">
        <v>1.1653</v>
      </c>
      <c r="J696" s="184">
        <v>3.6637</v>
      </c>
      <c r="K696" s="184">
        <v>13.9445</v>
      </c>
      <c r="L696" s="184">
        <v>20.376899999999999</v>
      </c>
      <c r="M696" s="184">
        <v>45.7639</v>
      </c>
      <c r="N696" s="184">
        <v>58.9422</v>
      </c>
      <c r="O696" s="184">
        <v>16.420500000000001</v>
      </c>
      <c r="P696" s="184">
        <v>14.999700000000001</v>
      </c>
      <c r="Q696" s="184">
        <v>15.301600000000001</v>
      </c>
      <c r="R696" s="184">
        <v>28.244700000000002</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44404</v>
      </c>
      <c r="E697" s="184">
        <v>133.82159999999999</v>
      </c>
      <c r="F697" s="184">
        <v>-0.505</v>
      </c>
      <c r="G697" s="184">
        <v>-0.38700000000000001</v>
      </c>
      <c r="H697" s="184">
        <v>2.0506000000000002</v>
      </c>
      <c r="I697" s="184">
        <v>1.1309</v>
      </c>
      <c r="J697" s="184">
        <v>3.5840999999999998</v>
      </c>
      <c r="K697" s="184">
        <v>13.6951</v>
      </c>
      <c r="L697" s="184">
        <v>19.819700000000001</v>
      </c>
      <c r="M697" s="184">
        <v>44.761800000000001</v>
      </c>
      <c r="N697" s="184">
        <v>57.468699999999998</v>
      </c>
      <c r="O697" s="184">
        <v>15.3565</v>
      </c>
      <c r="P697" s="184">
        <v>13.9497</v>
      </c>
      <c r="Q697" s="184">
        <v>12.1675</v>
      </c>
      <c r="R697" s="184">
        <v>27.0459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44404</v>
      </c>
      <c r="E698" s="184">
        <v>209.015288127877</v>
      </c>
      <c r="F698" s="184">
        <v>-0.54110000000000003</v>
      </c>
      <c r="G698" s="184">
        <v>-0.47320000000000001</v>
      </c>
      <c r="H698" s="184">
        <v>1.5048999999999999</v>
      </c>
      <c r="I698" s="184">
        <v>0.37230000000000002</v>
      </c>
      <c r="J698" s="184">
        <v>0.82250000000000001</v>
      </c>
      <c r="K698" s="184">
        <v>10.9749</v>
      </c>
      <c r="L698" s="184">
        <v>16.215900000000001</v>
      </c>
      <c r="M698" s="184">
        <v>36.124099999999999</v>
      </c>
      <c r="N698" s="184">
        <v>47.082000000000001</v>
      </c>
      <c r="O698" s="184">
        <v>10.525499999999999</v>
      </c>
      <c r="P698" s="184">
        <v>12.047000000000001</v>
      </c>
      <c r="Q698" s="184">
        <v>18.021999999999998</v>
      </c>
      <c r="R698" s="184">
        <v>18.677499999999998</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-0.36378712121212126</v>
      </c>
      <c r="G699" s="186">
        <v>-0.3059954545454544</v>
      </c>
      <c r="H699" s="186">
        <v>1.1574818181818181</v>
      </c>
      <c r="I699" s="186">
        <v>0.54148787878787874</v>
      </c>
      <c r="J699" s="186">
        <v>3.0965136363636367</v>
      </c>
      <c r="K699" s="186">
        <v>14.611300757575751</v>
      </c>
      <c r="L699" s="186">
        <v>25.130273484848477</v>
      </c>
      <c r="M699" s="186">
        <v>48.268271212121228</v>
      </c>
      <c r="N699" s="186">
        <v>62.192357575757562</v>
      </c>
      <c r="O699" s="186">
        <v>14.490516935483871</v>
      </c>
      <c r="P699" s="186">
        <v>14.535274444444441</v>
      </c>
      <c r="Q699" s="186">
        <v>15.338755303030309</v>
      </c>
      <c r="R699" s="186">
        <v>26.41114846153846</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-0.48309999999999997</v>
      </c>
      <c r="G700" s="186">
        <v>-0.42580000000000001</v>
      </c>
      <c r="H700" s="186">
        <v>1.1162999999999998</v>
      </c>
      <c r="I700" s="186">
        <v>0.32100000000000001</v>
      </c>
      <c r="J700" s="186">
        <v>2.04765</v>
      </c>
      <c r="K700" s="186">
        <v>12.357150000000001</v>
      </c>
      <c r="L700" s="186">
        <v>20.96275</v>
      </c>
      <c r="M700" s="186">
        <v>42.803049999999999</v>
      </c>
      <c r="N700" s="186">
        <v>55.093000000000004</v>
      </c>
      <c r="O700" s="186">
        <v>13.631049999999998</v>
      </c>
      <c r="P700" s="186">
        <v>13.911950000000001</v>
      </c>
      <c r="Q700" s="186">
        <v>15.119350000000001</v>
      </c>
      <c r="R700" s="186">
        <v>23.5044</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44404</v>
      </c>
      <c r="E703" s="184">
        <v>31.828600000000002</v>
      </c>
      <c r="F703" s="184">
        <v>-0.38279999999999997</v>
      </c>
      <c r="G703" s="184">
        <v>-0.32540000000000002</v>
      </c>
      <c r="H703" s="184">
        <v>0.78820000000000001</v>
      </c>
      <c r="I703" s="184">
        <v>0.15290000000000001</v>
      </c>
      <c r="J703" s="184">
        <v>1.4560999999999999</v>
      </c>
      <c r="K703" s="184">
        <v>8.6616</v>
      </c>
      <c r="L703" s="184">
        <v>14.4473</v>
      </c>
      <c r="M703" s="184">
        <v>28.848199999999999</v>
      </c>
      <c r="N703" s="184">
        <v>35.495600000000003</v>
      </c>
      <c r="O703" s="184">
        <v>12.2044</v>
      </c>
      <c r="P703" s="184">
        <v>11.8369</v>
      </c>
      <c r="Q703" s="184">
        <v>11.9894</v>
      </c>
      <c r="R703" s="184">
        <v>19.8127</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44404</v>
      </c>
      <c r="E704" s="184">
        <v>33.862900000000003</v>
      </c>
      <c r="F704" s="184">
        <v>-0.37980000000000003</v>
      </c>
      <c r="G704" s="184">
        <v>-0.31409999999999999</v>
      </c>
      <c r="H704" s="184">
        <v>0.80820000000000003</v>
      </c>
      <c r="I704" s="184">
        <v>0.1938</v>
      </c>
      <c r="J704" s="184">
        <v>1.5547</v>
      </c>
      <c r="K704" s="184">
        <v>8.9283999999999999</v>
      </c>
      <c r="L704" s="184">
        <v>15.0105</v>
      </c>
      <c r="M704" s="184">
        <v>29.889199999999999</v>
      </c>
      <c r="N704" s="184">
        <v>36.9709</v>
      </c>
      <c r="O704" s="184">
        <v>13.200100000000001</v>
      </c>
      <c r="P704" s="184">
        <v>12.7704</v>
      </c>
      <c r="Q704" s="184">
        <v>13.432</v>
      </c>
      <c r="R704" s="184">
        <v>20.956600000000002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44404</v>
      </c>
      <c r="E705" s="184">
        <v>110.4987</v>
      </c>
      <c r="F705" s="184">
        <v>-0.40839999999999999</v>
      </c>
      <c r="G705" s="184">
        <v>-0.40849999999999997</v>
      </c>
      <c r="H705" s="184">
        <v>0.76829999999999998</v>
      </c>
      <c r="I705" s="184">
        <v>2.92E-2</v>
      </c>
      <c r="J705" s="184">
        <v>1.2974000000000001</v>
      </c>
      <c r="K705" s="184">
        <v>11.065</v>
      </c>
      <c r="L705" s="184">
        <v>21.514500000000002</v>
      </c>
      <c r="M705" s="184">
        <v>43.139899999999997</v>
      </c>
      <c r="N705" s="184">
        <v>53.496200000000002</v>
      </c>
      <c r="O705" s="184">
        <v>10.4261</v>
      </c>
      <c r="P705" s="184">
        <v>10.1973</v>
      </c>
      <c r="Q705" s="184">
        <v>14.567399999999999</v>
      </c>
      <c r="R705" s="184">
        <v>17.606999999999999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44404</v>
      </c>
      <c r="E706" s="184">
        <v>115.1001</v>
      </c>
      <c r="F706" s="184">
        <v>-0.40710000000000002</v>
      </c>
      <c r="G706" s="184">
        <v>-0.40350000000000003</v>
      </c>
      <c r="H706" s="184">
        <v>0.77710000000000001</v>
      </c>
      <c r="I706" s="184">
        <v>4.6699999999999998E-2</v>
      </c>
      <c r="J706" s="184">
        <v>1.3374999999999999</v>
      </c>
      <c r="K706" s="184">
        <v>11.1805</v>
      </c>
      <c r="L706" s="184">
        <v>21.787600000000001</v>
      </c>
      <c r="M706" s="184">
        <v>43.693199999999997</v>
      </c>
      <c r="N706" s="184">
        <v>54.408900000000003</v>
      </c>
      <c r="O706" s="184">
        <v>11.056699999999999</v>
      </c>
      <c r="P706" s="184">
        <v>10.7676</v>
      </c>
      <c r="Q706" s="184">
        <v>12.4826</v>
      </c>
      <c r="R706" s="184">
        <v>18.366199999999999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44404</v>
      </c>
      <c r="E707" s="184">
        <v>73.642600000000002</v>
      </c>
      <c r="F707" s="184">
        <v>-0.27229999999999999</v>
      </c>
      <c r="G707" s="184">
        <v>-0.254</v>
      </c>
      <c r="H707" s="184">
        <v>0.5746</v>
      </c>
      <c r="I707" s="184">
        <v>0.2447</v>
      </c>
      <c r="J707" s="184">
        <v>1.8277000000000001</v>
      </c>
      <c r="K707" s="184">
        <v>10.170999999999999</v>
      </c>
      <c r="L707" s="184">
        <v>22.2791</v>
      </c>
      <c r="M707" s="184">
        <v>37.579799999999999</v>
      </c>
      <c r="N707" s="184">
        <v>45.120600000000003</v>
      </c>
      <c r="O707" s="184">
        <v>8.0847999999999995</v>
      </c>
      <c r="P707" s="184">
        <v>8.4580000000000002</v>
      </c>
      <c r="Q707" s="184">
        <v>11.9658</v>
      </c>
      <c r="R707" s="184">
        <v>11.8749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44404</v>
      </c>
      <c r="E708" s="184">
        <v>77.403300000000002</v>
      </c>
      <c r="F708" s="184">
        <v>-0.27100000000000002</v>
      </c>
      <c r="G708" s="184">
        <v>-0.2487</v>
      </c>
      <c r="H708" s="184">
        <v>0.58389999999999997</v>
      </c>
      <c r="I708" s="184">
        <v>0.26319999999999999</v>
      </c>
      <c r="J708" s="184">
        <v>1.8707</v>
      </c>
      <c r="K708" s="184">
        <v>10.3026</v>
      </c>
      <c r="L708" s="184">
        <v>22.585100000000001</v>
      </c>
      <c r="M708" s="184">
        <v>38.134799999999998</v>
      </c>
      <c r="N708" s="184">
        <v>45.973700000000001</v>
      </c>
      <c r="O708" s="184">
        <v>8.74</v>
      </c>
      <c r="P708" s="184">
        <v>9.1427999999999994</v>
      </c>
      <c r="Q708" s="184">
        <v>10.7517</v>
      </c>
      <c r="R708" s="184">
        <v>12.5695</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44404</v>
      </c>
      <c r="E709" s="184">
        <v>24.9878</v>
      </c>
      <c r="F709" s="184">
        <v>-0.22919999999999999</v>
      </c>
      <c r="G709" s="184">
        <v>-0.36759999999999998</v>
      </c>
      <c r="H709" s="184">
        <v>0.7248</v>
      </c>
      <c r="I709" s="184">
        <v>0.37719999999999998</v>
      </c>
      <c r="J709" s="184">
        <v>1.4136</v>
      </c>
      <c r="K709" s="184">
        <v>10.2538</v>
      </c>
      <c r="L709" s="184">
        <v>15.720700000000001</v>
      </c>
      <c r="M709" s="184">
        <v>32.570399999999999</v>
      </c>
      <c r="N709" s="184">
        <v>43.822099999999999</v>
      </c>
      <c r="O709" s="184">
        <v>11.5953</v>
      </c>
      <c r="P709" s="184">
        <v>12.021699999999999</v>
      </c>
      <c r="Q709" s="184">
        <v>13.471</v>
      </c>
      <c r="R709" s="184">
        <v>19.5398</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44404</v>
      </c>
      <c r="E710" s="184">
        <v>25.528500000000001</v>
      </c>
      <c r="F710" s="184">
        <v>-0.22819999999999999</v>
      </c>
      <c r="G710" s="184">
        <v>-0.36409999999999998</v>
      </c>
      <c r="H710" s="184">
        <v>0.73160000000000003</v>
      </c>
      <c r="I710" s="184">
        <v>0.39050000000000001</v>
      </c>
      <c r="J710" s="184">
        <v>1.4444999999999999</v>
      </c>
      <c r="K710" s="184">
        <v>10.350099999999999</v>
      </c>
      <c r="L710" s="184">
        <v>15.9217</v>
      </c>
      <c r="M710" s="184">
        <v>32.917999999999999</v>
      </c>
      <c r="N710" s="184">
        <v>44.329900000000002</v>
      </c>
      <c r="O710" s="184">
        <v>11.9658</v>
      </c>
      <c r="P710" s="184">
        <v>12.366</v>
      </c>
      <c r="Q710" s="184">
        <v>13.806699999999999</v>
      </c>
      <c r="R710" s="184">
        <v>19.963899999999999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44404</v>
      </c>
      <c r="E711" s="184">
        <v>23.048400000000001</v>
      </c>
      <c r="F711" s="184">
        <v>-0.18579999999999999</v>
      </c>
      <c r="G711" s="184">
        <v>-0.2903</v>
      </c>
      <c r="H711" s="184">
        <v>0.59489999999999998</v>
      </c>
      <c r="I711" s="184">
        <v>0.3649</v>
      </c>
      <c r="J711" s="184">
        <v>1.2151000000000001</v>
      </c>
      <c r="K711" s="184">
        <v>8.4161000000000001</v>
      </c>
      <c r="L711" s="184">
        <v>12.815899999999999</v>
      </c>
      <c r="M711" s="184">
        <v>26.227599999999999</v>
      </c>
      <c r="N711" s="184">
        <v>35.063200000000002</v>
      </c>
      <c r="O711" s="184">
        <v>10.754</v>
      </c>
      <c r="P711" s="184">
        <v>10.9313</v>
      </c>
      <c r="Q711" s="184">
        <v>12.212999999999999</v>
      </c>
      <c r="R711" s="184">
        <v>17.278400000000001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44404</v>
      </c>
      <c r="E712" s="184">
        <v>23.659400000000002</v>
      </c>
      <c r="F712" s="184">
        <v>-0.18390000000000001</v>
      </c>
      <c r="G712" s="184">
        <v>-0.28360000000000002</v>
      </c>
      <c r="H712" s="184">
        <v>0.60640000000000005</v>
      </c>
      <c r="I712" s="184">
        <v>0.38740000000000002</v>
      </c>
      <c r="J712" s="184">
        <v>1.2665</v>
      </c>
      <c r="K712" s="184">
        <v>8.5737000000000005</v>
      </c>
      <c r="L712" s="184">
        <v>13.1433</v>
      </c>
      <c r="M712" s="184">
        <v>26.7819</v>
      </c>
      <c r="N712" s="184">
        <v>35.857999999999997</v>
      </c>
      <c r="O712" s="184">
        <v>11.3292</v>
      </c>
      <c r="P712" s="184">
        <v>11.388</v>
      </c>
      <c r="Q712" s="184">
        <v>12.6189</v>
      </c>
      <c r="R712" s="184">
        <v>17.992799999999999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44404</v>
      </c>
      <c r="E713" s="184">
        <v>11.9068</v>
      </c>
      <c r="F713" s="184">
        <v>7.3999999999999996E-2</v>
      </c>
      <c r="G713" s="184">
        <v>-0.49059999999999998</v>
      </c>
      <c r="H713" s="184">
        <v>0.81879999999999997</v>
      </c>
      <c r="I713" s="184">
        <v>0.3624</v>
      </c>
      <c r="J713" s="184">
        <v>0.92820000000000003</v>
      </c>
      <c r="K713" s="184">
        <v>13.6861</v>
      </c>
      <c r="L713" s="184">
        <v>24.033000000000001</v>
      </c>
      <c r="M713" s="184">
        <v>60.235799999999998</v>
      </c>
      <c r="N713" s="184">
        <v>54.519399999999997</v>
      </c>
      <c r="O713" s="184">
        <v>4.3315000000000001</v>
      </c>
      <c r="P713" s="184"/>
      <c r="Q713" s="184">
        <v>5.8311000000000002</v>
      </c>
      <c r="R713" s="184">
        <v>6.1566000000000001</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44404</v>
      </c>
      <c r="E714" s="184">
        <v>11.906700000000001</v>
      </c>
      <c r="F714" s="184">
        <v>7.3999999999999996E-2</v>
      </c>
      <c r="G714" s="184">
        <v>-0.49059999999999998</v>
      </c>
      <c r="H714" s="184">
        <v>0.81879999999999997</v>
      </c>
      <c r="I714" s="184">
        <v>0.36159999999999998</v>
      </c>
      <c r="J714" s="184">
        <v>0.92820000000000003</v>
      </c>
      <c r="K714" s="184">
        <v>13.6851</v>
      </c>
      <c r="L714" s="184">
        <v>24.033300000000001</v>
      </c>
      <c r="M714" s="184">
        <v>60.234400000000001</v>
      </c>
      <c r="N714" s="184">
        <v>54.520099999999999</v>
      </c>
      <c r="O714" s="184">
        <v>4.3311999999999999</v>
      </c>
      <c r="P714" s="184"/>
      <c r="Q714" s="184">
        <v>5.8308</v>
      </c>
      <c r="R714" s="184">
        <v>6.1562000000000001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44404</v>
      </c>
      <c r="E715" s="184">
        <v>15.122999999999999</v>
      </c>
      <c r="F715" s="184">
        <v>-0.39910000000000001</v>
      </c>
      <c r="G715" s="184">
        <v>-0.26379999999999998</v>
      </c>
      <c r="H715" s="184">
        <v>1.1958</v>
      </c>
      <c r="I715" s="184">
        <v>0.1855</v>
      </c>
      <c r="J715" s="184">
        <v>2.0341999999999998</v>
      </c>
      <c r="K715" s="184">
        <v>15.164099999999999</v>
      </c>
      <c r="L715" s="184">
        <v>27.969100000000001</v>
      </c>
      <c r="M715" s="184">
        <v>55.244599999999998</v>
      </c>
      <c r="N715" s="184">
        <v>64.403700000000001</v>
      </c>
      <c r="O715" s="184"/>
      <c r="P715" s="184"/>
      <c r="Q715" s="184">
        <v>33.837800000000001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44404</v>
      </c>
      <c r="E716" s="184">
        <v>15.321</v>
      </c>
      <c r="F716" s="184">
        <v>-0.39589999999999997</v>
      </c>
      <c r="G716" s="184">
        <v>-0.252</v>
      </c>
      <c r="H716" s="184">
        <v>1.2169000000000001</v>
      </c>
      <c r="I716" s="184">
        <v>0.22570000000000001</v>
      </c>
      <c r="J716" s="184">
        <v>2.1263999999999998</v>
      </c>
      <c r="K716" s="184">
        <v>15.450699999999999</v>
      </c>
      <c r="L716" s="184">
        <v>28.5977</v>
      </c>
      <c r="M716" s="184">
        <v>56.3718</v>
      </c>
      <c r="N716" s="184">
        <v>66.000299999999996</v>
      </c>
      <c r="O716" s="184"/>
      <c r="P716" s="184"/>
      <c r="Q716" s="184">
        <v>35.0702</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44404</v>
      </c>
      <c r="E717" s="184">
        <v>90.120099999999994</v>
      </c>
      <c r="F717" s="184">
        <v>-0.52559999999999996</v>
      </c>
      <c r="G717" s="184">
        <v>-0.74580000000000002</v>
      </c>
      <c r="H717" s="184">
        <v>0.53190000000000004</v>
      </c>
      <c r="I717" s="184">
        <v>-0.46639999999999998</v>
      </c>
      <c r="J717" s="184">
        <v>-5.7000000000000002E-2</v>
      </c>
      <c r="K717" s="184">
        <v>9.6940000000000008</v>
      </c>
      <c r="L717" s="184">
        <v>17.437000000000001</v>
      </c>
      <c r="M717" s="184">
        <v>39.803899999999999</v>
      </c>
      <c r="N717" s="184">
        <v>51.653500000000001</v>
      </c>
      <c r="O717" s="184">
        <v>10.947100000000001</v>
      </c>
      <c r="P717" s="184">
        <v>12.1607</v>
      </c>
      <c r="Q717" s="184">
        <v>13.2902</v>
      </c>
      <c r="R717" s="184">
        <v>18.725200000000001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44404</v>
      </c>
      <c r="E718" s="184">
        <v>93.295299999999997</v>
      </c>
      <c r="F718" s="184">
        <v>-0.52490000000000003</v>
      </c>
      <c r="G718" s="184">
        <v>-0.7429</v>
      </c>
      <c r="H718" s="184">
        <v>0.5373</v>
      </c>
      <c r="I718" s="184">
        <v>-0.45579999999999998</v>
      </c>
      <c r="J718" s="184">
        <v>-3.2500000000000001E-2</v>
      </c>
      <c r="K718" s="184">
        <v>9.7735000000000003</v>
      </c>
      <c r="L718" s="184">
        <v>17.636399999999998</v>
      </c>
      <c r="M718" s="184">
        <v>40.198799999999999</v>
      </c>
      <c r="N718" s="184">
        <v>52.215200000000003</v>
      </c>
      <c r="O718" s="184">
        <v>11.335900000000001</v>
      </c>
      <c r="P718" s="184">
        <v>12.561500000000001</v>
      </c>
      <c r="Q718" s="184">
        <v>11.8345</v>
      </c>
      <c r="R718" s="184">
        <v>19.148299999999999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44404</v>
      </c>
      <c r="E719" s="184">
        <v>118.23390000000001</v>
      </c>
      <c r="F719" s="184">
        <v>-0.36299999999999999</v>
      </c>
      <c r="G719" s="184">
        <v>-0.31780000000000003</v>
      </c>
      <c r="H719" s="184">
        <v>1.1237999999999999</v>
      </c>
      <c r="I719" s="184">
        <v>9.9900000000000003E-2</v>
      </c>
      <c r="J719" s="184">
        <v>1.8647</v>
      </c>
      <c r="K719" s="184">
        <v>15.1755</v>
      </c>
      <c r="L719" s="184">
        <v>31.805800000000001</v>
      </c>
      <c r="M719" s="184">
        <v>63.516100000000002</v>
      </c>
      <c r="N719" s="184">
        <v>71.052999999999997</v>
      </c>
      <c r="O719" s="184">
        <v>17.174600000000002</v>
      </c>
      <c r="P719" s="184">
        <v>15.9625</v>
      </c>
      <c r="Q719" s="184">
        <v>15.0495</v>
      </c>
      <c r="R719" s="184">
        <v>30.348500000000001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44404</v>
      </c>
      <c r="E720" s="184">
        <v>120.4298</v>
      </c>
      <c r="F720" s="184">
        <v>-0.36109999999999998</v>
      </c>
      <c r="G720" s="184">
        <v>-0.31119999999999998</v>
      </c>
      <c r="H720" s="184">
        <v>1.1352</v>
      </c>
      <c r="I720" s="184">
        <v>0.12189999999999999</v>
      </c>
      <c r="J720" s="184">
        <v>1.9195</v>
      </c>
      <c r="K720" s="184">
        <v>15.317</v>
      </c>
      <c r="L720" s="184">
        <v>32.082099999999997</v>
      </c>
      <c r="M720" s="184">
        <v>63.973399999999998</v>
      </c>
      <c r="N720" s="184">
        <v>71.650700000000001</v>
      </c>
      <c r="O720" s="184">
        <v>17.513300000000001</v>
      </c>
      <c r="P720" s="184">
        <v>16.2744</v>
      </c>
      <c r="Q720" s="184">
        <v>15.535500000000001</v>
      </c>
      <c r="R720" s="184">
        <v>30.557700000000001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44404</v>
      </c>
      <c r="E721" s="184">
        <v>31.151900000000001</v>
      </c>
      <c r="F721" s="184">
        <v>-0.2223</v>
      </c>
      <c r="G721" s="184">
        <v>-0.1129</v>
      </c>
      <c r="H721" s="184">
        <v>1.2599</v>
      </c>
      <c r="I721" s="184">
        <v>1.1422000000000001</v>
      </c>
      <c r="J721" s="184">
        <v>1.9128000000000001</v>
      </c>
      <c r="K721" s="184">
        <v>9.3797999999999995</v>
      </c>
      <c r="L721" s="184">
        <v>12.693199999999999</v>
      </c>
      <c r="M721" s="184">
        <v>25.4299</v>
      </c>
      <c r="N721" s="184">
        <v>35.878999999999998</v>
      </c>
      <c r="O721" s="184">
        <v>9.4223999999999997</v>
      </c>
      <c r="P721" s="184">
        <v>9.8437000000000001</v>
      </c>
      <c r="Q721" s="184">
        <v>10.474</v>
      </c>
      <c r="R721" s="184">
        <v>16.3658</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44404</v>
      </c>
      <c r="E722" s="184">
        <v>29.6648</v>
      </c>
      <c r="F722" s="184">
        <v>-0.22470000000000001</v>
      </c>
      <c r="G722" s="184">
        <v>-0.1215</v>
      </c>
      <c r="H722" s="184">
        <v>1.244</v>
      </c>
      <c r="I722" s="184">
        <v>1.1105</v>
      </c>
      <c r="J722" s="184">
        <v>1.8398000000000001</v>
      </c>
      <c r="K722" s="184">
        <v>9.1600999999999999</v>
      </c>
      <c r="L722" s="184">
        <v>12.2281</v>
      </c>
      <c r="M722" s="184">
        <v>24.624199999999998</v>
      </c>
      <c r="N722" s="184">
        <v>34.741999999999997</v>
      </c>
      <c r="O722" s="184">
        <v>8.4669000000000008</v>
      </c>
      <c r="P722" s="184">
        <v>9.0236999999999998</v>
      </c>
      <c r="Q722" s="184">
        <v>9.9504000000000001</v>
      </c>
      <c r="R722" s="184">
        <v>15.388500000000001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44404</v>
      </c>
      <c r="E723" s="184">
        <v>14.391999999999999</v>
      </c>
      <c r="F723" s="184">
        <v>-0.58989999999999998</v>
      </c>
      <c r="G723" s="184">
        <v>-7.2900000000000006E-2</v>
      </c>
      <c r="H723" s="184">
        <v>1.0993999999999999</v>
      </c>
      <c r="I723" s="184">
        <v>0.66239999999999999</v>
      </c>
      <c r="J723" s="184">
        <v>1.4371</v>
      </c>
      <c r="K723" s="184">
        <v>12.7476</v>
      </c>
      <c r="L723" s="184">
        <v>19.855399999999999</v>
      </c>
      <c r="M723" s="184">
        <v>42.445700000000002</v>
      </c>
      <c r="N723" s="184">
        <v>50.391300000000001</v>
      </c>
      <c r="O723" s="184"/>
      <c r="P723" s="184"/>
      <c r="Q723" s="184">
        <v>16.462499999999999</v>
      </c>
      <c r="R723" s="184">
        <v>21.567799999999998</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44404</v>
      </c>
      <c r="E724" s="184">
        <v>14.3001</v>
      </c>
      <c r="F724" s="184">
        <v>-0.59019999999999995</v>
      </c>
      <c r="G724" s="184">
        <v>-7.6200000000000004E-2</v>
      </c>
      <c r="H724" s="184">
        <v>1.0944</v>
      </c>
      <c r="I724" s="184">
        <v>0.65249999999999997</v>
      </c>
      <c r="J724" s="184">
        <v>1.4148000000000001</v>
      </c>
      <c r="K724" s="184">
        <v>12.6746</v>
      </c>
      <c r="L724" s="184">
        <v>19.700199999999999</v>
      </c>
      <c r="M724" s="184">
        <v>42.177799999999998</v>
      </c>
      <c r="N724" s="184">
        <v>50.001600000000003</v>
      </c>
      <c r="O724" s="184"/>
      <c r="P724" s="184"/>
      <c r="Q724" s="184">
        <v>16.150600000000001</v>
      </c>
      <c r="R724" s="184">
        <v>21.264099999999999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44404</v>
      </c>
      <c r="E725" s="184">
        <v>50.058999999999997</v>
      </c>
      <c r="F725" s="184">
        <v>-0.51470000000000005</v>
      </c>
      <c r="G725" s="184">
        <v>-0.46129999999999999</v>
      </c>
      <c r="H725" s="184">
        <v>0.92130000000000001</v>
      </c>
      <c r="I725" s="184">
        <v>0.47170000000000001</v>
      </c>
      <c r="J725" s="184">
        <v>2.0945999999999998</v>
      </c>
      <c r="K725" s="184">
        <v>11.571999999999999</v>
      </c>
      <c r="L725" s="184">
        <v>18.463200000000001</v>
      </c>
      <c r="M725" s="184">
        <v>38.208199999999998</v>
      </c>
      <c r="N725" s="184">
        <v>49.1494</v>
      </c>
      <c r="O725" s="184">
        <v>12.7395</v>
      </c>
      <c r="P725" s="184">
        <v>12.960900000000001</v>
      </c>
      <c r="Q725" s="184">
        <v>14.3293</v>
      </c>
      <c r="R725" s="184">
        <v>20.8964</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-0.32660434782608705</v>
      </c>
      <c r="G726" s="186">
        <v>-0.33562173913043475</v>
      </c>
      <c r="H726" s="186">
        <v>0.86763043478260859</v>
      </c>
      <c r="I726" s="186">
        <v>0.30106956521739131</v>
      </c>
      <c r="J726" s="186">
        <v>1.4388956521739131</v>
      </c>
      <c r="K726" s="186">
        <v>11.364473913043479</v>
      </c>
      <c r="L726" s="186">
        <v>20.076530434782601</v>
      </c>
      <c r="M726" s="186">
        <v>41.402069565217396</v>
      </c>
      <c r="N726" s="186">
        <v>49.422534782608693</v>
      </c>
      <c r="O726" s="186">
        <v>10.82204210526316</v>
      </c>
      <c r="P726" s="186">
        <v>11.686317647058827</v>
      </c>
      <c r="Q726" s="186">
        <v>14.388908695652173</v>
      </c>
      <c r="R726" s="186">
        <v>18.21604285714286</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-0.36299999999999999</v>
      </c>
      <c r="G727" s="186">
        <v>-0.31409999999999999</v>
      </c>
      <c r="H727" s="186">
        <v>0.80820000000000003</v>
      </c>
      <c r="I727" s="186">
        <v>0.26319999999999999</v>
      </c>
      <c r="J727" s="186">
        <v>1.4444999999999999</v>
      </c>
      <c r="K727" s="186">
        <v>10.350099999999999</v>
      </c>
      <c r="L727" s="186">
        <v>19.700199999999999</v>
      </c>
      <c r="M727" s="186">
        <v>39.803899999999999</v>
      </c>
      <c r="N727" s="186">
        <v>50.001600000000003</v>
      </c>
      <c r="O727" s="186">
        <v>11.056699999999999</v>
      </c>
      <c r="P727" s="186">
        <v>11.8369</v>
      </c>
      <c r="Q727" s="186">
        <v>13.2902</v>
      </c>
      <c r="R727" s="186">
        <v>18.725200000000001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44404</v>
      </c>
      <c r="E730" s="184">
        <v>18.07</v>
      </c>
      <c r="F730" s="184">
        <v>-0.22090000000000001</v>
      </c>
      <c r="G730" s="184">
        <v>-0.22090000000000001</v>
      </c>
      <c r="H730" s="184">
        <v>0.50060000000000004</v>
      </c>
      <c r="I730" s="184">
        <v>0.33310000000000001</v>
      </c>
      <c r="J730" s="184">
        <v>0.89339999999999997</v>
      </c>
      <c r="K730" s="184">
        <v>4.4508999999999999</v>
      </c>
      <c r="L730" s="184">
        <v>8.7898999999999994</v>
      </c>
      <c r="M730" s="184">
        <v>18.414200000000001</v>
      </c>
      <c r="N730" s="184">
        <v>24.620699999999999</v>
      </c>
      <c r="O730" s="184">
        <v>9.0523000000000007</v>
      </c>
      <c r="P730" s="184">
        <v>9.2455999999999996</v>
      </c>
      <c r="Q730" s="184">
        <v>9.2820999999999998</v>
      </c>
      <c r="R730" s="184">
        <v>13.854200000000001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44404</v>
      </c>
      <c r="E731" s="184">
        <v>16.84</v>
      </c>
      <c r="F731" s="184">
        <v>-0.17780000000000001</v>
      </c>
      <c r="G731" s="184">
        <v>-0.17780000000000001</v>
      </c>
      <c r="H731" s="184">
        <v>0.5373</v>
      </c>
      <c r="I731" s="184">
        <v>0.29780000000000001</v>
      </c>
      <c r="J731" s="184">
        <v>0.83830000000000005</v>
      </c>
      <c r="K731" s="184">
        <v>4.2079000000000004</v>
      </c>
      <c r="L731" s="184">
        <v>8.2262000000000004</v>
      </c>
      <c r="M731" s="184">
        <v>17.515699999999999</v>
      </c>
      <c r="N731" s="184">
        <v>23.37</v>
      </c>
      <c r="O731" s="184">
        <v>8.0143000000000004</v>
      </c>
      <c r="P731" s="184">
        <v>8.1107999999999993</v>
      </c>
      <c r="Q731" s="184">
        <v>8.1324000000000005</v>
      </c>
      <c r="R731" s="184">
        <v>12.7841</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44404</v>
      </c>
      <c r="E732" s="184">
        <v>17.38</v>
      </c>
      <c r="F732" s="184">
        <v>0</v>
      </c>
      <c r="G732" s="184">
        <v>0</v>
      </c>
      <c r="H732" s="184">
        <v>0.52049999999999996</v>
      </c>
      <c r="I732" s="184">
        <v>1.5780000000000001</v>
      </c>
      <c r="J732" s="184">
        <v>2.0552000000000001</v>
      </c>
      <c r="K732" s="184">
        <v>6.8880999999999997</v>
      </c>
      <c r="L732" s="184">
        <v>9.3770000000000007</v>
      </c>
      <c r="M732" s="184">
        <v>18.231300000000001</v>
      </c>
      <c r="N732" s="184">
        <v>23.4375</v>
      </c>
      <c r="O732" s="184">
        <v>10.1532</v>
      </c>
      <c r="P732" s="184">
        <v>10.2851</v>
      </c>
      <c r="Q732" s="184">
        <v>9.7242999999999995</v>
      </c>
      <c r="R732" s="184">
        <v>13.8461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44404</v>
      </c>
      <c r="E733" s="184">
        <v>16.149999999999999</v>
      </c>
      <c r="F733" s="184">
        <v>-6.1899999999999997E-2</v>
      </c>
      <c r="G733" s="184">
        <v>-6.1899999999999997E-2</v>
      </c>
      <c r="H733" s="184">
        <v>0.49780000000000002</v>
      </c>
      <c r="I733" s="184">
        <v>1.4447000000000001</v>
      </c>
      <c r="J733" s="184">
        <v>1.8927</v>
      </c>
      <c r="K733" s="184">
        <v>6.4600999999999997</v>
      </c>
      <c r="L733" s="184">
        <v>8.5349000000000004</v>
      </c>
      <c r="M733" s="184">
        <v>16.944199999999999</v>
      </c>
      <c r="N733" s="184">
        <v>21.6114</v>
      </c>
      <c r="O733" s="184">
        <v>8.7617999999999991</v>
      </c>
      <c r="P733" s="184">
        <v>8.9459</v>
      </c>
      <c r="Q733" s="184">
        <v>8.3803999999999998</v>
      </c>
      <c r="R733" s="184">
        <v>12.3344</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44404</v>
      </c>
      <c r="E734" s="184">
        <v>12.2</v>
      </c>
      <c r="F734" s="184">
        <v>-8.1900000000000001E-2</v>
      </c>
      <c r="G734" s="184">
        <v>0</v>
      </c>
      <c r="H734" s="184">
        <v>0.2465</v>
      </c>
      <c r="I734" s="184">
        <v>0.41149999999999998</v>
      </c>
      <c r="J734" s="184">
        <v>0.74319999999999997</v>
      </c>
      <c r="K734" s="184">
        <v>2.2631999999999999</v>
      </c>
      <c r="L734" s="184">
        <v>3.5653999999999999</v>
      </c>
      <c r="M734" s="184">
        <v>6.8300999999999998</v>
      </c>
      <c r="N734" s="184">
        <v>9.6136999999999997</v>
      </c>
      <c r="O734" s="184"/>
      <c r="P734" s="184"/>
      <c r="Q734" s="184">
        <v>10.4087</v>
      </c>
      <c r="R734" s="184">
        <v>10.4087</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44404</v>
      </c>
      <c r="E735" s="184">
        <v>11.95</v>
      </c>
      <c r="F735" s="184">
        <v>0</v>
      </c>
      <c r="G735" s="184">
        <v>8.3799999999999999E-2</v>
      </c>
      <c r="H735" s="184">
        <v>0.33589999999999998</v>
      </c>
      <c r="I735" s="184">
        <v>0.50460000000000005</v>
      </c>
      <c r="J735" s="184">
        <v>0.67400000000000004</v>
      </c>
      <c r="K735" s="184">
        <v>2.0495000000000001</v>
      </c>
      <c r="L735" s="184">
        <v>3.1061000000000001</v>
      </c>
      <c r="M735" s="184">
        <v>6.0336999999999996</v>
      </c>
      <c r="N735" s="184">
        <v>8.5376999999999992</v>
      </c>
      <c r="O735" s="184"/>
      <c r="P735" s="184"/>
      <c r="Q735" s="184">
        <v>9.2761999999999993</v>
      </c>
      <c r="R735" s="184">
        <v>9.2761999999999993</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44404</v>
      </c>
      <c r="E736" s="184">
        <v>16.986000000000001</v>
      </c>
      <c r="F736" s="184">
        <v>-5.8999999999999999E-3</v>
      </c>
      <c r="G736" s="184">
        <v>0.1474</v>
      </c>
      <c r="H736" s="184">
        <v>0.84299999999999997</v>
      </c>
      <c r="I736" s="184">
        <v>0.873</v>
      </c>
      <c r="J736" s="184">
        <v>1.7918000000000001</v>
      </c>
      <c r="K736" s="184">
        <v>6.6155999999999997</v>
      </c>
      <c r="L736" s="184">
        <v>10.449299999999999</v>
      </c>
      <c r="M736" s="184">
        <v>19.116399999999999</v>
      </c>
      <c r="N736" s="184">
        <v>25.999600000000001</v>
      </c>
      <c r="O736" s="184">
        <v>9.7555999999999994</v>
      </c>
      <c r="P736" s="184">
        <v>9.6780000000000008</v>
      </c>
      <c r="Q736" s="184">
        <v>10.4421</v>
      </c>
      <c r="R736" s="184">
        <v>14.033899999999999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44404</v>
      </c>
      <c r="E737" s="184">
        <v>15.712999999999999</v>
      </c>
      <c r="F737" s="184">
        <v>-6.4000000000000003E-3</v>
      </c>
      <c r="G737" s="184">
        <v>0.1338</v>
      </c>
      <c r="H737" s="184">
        <v>0.81479999999999997</v>
      </c>
      <c r="I737" s="184">
        <v>0.81479999999999997</v>
      </c>
      <c r="J737" s="184">
        <v>1.6496</v>
      </c>
      <c r="K737" s="184">
        <v>6.1976000000000004</v>
      </c>
      <c r="L737" s="184">
        <v>9.5823</v>
      </c>
      <c r="M737" s="184">
        <v>17.726800000000001</v>
      </c>
      <c r="N737" s="184">
        <v>24.036899999999999</v>
      </c>
      <c r="O737" s="184">
        <v>8.0833999999999993</v>
      </c>
      <c r="P737" s="184">
        <v>8.0541</v>
      </c>
      <c r="Q737" s="184">
        <v>8.8408999999999995</v>
      </c>
      <c r="R737" s="184">
        <v>12.298</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44404</v>
      </c>
      <c r="E738" s="184">
        <v>18.630500000000001</v>
      </c>
      <c r="F738" s="184">
        <v>-5.9499999999999997E-2</v>
      </c>
      <c r="G738" s="184">
        <v>-7.2900000000000006E-2</v>
      </c>
      <c r="H738" s="184">
        <v>0.51039999999999996</v>
      </c>
      <c r="I738" s="184">
        <v>0.53100000000000003</v>
      </c>
      <c r="J738" s="184">
        <v>1.3927</v>
      </c>
      <c r="K738" s="184">
        <v>5.56</v>
      </c>
      <c r="L738" s="184">
        <v>8.3628999999999998</v>
      </c>
      <c r="M738" s="184">
        <v>15.4649</v>
      </c>
      <c r="N738" s="184">
        <v>18.147099999999998</v>
      </c>
      <c r="O738" s="184">
        <v>10.2422</v>
      </c>
      <c r="P738" s="184">
        <v>10.227399999999999</v>
      </c>
      <c r="Q738" s="184">
        <v>9.5940999999999992</v>
      </c>
      <c r="R738" s="184">
        <v>14.112</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44404</v>
      </c>
      <c r="E739" s="184">
        <v>17.6845</v>
      </c>
      <c r="F739" s="184">
        <v>-6.3299999999999995E-2</v>
      </c>
      <c r="G739" s="184">
        <v>-8.8700000000000001E-2</v>
      </c>
      <c r="H739" s="184">
        <v>0.48349999999999999</v>
      </c>
      <c r="I739" s="184">
        <v>0.47610000000000002</v>
      </c>
      <c r="J739" s="184">
        <v>1.2666999999999999</v>
      </c>
      <c r="K739" s="184">
        <v>5.2310999999999996</v>
      </c>
      <c r="L739" s="184">
        <v>7.7568000000000001</v>
      </c>
      <c r="M739" s="184">
        <v>14.529500000000001</v>
      </c>
      <c r="N739" s="184">
        <v>16.895299999999999</v>
      </c>
      <c r="O739" s="184">
        <v>9.0888000000000009</v>
      </c>
      <c r="P739" s="184">
        <v>9.2453000000000003</v>
      </c>
      <c r="Q739" s="184">
        <v>8.7563999999999993</v>
      </c>
      <c r="R739" s="184">
        <v>12.9458</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44404</v>
      </c>
      <c r="E740" s="184">
        <v>12.260199999999999</v>
      </c>
      <c r="F740" s="184">
        <v>-0.29360000000000003</v>
      </c>
      <c r="G740" s="184">
        <v>-0.2311</v>
      </c>
      <c r="H740" s="184">
        <v>0.32979999999999998</v>
      </c>
      <c r="I740" s="184">
        <v>0.23710000000000001</v>
      </c>
      <c r="J740" s="184">
        <v>0.7379</v>
      </c>
      <c r="K740" s="184">
        <v>6.1443000000000003</v>
      </c>
      <c r="L740" s="184">
        <v>8.3774999999999995</v>
      </c>
      <c r="M740" s="184">
        <v>17.686199999999999</v>
      </c>
      <c r="N740" s="184">
        <v>22.354800000000001</v>
      </c>
      <c r="O740" s="184"/>
      <c r="P740" s="184"/>
      <c r="Q740" s="184">
        <v>7.2333999999999996</v>
      </c>
      <c r="R740" s="184">
        <v>9.7803000000000004</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44404</v>
      </c>
      <c r="E741" s="184">
        <v>12.8598</v>
      </c>
      <c r="F741" s="184">
        <v>-0.28999999999999998</v>
      </c>
      <c r="G741" s="184">
        <v>-0.21729999999999999</v>
      </c>
      <c r="H741" s="184">
        <v>0.3543</v>
      </c>
      <c r="I741" s="184">
        <v>0.28620000000000001</v>
      </c>
      <c r="J741" s="184">
        <v>0.84930000000000005</v>
      </c>
      <c r="K741" s="184">
        <v>6.4790999999999999</v>
      </c>
      <c r="L741" s="184">
        <v>9.0951000000000004</v>
      </c>
      <c r="M741" s="184">
        <v>18.858699999999999</v>
      </c>
      <c r="N741" s="184">
        <v>23.954699999999999</v>
      </c>
      <c r="O741" s="184"/>
      <c r="P741" s="184"/>
      <c r="Q741" s="184">
        <v>9.0027000000000008</v>
      </c>
      <c r="R741" s="184">
        <v>11.5136</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44404</v>
      </c>
      <c r="E742" s="184">
        <v>46.031999999999996</v>
      </c>
      <c r="F742" s="184">
        <v>-0.1497</v>
      </c>
      <c r="G742" s="184">
        <v>-0.1865</v>
      </c>
      <c r="H742" s="184">
        <v>0.30070000000000002</v>
      </c>
      <c r="I742" s="184">
        <v>0.19589999999999999</v>
      </c>
      <c r="J742" s="184">
        <v>0.76180000000000003</v>
      </c>
      <c r="K742" s="184">
        <v>7.3482000000000003</v>
      </c>
      <c r="L742" s="184">
        <v>12.0245</v>
      </c>
      <c r="M742" s="184">
        <v>23.509499999999999</v>
      </c>
      <c r="N742" s="184">
        <v>26.918299999999999</v>
      </c>
      <c r="O742" s="184">
        <v>9.3120999999999992</v>
      </c>
      <c r="P742" s="184">
        <v>9.6748999999999992</v>
      </c>
      <c r="Q742" s="184">
        <v>9.4731000000000005</v>
      </c>
      <c r="R742" s="184">
        <v>12.080299999999999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44404</v>
      </c>
      <c r="E743" s="184">
        <v>49.686</v>
      </c>
      <c r="F743" s="184">
        <v>-0.1487</v>
      </c>
      <c r="G743" s="184">
        <v>-0.17879999999999999</v>
      </c>
      <c r="H743" s="184">
        <v>0.317</v>
      </c>
      <c r="I743" s="184">
        <v>0.22589999999999999</v>
      </c>
      <c r="J743" s="184">
        <v>0.83199999999999996</v>
      </c>
      <c r="K743" s="184">
        <v>7.5686999999999998</v>
      </c>
      <c r="L743" s="184">
        <v>12.4627</v>
      </c>
      <c r="M743" s="184">
        <v>24.239799999999999</v>
      </c>
      <c r="N743" s="184">
        <v>27.918199999999999</v>
      </c>
      <c r="O743" s="184">
        <v>10.2753</v>
      </c>
      <c r="P743" s="184">
        <v>10.9442</v>
      </c>
      <c r="Q743" s="184">
        <v>10.536199999999999</v>
      </c>
      <c r="R743" s="184">
        <v>12.919499999999999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44404</v>
      </c>
      <c r="E746" s="184">
        <v>16.399999999999999</v>
      </c>
      <c r="F746" s="184">
        <v>-0.12180000000000001</v>
      </c>
      <c r="G746" s="184">
        <v>-6.0900000000000003E-2</v>
      </c>
      <c r="H746" s="184">
        <v>0.30580000000000002</v>
      </c>
      <c r="I746" s="184">
        <v>0.30580000000000002</v>
      </c>
      <c r="J746" s="184">
        <v>0.49020000000000002</v>
      </c>
      <c r="K746" s="184">
        <v>2.5</v>
      </c>
      <c r="L746" s="184">
        <v>6.0115999999999996</v>
      </c>
      <c r="M746" s="184">
        <v>13.652100000000001</v>
      </c>
      <c r="N746" s="184">
        <v>15.493</v>
      </c>
      <c r="O746" s="184">
        <v>8.0722000000000005</v>
      </c>
      <c r="P746" s="184">
        <v>7.9020000000000001</v>
      </c>
      <c r="Q746" s="184">
        <v>7.7268999999999997</v>
      </c>
      <c r="R746" s="184">
        <v>8.2477</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44404</v>
      </c>
      <c r="E747" s="184">
        <v>17.25</v>
      </c>
      <c r="F747" s="184">
        <v>-0.1158</v>
      </c>
      <c r="G747" s="184">
        <v>-5.79E-2</v>
      </c>
      <c r="H747" s="184">
        <v>0.29070000000000001</v>
      </c>
      <c r="I747" s="184">
        <v>0.34899999999999998</v>
      </c>
      <c r="J747" s="184">
        <v>0.52449999999999997</v>
      </c>
      <c r="K747" s="184">
        <v>2.6785999999999999</v>
      </c>
      <c r="L747" s="184">
        <v>6.2847</v>
      </c>
      <c r="M747" s="184">
        <v>14.162800000000001</v>
      </c>
      <c r="N747" s="184">
        <v>16.239899999999999</v>
      </c>
      <c r="O747" s="184">
        <v>8.7477</v>
      </c>
      <c r="P747" s="184">
        <v>8.67</v>
      </c>
      <c r="Q747" s="184">
        <v>8.5489999999999995</v>
      </c>
      <c r="R747" s="184">
        <v>8.8957999999999995</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44404</v>
      </c>
      <c r="E748" s="184">
        <v>20.197500000000002</v>
      </c>
      <c r="F748" s="184">
        <v>-0.19170000000000001</v>
      </c>
      <c r="G748" s="184">
        <v>-0.12859999999999999</v>
      </c>
      <c r="H748" s="184">
        <v>0.63180000000000003</v>
      </c>
      <c r="I748" s="184">
        <v>0.17910000000000001</v>
      </c>
      <c r="J748" s="184">
        <v>0.82010000000000005</v>
      </c>
      <c r="K748" s="184">
        <v>3.9196</v>
      </c>
      <c r="L748" s="184">
        <v>7.194</v>
      </c>
      <c r="M748" s="184">
        <v>15.247</v>
      </c>
      <c r="N748" s="184">
        <v>19.922699999999999</v>
      </c>
      <c r="O748" s="184">
        <v>7.3973000000000004</v>
      </c>
      <c r="P748" s="184">
        <v>6.0789</v>
      </c>
      <c r="Q748" s="184">
        <v>6.9949000000000003</v>
      </c>
      <c r="R748" s="184">
        <v>10.8559</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44404</v>
      </c>
      <c r="E749" s="184">
        <v>21.912700000000001</v>
      </c>
      <c r="F749" s="184">
        <v>-0.189</v>
      </c>
      <c r="G749" s="184">
        <v>-0.1167</v>
      </c>
      <c r="H749" s="184">
        <v>0.65269999999999995</v>
      </c>
      <c r="I749" s="184">
        <v>0.22270000000000001</v>
      </c>
      <c r="J749" s="184">
        <v>0.91930000000000001</v>
      </c>
      <c r="K749" s="184">
        <v>4.1904000000000003</v>
      </c>
      <c r="L749" s="184">
        <v>7.6966000000000001</v>
      </c>
      <c r="M749" s="184">
        <v>16.055</v>
      </c>
      <c r="N749" s="184">
        <v>21.1021</v>
      </c>
      <c r="O749" s="184">
        <v>8.7302</v>
      </c>
      <c r="P749" s="184">
        <v>7.4580000000000002</v>
      </c>
      <c r="Q749" s="184">
        <v>7.7367999999999997</v>
      </c>
      <c r="R749" s="184">
        <v>11.885400000000001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44404</v>
      </c>
      <c r="E750" s="184">
        <v>25.5</v>
      </c>
      <c r="F750" s="184">
        <v>-0.11749999999999999</v>
      </c>
      <c r="G750" s="184">
        <v>-0.15659999999999999</v>
      </c>
      <c r="H750" s="184">
        <v>0.35420000000000001</v>
      </c>
      <c r="I750" s="184">
        <v>0.1178</v>
      </c>
      <c r="J750" s="184">
        <v>0.23580000000000001</v>
      </c>
      <c r="K750" s="184">
        <v>3.9542999999999999</v>
      </c>
      <c r="L750" s="184">
        <v>5.8970000000000002</v>
      </c>
      <c r="M750" s="184">
        <v>12.087899999999999</v>
      </c>
      <c r="N750" s="184">
        <v>16.120200000000001</v>
      </c>
      <c r="O750" s="184">
        <v>7.9085000000000001</v>
      </c>
      <c r="P750" s="184">
        <v>7.4340000000000002</v>
      </c>
      <c r="Q750" s="184">
        <v>7.7572000000000001</v>
      </c>
      <c r="R750" s="184">
        <v>10.4016</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44404</v>
      </c>
      <c r="E751" s="184">
        <v>23.9</v>
      </c>
      <c r="F751" s="184">
        <v>-8.3599999999999994E-2</v>
      </c>
      <c r="G751" s="184">
        <v>-0.1671</v>
      </c>
      <c r="H751" s="184">
        <v>0.33589999999999998</v>
      </c>
      <c r="I751" s="184">
        <v>8.3799999999999999E-2</v>
      </c>
      <c r="J751" s="184">
        <v>0.12570000000000001</v>
      </c>
      <c r="K751" s="184">
        <v>3.6876000000000002</v>
      </c>
      <c r="L751" s="184">
        <v>5.3327</v>
      </c>
      <c r="M751" s="184">
        <v>11.214499999999999</v>
      </c>
      <c r="N751" s="184">
        <v>14.9038</v>
      </c>
      <c r="O751" s="184">
        <v>6.7743000000000002</v>
      </c>
      <c r="P751" s="184">
        <v>6.4</v>
      </c>
      <c r="Q751" s="184">
        <v>6.8558000000000003</v>
      </c>
      <c r="R751" s="184">
        <v>9.2895000000000003</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44404</v>
      </c>
      <c r="E752" s="184">
        <v>12.7509</v>
      </c>
      <c r="F752" s="184">
        <v>-0.2893</v>
      </c>
      <c r="G752" s="184">
        <v>-0.31740000000000002</v>
      </c>
      <c r="H752" s="184">
        <v>0.25790000000000002</v>
      </c>
      <c r="I752" s="184">
        <v>0.32340000000000002</v>
      </c>
      <c r="J752" s="184">
        <v>1.3898999999999999</v>
      </c>
      <c r="K752" s="184">
        <v>5.0823</v>
      </c>
      <c r="L752" s="184">
        <v>7.3922999999999996</v>
      </c>
      <c r="M752" s="184">
        <v>12.7151</v>
      </c>
      <c r="N752" s="184">
        <v>15.7363</v>
      </c>
      <c r="O752" s="184"/>
      <c r="P752" s="184"/>
      <c r="Q752" s="184">
        <v>10.694599999999999</v>
      </c>
      <c r="R752" s="184">
        <v>11.903499999999999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44404</v>
      </c>
      <c r="E753" s="184">
        <v>12.2179</v>
      </c>
      <c r="F753" s="184">
        <v>-0.29380000000000001</v>
      </c>
      <c r="G753" s="184">
        <v>-0.33529999999999999</v>
      </c>
      <c r="H753" s="184">
        <v>0.22559999999999999</v>
      </c>
      <c r="I753" s="184">
        <v>0.25850000000000001</v>
      </c>
      <c r="J753" s="184">
        <v>1.2413000000000001</v>
      </c>
      <c r="K753" s="184">
        <v>4.6464999999999996</v>
      </c>
      <c r="L753" s="184">
        <v>6.4843000000000002</v>
      </c>
      <c r="M753" s="184">
        <v>11.2782</v>
      </c>
      <c r="N753" s="184">
        <v>13.7692</v>
      </c>
      <c r="O753" s="184"/>
      <c r="P753" s="184"/>
      <c r="Q753" s="184">
        <v>8.7359000000000009</v>
      </c>
      <c r="R753" s="184">
        <v>9.9585000000000008</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44404</v>
      </c>
      <c r="E754" s="184">
        <v>17.4435</v>
      </c>
      <c r="F754" s="184">
        <v>-0.23680000000000001</v>
      </c>
      <c r="G754" s="184">
        <v>-0.2334</v>
      </c>
      <c r="H754" s="184">
        <v>0.69269999999999998</v>
      </c>
      <c r="I754" s="184">
        <v>0.40460000000000002</v>
      </c>
      <c r="J754" s="184">
        <v>0.60440000000000005</v>
      </c>
      <c r="K754" s="184">
        <v>3.9230999999999998</v>
      </c>
      <c r="L754" s="184">
        <v>5.7034000000000002</v>
      </c>
      <c r="M754" s="184">
        <v>11.853899999999999</v>
      </c>
      <c r="N754" s="184">
        <v>15.616300000000001</v>
      </c>
      <c r="O754" s="184">
        <v>8.1302000000000003</v>
      </c>
      <c r="P754" s="184">
        <v>8.6336999999999993</v>
      </c>
      <c r="Q754" s="184">
        <v>8.5368999999999993</v>
      </c>
      <c r="R754" s="184">
        <v>10.755699999999999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44404</v>
      </c>
      <c r="E755" s="184">
        <v>18.367799999999999</v>
      </c>
      <c r="F755" s="184">
        <v>-0.2336</v>
      </c>
      <c r="G755" s="184">
        <v>-0.22220000000000001</v>
      </c>
      <c r="H755" s="184">
        <v>0.7117</v>
      </c>
      <c r="I755" s="184">
        <v>0.44240000000000002</v>
      </c>
      <c r="J755" s="184">
        <v>0.68959999999999999</v>
      </c>
      <c r="K755" s="184">
        <v>4.1712999999999996</v>
      </c>
      <c r="L755" s="184">
        <v>6.2072000000000003</v>
      </c>
      <c r="M755" s="184">
        <v>12.658899999999999</v>
      </c>
      <c r="N755" s="184">
        <v>16.728400000000001</v>
      </c>
      <c r="O755" s="184">
        <v>9.0599000000000007</v>
      </c>
      <c r="P755" s="184">
        <v>9.5045999999999999</v>
      </c>
      <c r="Q755" s="184">
        <v>9.3651</v>
      </c>
      <c r="R755" s="184">
        <v>11.793799999999999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44404</v>
      </c>
      <c r="E756" s="184">
        <v>23.59</v>
      </c>
      <c r="F756" s="184">
        <v>-0.13550000000000001</v>
      </c>
      <c r="G756" s="184">
        <v>-1.2699999999999999E-2</v>
      </c>
      <c r="H756" s="184">
        <v>0.75600000000000001</v>
      </c>
      <c r="I756" s="184">
        <v>0.60129999999999995</v>
      </c>
      <c r="J756" s="184">
        <v>1.5279</v>
      </c>
      <c r="K756" s="184">
        <v>6.8388</v>
      </c>
      <c r="L756" s="184">
        <v>11.658099999999999</v>
      </c>
      <c r="M756" s="184">
        <v>21.135899999999999</v>
      </c>
      <c r="N756" s="184">
        <v>27.603200000000001</v>
      </c>
      <c r="O756" s="184">
        <v>9.0629000000000008</v>
      </c>
      <c r="P756" s="184">
        <v>8.7239000000000004</v>
      </c>
      <c r="Q756" s="184">
        <v>9.2172000000000001</v>
      </c>
      <c r="R756" s="184">
        <v>13.902100000000001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44404</v>
      </c>
      <c r="E757" s="184">
        <v>22.030999999999999</v>
      </c>
      <c r="F757" s="184">
        <v>-0.13600000000000001</v>
      </c>
      <c r="G757" s="184">
        <v>-2.2700000000000001E-2</v>
      </c>
      <c r="H757" s="184">
        <v>0.74080000000000001</v>
      </c>
      <c r="I757" s="184">
        <v>0.56599999999999995</v>
      </c>
      <c r="J757" s="184">
        <v>1.4504999999999999</v>
      </c>
      <c r="K757" s="184">
        <v>6.5946999999999996</v>
      </c>
      <c r="L757" s="184">
        <v>11.183400000000001</v>
      </c>
      <c r="M757" s="184">
        <v>20.381399999999999</v>
      </c>
      <c r="N757" s="184">
        <v>26.513200000000001</v>
      </c>
      <c r="O757" s="184">
        <v>8.0931999999999995</v>
      </c>
      <c r="P757" s="184">
        <v>7.8205999999999998</v>
      </c>
      <c r="Q757" s="184">
        <v>8.4107000000000003</v>
      </c>
      <c r="R757" s="184">
        <v>12.882400000000001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44404</v>
      </c>
      <c r="E758" s="184">
        <v>16.018000000000001</v>
      </c>
      <c r="F758" s="184">
        <v>-0.24540000000000001</v>
      </c>
      <c r="G758" s="184">
        <v>-0.1004</v>
      </c>
      <c r="H758" s="184">
        <v>0.57699999999999996</v>
      </c>
      <c r="I758" s="184">
        <v>0.16950000000000001</v>
      </c>
      <c r="J758" s="184">
        <v>0.58840000000000003</v>
      </c>
      <c r="K758" s="184">
        <v>6.2138</v>
      </c>
      <c r="L758" s="184">
        <v>10.0001</v>
      </c>
      <c r="M758" s="184">
        <v>21.500399999999999</v>
      </c>
      <c r="N758" s="184">
        <v>26.638500000000001</v>
      </c>
      <c r="O758" s="184">
        <v>12.449199999999999</v>
      </c>
      <c r="P758" s="184"/>
      <c r="Q758" s="184">
        <v>11.0763</v>
      </c>
      <c r="R758" s="184">
        <v>16.445599999999999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44404</v>
      </c>
      <c r="E759" s="184">
        <v>14.707700000000001</v>
      </c>
      <c r="F759" s="184">
        <v>-0.24959999999999999</v>
      </c>
      <c r="G759" s="184">
        <v>-0.1202</v>
      </c>
      <c r="H759" s="184">
        <v>0.54210000000000003</v>
      </c>
      <c r="I759" s="184">
        <v>0.1</v>
      </c>
      <c r="J759" s="184">
        <v>0.42680000000000001</v>
      </c>
      <c r="K759" s="184">
        <v>5.7378</v>
      </c>
      <c r="L759" s="184">
        <v>9.0670999999999999</v>
      </c>
      <c r="M759" s="184">
        <v>19.994299999999999</v>
      </c>
      <c r="N759" s="184">
        <v>24.5518</v>
      </c>
      <c r="O759" s="184">
        <v>10.5487</v>
      </c>
      <c r="P759" s="184"/>
      <c r="Q759" s="184">
        <v>8.9825999999999997</v>
      </c>
      <c r="R759" s="184">
        <v>14.561400000000001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44404</v>
      </c>
      <c r="E760" s="184">
        <v>14.382</v>
      </c>
      <c r="F760" s="184">
        <v>-0.18049999999999999</v>
      </c>
      <c r="G760" s="184">
        <v>-0.1389</v>
      </c>
      <c r="H760" s="184">
        <v>0.53120000000000001</v>
      </c>
      <c r="I760" s="184">
        <v>0.49609999999999999</v>
      </c>
      <c r="J760" s="184">
        <v>1.1891</v>
      </c>
      <c r="K760" s="184">
        <v>6.1010999999999997</v>
      </c>
      <c r="L760" s="184">
        <v>10.8696</v>
      </c>
      <c r="M760" s="184">
        <v>19.571000000000002</v>
      </c>
      <c r="N760" s="184">
        <v>26.324100000000001</v>
      </c>
      <c r="O760" s="184"/>
      <c r="P760" s="184"/>
      <c r="Q760" s="184">
        <v>14.9331</v>
      </c>
      <c r="R760" s="184">
        <v>16.7408</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44404</v>
      </c>
      <c r="E761" s="184">
        <v>13.974</v>
      </c>
      <c r="F761" s="184">
        <v>-0.1857</v>
      </c>
      <c r="G761" s="184">
        <v>-0.15010000000000001</v>
      </c>
      <c r="H761" s="184">
        <v>0.51070000000000004</v>
      </c>
      <c r="I761" s="184">
        <v>0.46010000000000001</v>
      </c>
      <c r="J761" s="184">
        <v>1.0924</v>
      </c>
      <c r="K761" s="184">
        <v>5.8315999999999999</v>
      </c>
      <c r="L761" s="184">
        <v>10.318099999999999</v>
      </c>
      <c r="M761" s="184">
        <v>18.655000000000001</v>
      </c>
      <c r="N761" s="184">
        <v>25.0246</v>
      </c>
      <c r="O761" s="184"/>
      <c r="P761" s="184"/>
      <c r="Q761" s="184">
        <v>13.6732</v>
      </c>
      <c r="R761" s="184">
        <v>15.520899999999999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44404</v>
      </c>
      <c r="E762" s="184">
        <v>11.9215</v>
      </c>
      <c r="F762" s="184">
        <v>-0.16250000000000001</v>
      </c>
      <c r="G762" s="184">
        <v>-0.2944</v>
      </c>
      <c r="H762" s="184">
        <v>0.1706</v>
      </c>
      <c r="I762" s="184">
        <v>-0.42599999999999999</v>
      </c>
      <c r="J762" s="184">
        <v>-0.13489999999999999</v>
      </c>
      <c r="K762" s="184">
        <v>4.6764999999999999</v>
      </c>
      <c r="L762" s="184">
        <v>8.3614999999999995</v>
      </c>
      <c r="M762" s="184">
        <v>15.8226</v>
      </c>
      <c r="N762" s="184">
        <v>18.525200000000002</v>
      </c>
      <c r="O762" s="184">
        <v>-2.2111999999999998</v>
      </c>
      <c r="P762" s="184">
        <v>2.1444999999999999</v>
      </c>
      <c r="Q762" s="184">
        <v>2.8921999999999999</v>
      </c>
      <c r="R762" s="184">
        <v>-1.7077</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44404</v>
      </c>
      <c r="E763" s="184">
        <v>12.672000000000001</v>
      </c>
      <c r="F763" s="184">
        <v>-0.15920000000000001</v>
      </c>
      <c r="G763" s="184">
        <v>-0.2833</v>
      </c>
      <c r="H763" s="184">
        <v>0.189</v>
      </c>
      <c r="I763" s="184">
        <v>-0.39150000000000001</v>
      </c>
      <c r="J763" s="184">
        <v>-5.9900000000000002E-2</v>
      </c>
      <c r="K763" s="184">
        <v>4.8928000000000003</v>
      </c>
      <c r="L763" s="184">
        <v>8.8042999999999996</v>
      </c>
      <c r="M763" s="184">
        <v>16.5349</v>
      </c>
      <c r="N763" s="184">
        <v>19.496400000000001</v>
      </c>
      <c r="O763" s="184">
        <v>-1.3940999999999999</v>
      </c>
      <c r="P763" s="184">
        <v>3.1404999999999998</v>
      </c>
      <c r="Q763" s="184">
        <v>3.9163000000000001</v>
      </c>
      <c r="R763" s="184">
        <v>-0.91969999999999996</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44404</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44404</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44404</v>
      </c>
      <c r="E768" s="184">
        <v>38.383600000000001</v>
      </c>
      <c r="F768" s="184">
        <v>-0.29849999999999999</v>
      </c>
      <c r="G768" s="184">
        <v>-0.15659999999999999</v>
      </c>
      <c r="H768" s="184">
        <v>0.30209999999999998</v>
      </c>
      <c r="I768" s="184">
        <v>0.16339999999999999</v>
      </c>
      <c r="J768" s="184">
        <v>0.93879999999999997</v>
      </c>
      <c r="K768" s="184">
        <v>5.3391999999999999</v>
      </c>
      <c r="L768" s="184">
        <v>8.6617999999999995</v>
      </c>
      <c r="M768" s="184">
        <v>15.5092</v>
      </c>
      <c r="N768" s="184">
        <v>19.584</v>
      </c>
      <c r="O768" s="184">
        <v>7.3802000000000003</v>
      </c>
      <c r="P768" s="184">
        <v>7.5549999999999997</v>
      </c>
      <c r="Q768" s="184">
        <v>7.9962</v>
      </c>
      <c r="R768" s="184">
        <v>9.6166999999999998</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44404</v>
      </c>
      <c r="E769" s="184">
        <v>42.073099999999997</v>
      </c>
      <c r="F769" s="184">
        <v>-0.29459999999999997</v>
      </c>
      <c r="G769" s="184">
        <v>-0.14099999999999999</v>
      </c>
      <c r="H769" s="184">
        <v>0.33</v>
      </c>
      <c r="I769" s="184">
        <v>0.21909999999999999</v>
      </c>
      <c r="J769" s="184">
        <v>1.0680000000000001</v>
      </c>
      <c r="K769" s="184">
        <v>5.7245999999999997</v>
      </c>
      <c r="L769" s="184">
        <v>9.4511000000000003</v>
      </c>
      <c r="M769" s="184">
        <v>16.751999999999999</v>
      </c>
      <c r="N769" s="184">
        <v>21.253699999999998</v>
      </c>
      <c r="O769" s="184">
        <v>8.6039999999999992</v>
      </c>
      <c r="P769" s="184">
        <v>8.8571000000000009</v>
      </c>
      <c r="Q769" s="184">
        <v>9.7826000000000004</v>
      </c>
      <c r="R769" s="184">
        <v>10.962999999999999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44404</v>
      </c>
      <c r="E770" s="184">
        <v>46.792099999999998</v>
      </c>
      <c r="F770" s="184">
        <v>-0.33650000000000002</v>
      </c>
      <c r="G770" s="184">
        <v>-0.39250000000000002</v>
      </c>
      <c r="H770" s="184">
        <v>0.1226</v>
      </c>
      <c r="I770" s="184">
        <v>-0.14449999999999999</v>
      </c>
      <c r="J770" s="184">
        <v>0.40400000000000003</v>
      </c>
      <c r="K770" s="184">
        <v>6.1440000000000001</v>
      </c>
      <c r="L770" s="184">
        <v>9.5802999999999994</v>
      </c>
      <c r="M770" s="184">
        <v>19.152999999999999</v>
      </c>
      <c r="N770" s="184">
        <v>22.986000000000001</v>
      </c>
      <c r="O770" s="184">
        <v>10.044600000000001</v>
      </c>
      <c r="P770" s="184">
        <v>9.3916000000000004</v>
      </c>
      <c r="Q770" s="184">
        <v>8.3727</v>
      </c>
      <c r="R770" s="184">
        <v>13.9984</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44404</v>
      </c>
      <c r="E771" s="184">
        <v>50.876800000000003</v>
      </c>
      <c r="F771" s="184">
        <v>-0.33279999999999998</v>
      </c>
      <c r="G771" s="184">
        <v>-0.37709999999999999</v>
      </c>
      <c r="H771" s="184">
        <v>0.14979999999999999</v>
      </c>
      <c r="I771" s="184">
        <v>-8.7800000000000003E-2</v>
      </c>
      <c r="J771" s="184">
        <v>0.53390000000000004</v>
      </c>
      <c r="K771" s="184">
        <v>6.5224000000000002</v>
      </c>
      <c r="L771" s="184">
        <v>10.3788</v>
      </c>
      <c r="M771" s="184">
        <v>20.4085</v>
      </c>
      <c r="N771" s="184">
        <v>24.680299999999999</v>
      </c>
      <c r="O771" s="184">
        <v>11.472</v>
      </c>
      <c r="P771" s="184">
        <v>10.6561</v>
      </c>
      <c r="Q771" s="184">
        <v>9.0541999999999998</v>
      </c>
      <c r="R771" s="184">
        <v>15.4377</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44404</v>
      </c>
      <c r="E772" s="184">
        <v>46.792099999999998</v>
      </c>
      <c r="F772" s="184">
        <v>-0.33650000000000002</v>
      </c>
      <c r="G772" s="184">
        <v>-0.39250000000000002</v>
      </c>
      <c r="H772" s="184">
        <v>0.1226</v>
      </c>
      <c r="I772" s="184">
        <v>-0.14449999999999999</v>
      </c>
      <c r="J772" s="184">
        <v>0.40400000000000003</v>
      </c>
      <c r="K772" s="184">
        <v>6.1440000000000001</v>
      </c>
      <c r="L772" s="184">
        <v>9.5802999999999994</v>
      </c>
      <c r="M772" s="184">
        <v>19.152999999999999</v>
      </c>
      <c r="N772" s="184">
        <v>22.986000000000001</v>
      </c>
      <c r="O772" s="184">
        <v>10.044600000000001</v>
      </c>
      <c r="P772" s="184">
        <v>9.3916000000000004</v>
      </c>
      <c r="Q772" s="184">
        <v>8.3727</v>
      </c>
      <c r="R772" s="184">
        <v>13.9984</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44404</v>
      </c>
      <c r="E773" s="184">
        <v>46.792099999999998</v>
      </c>
      <c r="F773" s="184">
        <v>-0.33650000000000002</v>
      </c>
      <c r="G773" s="184">
        <v>-0.39250000000000002</v>
      </c>
      <c r="H773" s="184">
        <v>0.1226</v>
      </c>
      <c r="I773" s="184">
        <v>-0.14449999999999999</v>
      </c>
      <c r="J773" s="184">
        <v>0.40400000000000003</v>
      </c>
      <c r="K773" s="184">
        <v>6.1440000000000001</v>
      </c>
      <c r="L773" s="184">
        <v>9.5802999999999994</v>
      </c>
      <c r="M773" s="184">
        <v>19.152999999999999</v>
      </c>
      <c r="N773" s="184">
        <v>22.986000000000001</v>
      </c>
      <c r="O773" s="184">
        <v>10.044600000000001</v>
      </c>
      <c r="P773" s="184">
        <v>9.3916000000000004</v>
      </c>
      <c r="Q773" s="184">
        <v>8.3727</v>
      </c>
      <c r="R773" s="184">
        <v>13.9984</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44404</v>
      </c>
      <c r="E774" s="184">
        <v>17.907</v>
      </c>
      <c r="F774" s="184">
        <v>-9.3200000000000005E-2</v>
      </c>
      <c r="G774" s="184">
        <v>-0.1065</v>
      </c>
      <c r="H774" s="184">
        <v>0.51590000000000003</v>
      </c>
      <c r="I774" s="184">
        <v>5.2499999999999998E-2</v>
      </c>
      <c r="J774" s="184">
        <v>0.34129999999999999</v>
      </c>
      <c r="K774" s="184">
        <v>4.9550000000000001</v>
      </c>
      <c r="L774" s="184">
        <v>8.1509999999999998</v>
      </c>
      <c r="M774" s="184">
        <v>18.384799999999998</v>
      </c>
      <c r="N774" s="184">
        <v>23.7971</v>
      </c>
      <c r="O774" s="184">
        <v>10.2508</v>
      </c>
      <c r="P774" s="184">
        <v>9.5655000000000001</v>
      </c>
      <c r="Q774" s="184">
        <v>9.8984000000000005</v>
      </c>
      <c r="R774" s="184">
        <v>14.090400000000001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44404</v>
      </c>
      <c r="E775" s="184">
        <v>16.585799999999999</v>
      </c>
      <c r="F775" s="184">
        <v>-9.4600000000000004E-2</v>
      </c>
      <c r="G775" s="184">
        <v>-0.1132</v>
      </c>
      <c r="H775" s="184">
        <v>0.50480000000000003</v>
      </c>
      <c r="I775" s="184">
        <v>3.0200000000000001E-2</v>
      </c>
      <c r="J775" s="184">
        <v>0.28899999999999998</v>
      </c>
      <c r="K775" s="184">
        <v>4.7889999999999997</v>
      </c>
      <c r="L775" s="184">
        <v>7.7952000000000004</v>
      </c>
      <c r="M775" s="184">
        <v>17.786799999999999</v>
      </c>
      <c r="N775" s="184">
        <v>22.957999999999998</v>
      </c>
      <c r="O775" s="184">
        <v>9.3447999999999993</v>
      </c>
      <c r="P775" s="184">
        <v>8.3549000000000007</v>
      </c>
      <c r="Q775" s="184">
        <v>8.5421999999999993</v>
      </c>
      <c r="R775" s="184">
        <v>13.341900000000001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44404</v>
      </c>
      <c r="E776" s="184">
        <v>12.724600000000001</v>
      </c>
      <c r="F776" s="184">
        <v>-0.19220000000000001</v>
      </c>
      <c r="G776" s="184">
        <v>-0.12089999999999999</v>
      </c>
      <c r="H776" s="184">
        <v>0.53969999999999996</v>
      </c>
      <c r="I776" s="184">
        <v>0.14799999999999999</v>
      </c>
      <c r="J776" s="184">
        <v>0.25919999999999999</v>
      </c>
      <c r="K776" s="184">
        <v>3.8336000000000001</v>
      </c>
      <c r="L776" s="184">
        <v>6.0852000000000004</v>
      </c>
      <c r="M776" s="184">
        <v>12.1762</v>
      </c>
      <c r="N776" s="184">
        <v>15.6183</v>
      </c>
      <c r="O776" s="184"/>
      <c r="P776" s="184"/>
      <c r="Q776" s="184">
        <v>9.5626999999999995</v>
      </c>
      <c r="R776" s="184">
        <v>10.007899999999999</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44404</v>
      </c>
      <c r="E777" s="184">
        <v>12.151400000000001</v>
      </c>
      <c r="F777" s="184">
        <v>-0.1963</v>
      </c>
      <c r="G777" s="184">
        <v>-0.1389</v>
      </c>
      <c r="H777" s="184">
        <v>0.50790000000000002</v>
      </c>
      <c r="I777" s="184">
        <v>8.4000000000000005E-2</v>
      </c>
      <c r="J777" s="184">
        <v>0.112</v>
      </c>
      <c r="K777" s="184">
        <v>3.3923999999999999</v>
      </c>
      <c r="L777" s="184">
        <v>5.1959999999999997</v>
      </c>
      <c r="M777" s="184">
        <v>10.778499999999999</v>
      </c>
      <c r="N777" s="184">
        <v>13.729200000000001</v>
      </c>
      <c r="O777" s="184"/>
      <c r="P777" s="184"/>
      <c r="Q777" s="184">
        <v>7.6651999999999996</v>
      </c>
      <c r="R777" s="184">
        <v>8.1315000000000008</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44404</v>
      </c>
      <c r="E778" s="184">
        <v>42.837299999999999</v>
      </c>
      <c r="F778" s="184">
        <v>-0.12540000000000001</v>
      </c>
      <c r="G778" s="184">
        <v>-0.14960000000000001</v>
      </c>
      <c r="H778" s="184">
        <v>0.4844</v>
      </c>
      <c r="I778" s="184">
        <v>0.16370000000000001</v>
      </c>
      <c r="J778" s="184">
        <v>0.2321</v>
      </c>
      <c r="K778" s="184">
        <v>3.3022999999999998</v>
      </c>
      <c r="L778" s="184">
        <v>6.1718999999999999</v>
      </c>
      <c r="M778" s="184">
        <v>13.1272</v>
      </c>
      <c r="N778" s="184">
        <v>17.513500000000001</v>
      </c>
      <c r="O778" s="184">
        <v>8.7325999999999997</v>
      </c>
      <c r="P778" s="184">
        <v>7.7697000000000003</v>
      </c>
      <c r="Q778" s="184">
        <v>8.3184000000000005</v>
      </c>
      <c r="R778" s="184">
        <v>10.443899999999999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44404</v>
      </c>
      <c r="E779" s="184">
        <v>51.834767400721503</v>
      </c>
      <c r="F779" s="184">
        <v>-0.13109999999999999</v>
      </c>
      <c r="G779" s="184">
        <v>-0.16689999999999999</v>
      </c>
      <c r="H779" s="184">
        <v>0.45569999999999999</v>
      </c>
      <c r="I779" s="184">
        <v>0.1154</v>
      </c>
      <c r="J779" s="184">
        <v>0.13220000000000001</v>
      </c>
      <c r="K779" s="184">
        <v>3.0270000000000001</v>
      </c>
      <c r="L779" s="184">
        <v>5.6029</v>
      </c>
      <c r="M779" s="184">
        <v>12.196300000000001</v>
      </c>
      <c r="N779" s="184">
        <v>16.220800000000001</v>
      </c>
      <c r="O779" s="184">
        <v>7.5834999999999999</v>
      </c>
      <c r="P779" s="184">
        <v>6.6151</v>
      </c>
      <c r="Q779" s="184">
        <v>7.8060999999999998</v>
      </c>
      <c r="R779" s="184">
        <v>9.2447999999999997</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44404</v>
      </c>
      <c r="E780" s="184">
        <v>13.03</v>
      </c>
      <c r="F780" s="184">
        <v>-7.6700000000000004E-2</v>
      </c>
      <c r="G780" s="184">
        <v>-7.6700000000000004E-2</v>
      </c>
      <c r="H780" s="184">
        <v>0.38519999999999999</v>
      </c>
      <c r="I780" s="184">
        <v>0.30790000000000001</v>
      </c>
      <c r="J780" s="184">
        <v>0.38519999999999999</v>
      </c>
      <c r="K780" s="184">
        <v>3.4127000000000001</v>
      </c>
      <c r="L780" s="184">
        <v>4.9114000000000004</v>
      </c>
      <c r="M780" s="184">
        <v>11.272399999999999</v>
      </c>
      <c r="N780" s="184">
        <v>14.700699999999999</v>
      </c>
      <c r="O780" s="184"/>
      <c r="P780" s="184"/>
      <c r="Q780" s="184">
        <v>9.33</v>
      </c>
      <c r="R780" s="184">
        <v>10.8401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44404</v>
      </c>
      <c r="E781" s="184">
        <v>12.8</v>
      </c>
      <c r="F781" s="184">
        <v>-7.8100000000000003E-2</v>
      </c>
      <c r="G781" s="184">
        <v>-7.8100000000000003E-2</v>
      </c>
      <c r="H781" s="184">
        <v>0.39219999999999999</v>
      </c>
      <c r="I781" s="184">
        <v>0.3135</v>
      </c>
      <c r="J781" s="184">
        <v>0.39219999999999999</v>
      </c>
      <c r="K781" s="184">
        <v>3.2258</v>
      </c>
      <c r="L781" s="184">
        <v>4.6607000000000003</v>
      </c>
      <c r="M781" s="184">
        <v>10.8225</v>
      </c>
      <c r="N781" s="184">
        <v>13.980399999999999</v>
      </c>
      <c r="O781" s="184"/>
      <c r="P781" s="184"/>
      <c r="Q781" s="184">
        <v>8.6757000000000009</v>
      </c>
      <c r="R781" s="184">
        <v>10.223699999999999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44404</v>
      </c>
      <c r="E782" s="184">
        <v>12.8497</v>
      </c>
      <c r="F782" s="184">
        <v>-0.2407</v>
      </c>
      <c r="G782" s="184">
        <v>-0.35749999999999998</v>
      </c>
      <c r="H782" s="184">
        <v>0.31230000000000002</v>
      </c>
      <c r="I782" s="184">
        <v>0.1817</v>
      </c>
      <c r="J782" s="184">
        <v>0.34050000000000002</v>
      </c>
      <c r="K782" s="184">
        <v>4.3402000000000003</v>
      </c>
      <c r="L782" s="184">
        <v>8.6342999999999996</v>
      </c>
      <c r="M782" s="184">
        <v>18.1951</v>
      </c>
      <c r="N782" s="184">
        <v>22.022500000000001</v>
      </c>
      <c r="O782" s="184"/>
      <c r="P782" s="184"/>
      <c r="Q782" s="184">
        <v>8.9998000000000005</v>
      </c>
      <c r="R782" s="184">
        <v>11.840199999999999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44404</v>
      </c>
      <c r="E783" s="184">
        <v>12.5037</v>
      </c>
      <c r="F783" s="184">
        <v>-0.24329999999999999</v>
      </c>
      <c r="G783" s="184">
        <v>-0.36649999999999999</v>
      </c>
      <c r="H783" s="184">
        <v>0.29680000000000001</v>
      </c>
      <c r="I783" s="184">
        <v>0.14979999999999999</v>
      </c>
      <c r="J783" s="184">
        <v>0.26700000000000002</v>
      </c>
      <c r="K783" s="184">
        <v>4.1254999999999997</v>
      </c>
      <c r="L783" s="184">
        <v>8.1877999999999993</v>
      </c>
      <c r="M783" s="184">
        <v>17.459700000000002</v>
      </c>
      <c r="N783" s="184">
        <v>21.000399999999999</v>
      </c>
      <c r="O783" s="184"/>
      <c r="P783" s="184"/>
      <c r="Q783" s="184">
        <v>7.9820000000000002</v>
      </c>
      <c r="R783" s="184">
        <v>10.968299999999999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-0.16587799999999997</v>
      </c>
      <c r="G784" s="186">
        <v>-0.150334</v>
      </c>
      <c r="H784" s="186">
        <v>0.41226199999999996</v>
      </c>
      <c r="I784" s="186">
        <v>0.27760399999999991</v>
      </c>
      <c r="J784" s="186">
        <v>0.7200620000000002</v>
      </c>
      <c r="K784" s="186">
        <v>4.7505360000000003</v>
      </c>
      <c r="L784" s="186">
        <v>7.7361120000000021</v>
      </c>
      <c r="M784" s="186">
        <v>15.439002</v>
      </c>
      <c r="N784" s="186">
        <v>19.474834000000001</v>
      </c>
      <c r="O784" s="186">
        <v>8.4591088235294123</v>
      </c>
      <c r="P784" s="186">
        <v>8.3084437500000021</v>
      </c>
      <c r="Q784" s="186">
        <v>8.477386000000001</v>
      </c>
      <c r="R784" s="186">
        <v>11.473866666666668</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-0.16084999999999999</v>
      </c>
      <c r="G785" s="186">
        <v>-0.13994999999999999</v>
      </c>
      <c r="H785" s="186">
        <v>0.38869999999999999</v>
      </c>
      <c r="I785" s="186">
        <v>0.2243</v>
      </c>
      <c r="J785" s="186">
        <v>0.63919999999999999</v>
      </c>
      <c r="K785" s="186">
        <v>4.8408999999999995</v>
      </c>
      <c r="L785" s="186">
        <v>8.2938499999999991</v>
      </c>
      <c r="M785" s="186">
        <v>16.643450000000001</v>
      </c>
      <c r="N785" s="186">
        <v>21.05125</v>
      </c>
      <c r="O785" s="186">
        <v>8.9070499999999999</v>
      </c>
      <c r="P785" s="186">
        <v>8.6969500000000011</v>
      </c>
      <c r="Q785" s="186">
        <v>8.7058</v>
      </c>
      <c r="R785" s="186">
        <v>11.8628</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44404</v>
      </c>
      <c r="E788" s="184">
        <v>1066.18</v>
      </c>
      <c r="F788" s="184">
        <v>-0.87209999999999999</v>
      </c>
      <c r="G788" s="184">
        <v>-0.84630000000000005</v>
      </c>
      <c r="H788" s="184">
        <v>1.1892</v>
      </c>
      <c r="I788" s="184">
        <v>-0.2162</v>
      </c>
      <c r="J788" s="184">
        <v>1.2873000000000001</v>
      </c>
      <c r="K788" s="184">
        <v>11.9032</v>
      </c>
      <c r="L788" s="184">
        <v>20.297000000000001</v>
      </c>
      <c r="M788" s="184">
        <v>42.524099999999997</v>
      </c>
      <c r="N788" s="184">
        <v>57.560400000000001</v>
      </c>
      <c r="O788" s="184">
        <v>14.266299999999999</v>
      </c>
      <c r="P788" s="184">
        <v>14.686199999999999</v>
      </c>
      <c r="Q788" s="184">
        <v>22.582899999999999</v>
      </c>
      <c r="R788" s="184">
        <v>23.483499999999999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44404</v>
      </c>
      <c r="E789" s="184">
        <v>1152.8800000000001</v>
      </c>
      <c r="F789" s="184">
        <v>-0.86929999999999996</v>
      </c>
      <c r="G789" s="184">
        <v>-0.83520000000000005</v>
      </c>
      <c r="H789" s="184">
        <v>1.2088000000000001</v>
      </c>
      <c r="I789" s="184">
        <v>-0.1784</v>
      </c>
      <c r="J789" s="184">
        <v>1.3753</v>
      </c>
      <c r="K789" s="184">
        <v>12.146800000000001</v>
      </c>
      <c r="L789" s="184">
        <v>20.771000000000001</v>
      </c>
      <c r="M789" s="184">
        <v>43.391300000000001</v>
      </c>
      <c r="N789" s="184">
        <v>58.890799999999999</v>
      </c>
      <c r="O789" s="184">
        <v>15.2843</v>
      </c>
      <c r="P789" s="184">
        <v>15.815300000000001</v>
      </c>
      <c r="Q789" s="184">
        <v>18.020099999999999</v>
      </c>
      <c r="R789" s="184">
        <v>24.5442</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44404</v>
      </c>
      <c r="E790" s="184">
        <v>18.45</v>
      </c>
      <c r="F790" s="184">
        <v>-0.3241</v>
      </c>
      <c r="G790" s="184">
        <v>-0.10829999999999999</v>
      </c>
      <c r="H790" s="184">
        <v>1.3735999999999999</v>
      </c>
      <c r="I790" s="184">
        <v>1.2623</v>
      </c>
      <c r="J790" s="184">
        <v>2.7282999999999999</v>
      </c>
      <c r="K790" s="184">
        <v>13.398899999999999</v>
      </c>
      <c r="L790" s="184">
        <v>18.421099999999999</v>
      </c>
      <c r="M790" s="184">
        <v>37.5839</v>
      </c>
      <c r="N790" s="184">
        <v>49.392699999999998</v>
      </c>
      <c r="O790" s="184">
        <v>16.9145</v>
      </c>
      <c r="P790" s="184"/>
      <c r="Q790" s="184">
        <v>18.038699999999999</v>
      </c>
      <c r="R790" s="184">
        <v>24.8079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44404</v>
      </c>
      <c r="E791" s="184">
        <v>17.46</v>
      </c>
      <c r="F791" s="184">
        <v>-0.28560000000000002</v>
      </c>
      <c r="G791" s="184">
        <v>-5.7200000000000001E-2</v>
      </c>
      <c r="H791" s="184">
        <v>1.3936999999999999</v>
      </c>
      <c r="I791" s="184">
        <v>1.2174</v>
      </c>
      <c r="J791" s="184">
        <v>2.6455000000000002</v>
      </c>
      <c r="K791" s="184">
        <v>13.0829</v>
      </c>
      <c r="L791" s="184">
        <v>17.734300000000001</v>
      </c>
      <c r="M791" s="184">
        <v>36.299799999999998</v>
      </c>
      <c r="N791" s="184">
        <v>47.466200000000001</v>
      </c>
      <c r="O791" s="184">
        <v>15.220599999999999</v>
      </c>
      <c r="P791" s="184"/>
      <c r="Q791" s="184">
        <v>16.289000000000001</v>
      </c>
      <c r="R791" s="184">
        <v>23.147500000000001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44404</v>
      </c>
      <c r="E792" s="184">
        <v>18.48</v>
      </c>
      <c r="F792" s="184">
        <v>-0.26979999999999998</v>
      </c>
      <c r="G792" s="184">
        <v>-0.16209999999999999</v>
      </c>
      <c r="H792" s="184">
        <v>1.2603</v>
      </c>
      <c r="I792" s="184">
        <v>1.8182</v>
      </c>
      <c r="J792" s="184">
        <v>4.6433</v>
      </c>
      <c r="K792" s="184">
        <v>18.309899999999999</v>
      </c>
      <c r="L792" s="184">
        <v>32.854100000000003</v>
      </c>
      <c r="M792" s="184">
        <v>57.009300000000003</v>
      </c>
      <c r="N792" s="184">
        <v>73.684200000000004</v>
      </c>
      <c r="O792" s="184"/>
      <c r="P792" s="184"/>
      <c r="Q792" s="184">
        <v>76.888800000000003</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44404</v>
      </c>
      <c r="E793" s="184">
        <v>18.12</v>
      </c>
      <c r="F793" s="184">
        <v>-0.33</v>
      </c>
      <c r="G793" s="184">
        <v>-0.2203</v>
      </c>
      <c r="H793" s="184">
        <v>1.2291000000000001</v>
      </c>
      <c r="I793" s="184">
        <v>1.7405999999999999</v>
      </c>
      <c r="J793" s="184">
        <v>4.4983000000000004</v>
      </c>
      <c r="K793" s="184">
        <v>17.815300000000001</v>
      </c>
      <c r="L793" s="184">
        <v>31.686</v>
      </c>
      <c r="M793" s="184">
        <v>55.004300000000001</v>
      </c>
      <c r="N793" s="184">
        <v>70.621499999999997</v>
      </c>
      <c r="O793" s="184"/>
      <c r="P793" s="184"/>
      <c r="Q793" s="184">
        <v>73.686199999999999</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44404</v>
      </c>
      <c r="E794" s="184">
        <v>220.26</v>
      </c>
      <c r="F794" s="184">
        <v>-0.45650000000000002</v>
      </c>
      <c r="G794" s="184">
        <v>-0.443</v>
      </c>
      <c r="H794" s="184">
        <v>0.94410000000000005</v>
      </c>
      <c r="I794" s="184">
        <v>0.49270000000000003</v>
      </c>
      <c r="J794" s="184">
        <v>1.5444</v>
      </c>
      <c r="K794" s="184">
        <v>12.2516</v>
      </c>
      <c r="L794" s="184">
        <v>20.275200000000002</v>
      </c>
      <c r="M794" s="184">
        <v>38.545699999999997</v>
      </c>
      <c r="N794" s="184">
        <v>51.111400000000003</v>
      </c>
      <c r="O794" s="184">
        <v>17.5883</v>
      </c>
      <c r="P794" s="184">
        <v>17.694500000000001</v>
      </c>
      <c r="Q794" s="184">
        <v>15.523</v>
      </c>
      <c r="R794" s="184">
        <v>27.308900000000001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44404</v>
      </c>
      <c r="E795" s="184">
        <v>206.26</v>
      </c>
      <c r="F795" s="184">
        <v>-0.46329999999999999</v>
      </c>
      <c r="G795" s="184">
        <v>-0.45850000000000002</v>
      </c>
      <c r="H795" s="184">
        <v>0.91490000000000005</v>
      </c>
      <c r="I795" s="184">
        <v>0.43830000000000002</v>
      </c>
      <c r="J795" s="184">
        <v>1.4160999999999999</v>
      </c>
      <c r="K795" s="184">
        <v>11.8729</v>
      </c>
      <c r="L795" s="184">
        <v>19.4879</v>
      </c>
      <c r="M795" s="184">
        <v>37.213900000000002</v>
      </c>
      <c r="N795" s="184">
        <v>49.182699999999997</v>
      </c>
      <c r="O795" s="184">
        <v>16.284600000000001</v>
      </c>
      <c r="P795" s="184">
        <v>16.598099999999999</v>
      </c>
      <c r="Q795" s="184">
        <v>18.450800000000001</v>
      </c>
      <c r="R795" s="184">
        <v>25.655200000000001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44404</v>
      </c>
      <c r="E796" s="184">
        <v>67.209999999999994</v>
      </c>
      <c r="F796" s="184">
        <v>-0.60189999999999999</v>
      </c>
      <c r="G796" s="184">
        <v>-0.23449999999999999</v>
      </c>
      <c r="H796" s="184">
        <v>1.4307000000000001</v>
      </c>
      <c r="I796" s="184">
        <v>0.38979999999999998</v>
      </c>
      <c r="J796" s="184">
        <v>2.9201999999999999</v>
      </c>
      <c r="K796" s="184">
        <v>14.8065</v>
      </c>
      <c r="L796" s="184">
        <v>23.898499999999999</v>
      </c>
      <c r="M796" s="184">
        <v>48.763800000000003</v>
      </c>
      <c r="N796" s="184">
        <v>61.932299999999998</v>
      </c>
      <c r="O796" s="184">
        <v>18.8142</v>
      </c>
      <c r="P796" s="184">
        <v>17.588899999999999</v>
      </c>
      <c r="Q796" s="184">
        <v>16.7315</v>
      </c>
      <c r="R796" s="184">
        <v>29.560099999999998</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44404</v>
      </c>
      <c r="E797" s="184">
        <v>185.727419839737</v>
      </c>
      <c r="F797" s="184">
        <v>-0.60199999999999998</v>
      </c>
      <c r="G797" s="184">
        <v>-0.23469999999999999</v>
      </c>
      <c r="H797" s="184">
        <v>1.4315</v>
      </c>
      <c r="I797" s="184">
        <v>0.3901</v>
      </c>
      <c r="J797" s="184">
        <v>2.9211999999999998</v>
      </c>
      <c r="K797" s="184">
        <v>14.8081</v>
      </c>
      <c r="L797" s="184">
        <v>23.8995</v>
      </c>
      <c r="M797" s="184">
        <v>48.765000000000001</v>
      </c>
      <c r="N797" s="184">
        <v>61.935099999999998</v>
      </c>
      <c r="O797" s="184">
        <v>17.734100000000002</v>
      </c>
      <c r="P797" s="184">
        <v>16.9482</v>
      </c>
      <c r="Q797" s="184">
        <v>16.362400000000001</v>
      </c>
      <c r="R797" s="184">
        <v>28.6356</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44404</v>
      </c>
      <c r="E798" s="184">
        <v>63.082999999999998</v>
      </c>
      <c r="F798" s="184">
        <v>-0.60499999999999998</v>
      </c>
      <c r="G798" s="184">
        <v>-0.24510000000000001</v>
      </c>
      <c r="H798" s="184">
        <v>1.4115</v>
      </c>
      <c r="I798" s="184">
        <v>0.35160000000000002</v>
      </c>
      <c r="J798" s="184">
        <v>2.8315000000000001</v>
      </c>
      <c r="K798" s="184">
        <v>14.517300000000001</v>
      </c>
      <c r="L798" s="184">
        <v>23.281199999999998</v>
      </c>
      <c r="M798" s="184">
        <v>47.638599999999997</v>
      </c>
      <c r="N798" s="184">
        <v>60.312600000000003</v>
      </c>
      <c r="O798" s="184">
        <v>17.727699999999999</v>
      </c>
      <c r="P798" s="184">
        <v>16.602</v>
      </c>
      <c r="Q798" s="184">
        <v>13.904</v>
      </c>
      <c r="R798" s="184">
        <v>28.287700000000001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44404</v>
      </c>
      <c r="E799" s="184">
        <v>786.76389895664704</v>
      </c>
      <c r="F799" s="184">
        <v>-0.60409999999999997</v>
      </c>
      <c r="G799" s="184">
        <v>-0.2457</v>
      </c>
      <c r="H799" s="184">
        <v>1.4114</v>
      </c>
      <c r="I799" s="184">
        <v>0.35010000000000002</v>
      </c>
      <c r="J799" s="184">
        <v>2.8308</v>
      </c>
      <c r="K799" s="184">
        <v>14.5169</v>
      </c>
      <c r="L799" s="184">
        <v>23.284400000000002</v>
      </c>
      <c r="M799" s="184">
        <v>47.641300000000001</v>
      </c>
      <c r="N799" s="184">
        <v>60.3142</v>
      </c>
      <c r="O799" s="184">
        <v>16.6493</v>
      </c>
      <c r="P799" s="184">
        <v>15.9598</v>
      </c>
      <c r="Q799" s="184">
        <v>19.714300000000001</v>
      </c>
      <c r="R799" s="184">
        <v>27.3675</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44404</v>
      </c>
      <c r="E800" s="184">
        <v>22.97</v>
      </c>
      <c r="F800" s="184">
        <v>-0.54990000000000006</v>
      </c>
      <c r="G800" s="184">
        <v>-0.45500000000000002</v>
      </c>
      <c r="H800" s="184">
        <v>1.3278000000000001</v>
      </c>
      <c r="I800" s="184">
        <v>0.33200000000000002</v>
      </c>
      <c r="J800" s="184">
        <v>3.1896</v>
      </c>
      <c r="K800" s="184">
        <v>13.9328</v>
      </c>
      <c r="L800" s="184">
        <v>24.1219</v>
      </c>
      <c r="M800" s="184">
        <v>44.847999999999999</v>
      </c>
      <c r="N800" s="184">
        <v>57.804299999999998</v>
      </c>
      <c r="O800" s="184">
        <v>14.9199</v>
      </c>
      <c r="P800" s="184">
        <v>16.706</v>
      </c>
      <c r="Q800" s="184">
        <v>13.6883</v>
      </c>
      <c r="R800" s="184">
        <v>24.880600000000001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44404</v>
      </c>
      <c r="E801" s="184">
        <v>21.184000000000001</v>
      </c>
      <c r="F801" s="184">
        <v>-0.55389999999999995</v>
      </c>
      <c r="G801" s="184">
        <v>-0.47449999999999998</v>
      </c>
      <c r="H801" s="184">
        <v>1.2958000000000001</v>
      </c>
      <c r="I801" s="184">
        <v>0.2651</v>
      </c>
      <c r="J801" s="184">
        <v>3.03</v>
      </c>
      <c r="K801" s="184">
        <v>13.4351</v>
      </c>
      <c r="L801" s="184">
        <v>23.033999999999999</v>
      </c>
      <c r="M801" s="184">
        <v>42.942</v>
      </c>
      <c r="N801" s="184">
        <v>55.0351</v>
      </c>
      <c r="O801" s="184">
        <v>12.9428</v>
      </c>
      <c r="P801" s="184">
        <v>15.182399999999999</v>
      </c>
      <c r="Q801" s="184">
        <v>12.2775</v>
      </c>
      <c r="R801" s="184">
        <v>22.6784</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44404</v>
      </c>
      <c r="E802" s="184">
        <v>856.89729999999997</v>
      </c>
      <c r="F802" s="184">
        <v>-0.71579999999999999</v>
      </c>
      <c r="G802" s="184">
        <v>-0.72919999999999996</v>
      </c>
      <c r="H802" s="184">
        <v>1.6798999999999999</v>
      </c>
      <c r="I802" s="184">
        <v>0.45469999999999999</v>
      </c>
      <c r="J802" s="184">
        <v>0.97729999999999995</v>
      </c>
      <c r="K802" s="184">
        <v>12.267899999999999</v>
      </c>
      <c r="L802" s="184">
        <v>19.953199999999999</v>
      </c>
      <c r="M802" s="184">
        <v>49.630200000000002</v>
      </c>
      <c r="N802" s="184">
        <v>62.038400000000003</v>
      </c>
      <c r="O802" s="184">
        <v>13.276899999999999</v>
      </c>
      <c r="P802" s="184">
        <v>12.2692</v>
      </c>
      <c r="Q802" s="184">
        <v>18.033799999999999</v>
      </c>
      <c r="R802" s="184">
        <v>23.257999999999999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44404</v>
      </c>
      <c r="E803" s="184">
        <v>925.60130000000004</v>
      </c>
      <c r="F803" s="184">
        <v>-0.71379999999999999</v>
      </c>
      <c r="G803" s="184">
        <v>-0.72099999999999997</v>
      </c>
      <c r="H803" s="184">
        <v>1.6946000000000001</v>
      </c>
      <c r="I803" s="184">
        <v>0.48380000000000001</v>
      </c>
      <c r="J803" s="184">
        <v>1.0437000000000001</v>
      </c>
      <c r="K803" s="184">
        <v>12.467000000000001</v>
      </c>
      <c r="L803" s="184">
        <v>20.3918</v>
      </c>
      <c r="M803" s="184">
        <v>50.456499999999998</v>
      </c>
      <c r="N803" s="184">
        <v>63.239199999999997</v>
      </c>
      <c r="O803" s="184">
        <v>14.1938</v>
      </c>
      <c r="P803" s="184">
        <v>13.3088</v>
      </c>
      <c r="Q803" s="184">
        <v>16.297799999999999</v>
      </c>
      <c r="R803" s="184">
        <v>24.195799999999998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44404</v>
      </c>
      <c r="E804" s="184">
        <v>893.52800000000002</v>
      </c>
      <c r="F804" s="184">
        <v>-0.64839999999999998</v>
      </c>
      <c r="G804" s="184">
        <v>-0.82079999999999997</v>
      </c>
      <c r="H804" s="184">
        <v>0.82189999999999996</v>
      </c>
      <c r="I804" s="184">
        <v>-0.1086</v>
      </c>
      <c r="J804" s="184">
        <v>0.28460000000000002</v>
      </c>
      <c r="K804" s="184">
        <v>12.4697</v>
      </c>
      <c r="L804" s="184">
        <v>22.708500000000001</v>
      </c>
      <c r="M804" s="184">
        <v>53.770800000000001</v>
      </c>
      <c r="N804" s="184">
        <v>60.218000000000004</v>
      </c>
      <c r="O804" s="184">
        <v>12.634</v>
      </c>
      <c r="P804" s="184">
        <v>12.941800000000001</v>
      </c>
      <c r="Q804" s="184">
        <v>18.409800000000001</v>
      </c>
      <c r="R804" s="184">
        <v>16.799900000000001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44404</v>
      </c>
      <c r="E805" s="184">
        <v>951.69899999999996</v>
      </c>
      <c r="F805" s="184">
        <v>-0.64670000000000005</v>
      </c>
      <c r="G805" s="184">
        <v>-0.81430000000000002</v>
      </c>
      <c r="H805" s="184">
        <v>0.83340000000000003</v>
      </c>
      <c r="I805" s="184">
        <v>-8.6199999999999999E-2</v>
      </c>
      <c r="J805" s="184">
        <v>0.33700000000000002</v>
      </c>
      <c r="K805" s="184">
        <v>12.6387</v>
      </c>
      <c r="L805" s="184">
        <v>23.075600000000001</v>
      </c>
      <c r="M805" s="184">
        <v>54.444699999999997</v>
      </c>
      <c r="N805" s="184">
        <v>61.1569</v>
      </c>
      <c r="O805" s="184">
        <v>13.332800000000001</v>
      </c>
      <c r="P805" s="184">
        <v>13.768800000000001</v>
      </c>
      <c r="Q805" s="184">
        <v>14.7072</v>
      </c>
      <c r="R805" s="184">
        <v>17.468499999999999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44404</v>
      </c>
      <c r="E806" s="184">
        <v>120.78230000000001</v>
      </c>
      <c r="F806" s="184">
        <v>-0.46929999999999999</v>
      </c>
      <c r="G806" s="184">
        <v>-0.56999999999999995</v>
      </c>
      <c r="H806" s="184">
        <v>1.4293</v>
      </c>
      <c r="I806" s="184">
        <v>0.64410000000000001</v>
      </c>
      <c r="J806" s="184">
        <v>2.0206</v>
      </c>
      <c r="K806" s="184">
        <v>13.2601</v>
      </c>
      <c r="L806" s="184">
        <v>19.191700000000001</v>
      </c>
      <c r="M806" s="184">
        <v>38.611199999999997</v>
      </c>
      <c r="N806" s="184">
        <v>52.235700000000001</v>
      </c>
      <c r="O806" s="184">
        <v>10.4293</v>
      </c>
      <c r="P806" s="184">
        <v>11.2532</v>
      </c>
      <c r="Q806" s="184">
        <v>15.363099999999999</v>
      </c>
      <c r="R806" s="184">
        <v>21.9832</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44404</v>
      </c>
      <c r="E807" s="184">
        <v>129.89570000000001</v>
      </c>
      <c r="F807" s="184">
        <v>-0.46610000000000001</v>
      </c>
      <c r="G807" s="184">
        <v>-0.55740000000000001</v>
      </c>
      <c r="H807" s="184">
        <v>1.4519</v>
      </c>
      <c r="I807" s="184">
        <v>0.68979999999999997</v>
      </c>
      <c r="J807" s="184">
        <v>2.1248</v>
      </c>
      <c r="K807" s="184">
        <v>13.5883</v>
      </c>
      <c r="L807" s="184">
        <v>19.8828</v>
      </c>
      <c r="M807" s="184">
        <v>39.819699999999997</v>
      </c>
      <c r="N807" s="184">
        <v>54.015799999999999</v>
      </c>
      <c r="O807" s="184">
        <v>11.5931</v>
      </c>
      <c r="P807" s="184">
        <v>12.285399999999999</v>
      </c>
      <c r="Q807" s="184">
        <v>15.3231</v>
      </c>
      <c r="R807" s="184">
        <v>23.404199999999999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44404</v>
      </c>
      <c r="E808" s="184">
        <v>30.62</v>
      </c>
      <c r="F808" s="184">
        <v>-0.4551</v>
      </c>
      <c r="G808" s="184">
        <v>-0.42280000000000001</v>
      </c>
      <c r="H808" s="184">
        <v>0.82320000000000004</v>
      </c>
      <c r="I808" s="184">
        <v>0.65749999999999997</v>
      </c>
      <c r="J808" s="184">
        <v>2.2711999999999999</v>
      </c>
      <c r="K808" s="184">
        <v>12.864000000000001</v>
      </c>
      <c r="L808" s="184">
        <v>20.125499999999999</v>
      </c>
      <c r="M808" s="184">
        <v>37.8658</v>
      </c>
      <c r="N808" s="184">
        <v>50.689</v>
      </c>
      <c r="O808" s="184">
        <v>12.4451</v>
      </c>
      <c r="P808" s="184">
        <v>11.6922</v>
      </c>
      <c r="Q808" s="184">
        <v>16.4771</v>
      </c>
      <c r="R808" s="184">
        <v>23.754200000000001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44404</v>
      </c>
      <c r="E809" s="184">
        <v>33.68</v>
      </c>
      <c r="F809" s="184">
        <v>-0.44340000000000002</v>
      </c>
      <c r="G809" s="184">
        <v>-0.41399999999999998</v>
      </c>
      <c r="H809" s="184">
        <v>0.83830000000000005</v>
      </c>
      <c r="I809" s="184">
        <v>0.7177</v>
      </c>
      <c r="J809" s="184">
        <v>2.4018999999999999</v>
      </c>
      <c r="K809" s="184">
        <v>13.248200000000001</v>
      </c>
      <c r="L809" s="184">
        <v>20.8902</v>
      </c>
      <c r="M809" s="184">
        <v>39.231099999999998</v>
      </c>
      <c r="N809" s="184">
        <v>52.6053</v>
      </c>
      <c r="O809" s="184">
        <v>14.091799999999999</v>
      </c>
      <c r="P809" s="184">
        <v>13.531599999999999</v>
      </c>
      <c r="Q809" s="184">
        <v>17.999099999999999</v>
      </c>
      <c r="R809" s="184">
        <v>25.3748</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44404</v>
      </c>
      <c r="E810" s="184">
        <v>133.93</v>
      </c>
      <c r="F810" s="184">
        <v>-0.1789</v>
      </c>
      <c r="G810" s="184">
        <v>0.1046</v>
      </c>
      <c r="H810" s="184">
        <v>2.0886</v>
      </c>
      <c r="I810" s="184">
        <v>1.8556999999999999</v>
      </c>
      <c r="J810" s="184">
        <v>2.3851</v>
      </c>
      <c r="K810" s="184">
        <v>12.6409</v>
      </c>
      <c r="L810" s="184">
        <v>18.9115</v>
      </c>
      <c r="M810" s="184">
        <v>39.365200000000002</v>
      </c>
      <c r="N810" s="184">
        <v>51.607399999999998</v>
      </c>
      <c r="O810" s="184">
        <v>10.3398</v>
      </c>
      <c r="P810" s="184">
        <v>10.9331</v>
      </c>
      <c r="Q810" s="184">
        <v>14.991400000000001</v>
      </c>
      <c r="R810" s="184">
        <v>20.060600000000001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44404</v>
      </c>
      <c r="E811" s="184">
        <v>126.02</v>
      </c>
      <c r="F811" s="184">
        <v>-0.1822</v>
      </c>
      <c r="G811" s="184">
        <v>9.5299999999999996E-2</v>
      </c>
      <c r="H811" s="184">
        <v>2.0735000000000001</v>
      </c>
      <c r="I811" s="184">
        <v>1.8261000000000001</v>
      </c>
      <c r="J811" s="184">
        <v>2.3222</v>
      </c>
      <c r="K811" s="184">
        <v>12.4375</v>
      </c>
      <c r="L811" s="184">
        <v>18.4955</v>
      </c>
      <c r="M811" s="184">
        <v>38.635899999999999</v>
      </c>
      <c r="N811" s="184">
        <v>50.543500000000002</v>
      </c>
      <c r="O811" s="184">
        <v>9.5760000000000005</v>
      </c>
      <c r="P811" s="184">
        <v>10.137499999999999</v>
      </c>
      <c r="Q811" s="184">
        <v>17.349</v>
      </c>
      <c r="R811" s="184">
        <v>19.238399999999999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44404</v>
      </c>
      <c r="E812" s="184">
        <v>45.906100000000002</v>
      </c>
      <c r="F812" s="184">
        <v>-4.2000000000000003E-2</v>
      </c>
      <c r="G812" s="184">
        <v>-0.129</v>
      </c>
      <c r="H812" s="184">
        <v>1.696</v>
      </c>
      <c r="I812" s="184">
        <v>0.7006</v>
      </c>
      <c r="J812" s="184">
        <v>0.8659</v>
      </c>
      <c r="K812" s="184">
        <v>9.9639000000000006</v>
      </c>
      <c r="L812" s="184">
        <v>17.002300000000002</v>
      </c>
      <c r="M812" s="184">
        <v>44.096899999999998</v>
      </c>
      <c r="N812" s="184">
        <v>49.026400000000002</v>
      </c>
      <c r="O812" s="184">
        <v>12.2387</v>
      </c>
      <c r="P812" s="184">
        <v>14.7707</v>
      </c>
      <c r="Q812" s="184">
        <v>12.592700000000001</v>
      </c>
      <c r="R812" s="184">
        <v>21.208300000000001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44404</v>
      </c>
      <c r="E813" s="184">
        <v>49.976399999999998</v>
      </c>
      <c r="F813" s="184">
        <v>-0.04</v>
      </c>
      <c r="G813" s="184">
        <v>-0.1205</v>
      </c>
      <c r="H813" s="184">
        <v>1.7112000000000001</v>
      </c>
      <c r="I813" s="184">
        <v>0.73080000000000001</v>
      </c>
      <c r="J813" s="184">
        <v>0.93489999999999995</v>
      </c>
      <c r="K813" s="184">
        <v>10.178000000000001</v>
      </c>
      <c r="L813" s="184">
        <v>17.4556</v>
      </c>
      <c r="M813" s="184">
        <v>44.940600000000003</v>
      </c>
      <c r="N813" s="184">
        <v>50.193800000000003</v>
      </c>
      <c r="O813" s="184">
        <v>13.1166</v>
      </c>
      <c r="P813" s="184">
        <v>15.845800000000001</v>
      </c>
      <c r="Q813" s="184">
        <v>16.2624</v>
      </c>
      <c r="R813" s="184">
        <v>22.156099999999999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44404</v>
      </c>
      <c r="E814" s="184">
        <v>49.284999999999997</v>
      </c>
      <c r="F814" s="184">
        <v>-0.50470000000000004</v>
      </c>
      <c r="G814" s="184">
        <v>-0.42230000000000001</v>
      </c>
      <c r="H814" s="184">
        <v>1.1908000000000001</v>
      </c>
      <c r="I814" s="184">
        <v>0.1321</v>
      </c>
      <c r="J814" s="184">
        <v>1.0477000000000001</v>
      </c>
      <c r="K814" s="184">
        <v>9.3351000000000006</v>
      </c>
      <c r="L814" s="184">
        <v>16.885999999999999</v>
      </c>
      <c r="M814" s="184">
        <v>36.4026</v>
      </c>
      <c r="N814" s="184">
        <v>44.9985</v>
      </c>
      <c r="O814" s="184">
        <v>12.4992</v>
      </c>
      <c r="P814" s="184">
        <v>14.024900000000001</v>
      </c>
      <c r="Q814" s="184">
        <v>14.366400000000001</v>
      </c>
      <c r="R814" s="184">
        <v>19.298400000000001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44404</v>
      </c>
      <c r="E815" s="184">
        <v>53.582999999999998</v>
      </c>
      <c r="F815" s="184">
        <v>-0.50319999999999998</v>
      </c>
      <c r="G815" s="184">
        <v>-0.41260000000000002</v>
      </c>
      <c r="H815" s="184">
        <v>1.2088000000000001</v>
      </c>
      <c r="I815" s="184">
        <v>0.16639999999999999</v>
      </c>
      <c r="J815" s="184">
        <v>1.1305000000000001</v>
      </c>
      <c r="K815" s="184">
        <v>9.5945999999999998</v>
      </c>
      <c r="L815" s="184">
        <v>17.457599999999999</v>
      </c>
      <c r="M815" s="184">
        <v>37.392299999999999</v>
      </c>
      <c r="N815" s="184">
        <v>46.393599999999999</v>
      </c>
      <c r="O815" s="184">
        <v>13.6038</v>
      </c>
      <c r="P815" s="184">
        <v>15.215299999999999</v>
      </c>
      <c r="Q815" s="184">
        <v>17.567299999999999</v>
      </c>
      <c r="R815" s="184">
        <v>20.443899999999999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44404</v>
      </c>
      <c r="E816" s="184">
        <v>117.267</v>
      </c>
      <c r="F816" s="184">
        <v>-0.54200000000000004</v>
      </c>
      <c r="G816" s="184">
        <v>-0.56640000000000001</v>
      </c>
      <c r="H816" s="184">
        <v>0.72409999999999997</v>
      </c>
      <c r="I816" s="184">
        <v>-0.46510000000000001</v>
      </c>
      <c r="J816" s="184">
        <v>4.5199999999999997E-2</v>
      </c>
      <c r="K816" s="184">
        <v>9.5747999999999998</v>
      </c>
      <c r="L816" s="184">
        <v>17.255299999999998</v>
      </c>
      <c r="M816" s="184">
        <v>33.597999999999999</v>
      </c>
      <c r="N816" s="184">
        <v>44.0167</v>
      </c>
      <c r="O816" s="184">
        <v>10.3025</v>
      </c>
      <c r="P816" s="184">
        <v>11.8157</v>
      </c>
      <c r="Q816" s="184">
        <v>14.035500000000001</v>
      </c>
      <c r="R816" s="184">
        <v>18.811800000000002</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44404</v>
      </c>
      <c r="E817" s="184">
        <v>110.53100000000001</v>
      </c>
      <c r="F817" s="184">
        <v>-0.5444</v>
      </c>
      <c r="G817" s="184">
        <v>-0.57479999999999998</v>
      </c>
      <c r="H817" s="184">
        <v>0.70889999999999997</v>
      </c>
      <c r="I817" s="184">
        <v>-0.49509999999999998</v>
      </c>
      <c r="J817" s="184">
        <v>-2.0799999999999999E-2</v>
      </c>
      <c r="K817" s="184">
        <v>9.3695000000000004</v>
      </c>
      <c r="L817" s="184">
        <v>16.8367</v>
      </c>
      <c r="M817" s="184">
        <v>32.8977</v>
      </c>
      <c r="N817" s="184">
        <v>42.998899999999999</v>
      </c>
      <c r="O817" s="184">
        <v>9.5244999999999997</v>
      </c>
      <c r="P817" s="184">
        <v>11.018599999999999</v>
      </c>
      <c r="Q817" s="184">
        <v>15.979200000000001</v>
      </c>
      <c r="R817" s="184">
        <v>17.9968</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44404</v>
      </c>
      <c r="E818" s="184">
        <v>62.433300000000003</v>
      </c>
      <c r="F818" s="184">
        <v>-0.38479999999999998</v>
      </c>
      <c r="G818" s="184">
        <v>-0.24249999999999999</v>
      </c>
      <c r="H818" s="184">
        <v>1.0396000000000001</v>
      </c>
      <c r="I818" s="184">
        <v>0.24840000000000001</v>
      </c>
      <c r="J818" s="184">
        <v>0.45200000000000001</v>
      </c>
      <c r="K818" s="184">
        <v>10.2296</v>
      </c>
      <c r="L818" s="184">
        <v>13.103400000000001</v>
      </c>
      <c r="M818" s="184">
        <v>28.409700000000001</v>
      </c>
      <c r="N818" s="184">
        <v>36.943399999999997</v>
      </c>
      <c r="O818" s="184">
        <v>11.541</v>
      </c>
      <c r="P818" s="184">
        <v>9.1742000000000008</v>
      </c>
      <c r="Q818" s="184">
        <v>9.1326999999999998</v>
      </c>
      <c r="R818" s="184">
        <v>16.616900000000001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44404</v>
      </c>
      <c r="E819" s="184">
        <v>66.397099999999995</v>
      </c>
      <c r="F819" s="184">
        <v>-0.3821</v>
      </c>
      <c r="G819" s="184">
        <v>-0.2319</v>
      </c>
      <c r="H819" s="184">
        <v>1.0587</v>
      </c>
      <c r="I819" s="184">
        <v>0.28620000000000001</v>
      </c>
      <c r="J819" s="184">
        <v>0.5383</v>
      </c>
      <c r="K819" s="184">
        <v>10.500299999999999</v>
      </c>
      <c r="L819" s="184">
        <v>13.654500000000001</v>
      </c>
      <c r="M819" s="184">
        <v>29.284600000000001</v>
      </c>
      <c r="N819" s="184">
        <v>38.192799999999998</v>
      </c>
      <c r="O819" s="184">
        <v>12.4673</v>
      </c>
      <c r="P819" s="184">
        <v>10.0825</v>
      </c>
      <c r="Q819" s="184">
        <v>10.841799999999999</v>
      </c>
      <c r="R819" s="184">
        <v>17.541699999999999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44404</v>
      </c>
      <c r="E820" s="184">
        <v>36.497700000000002</v>
      </c>
      <c r="F820" s="184">
        <v>-0.29010000000000002</v>
      </c>
      <c r="G820" s="184">
        <v>0.30009999999999998</v>
      </c>
      <c r="H820" s="184">
        <v>2.4428000000000001</v>
      </c>
      <c r="I820" s="184">
        <v>0.35970000000000002</v>
      </c>
      <c r="J820" s="184">
        <v>1.4241999999999999</v>
      </c>
      <c r="K820" s="184">
        <v>9.8458000000000006</v>
      </c>
      <c r="L820" s="184">
        <v>13.8124</v>
      </c>
      <c r="M820" s="184">
        <v>31.489599999999999</v>
      </c>
      <c r="N820" s="184">
        <v>36.944299999999998</v>
      </c>
      <c r="O820" s="184">
        <v>8.6876999999999995</v>
      </c>
      <c r="P820" s="184">
        <v>13.0045</v>
      </c>
      <c r="Q820" s="184">
        <v>19.545100000000001</v>
      </c>
      <c r="R820" s="184">
        <v>17.764600000000002</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44404</v>
      </c>
      <c r="E821" s="184">
        <v>34.077199999999998</v>
      </c>
      <c r="F821" s="184">
        <v>-0.29260000000000003</v>
      </c>
      <c r="G821" s="184">
        <v>0.29049999999999998</v>
      </c>
      <c r="H821" s="184">
        <v>2.4249999999999998</v>
      </c>
      <c r="I821" s="184">
        <v>0.32529999999999998</v>
      </c>
      <c r="J821" s="184">
        <v>1.3442000000000001</v>
      </c>
      <c r="K821" s="184">
        <v>9.6005000000000003</v>
      </c>
      <c r="L821" s="184">
        <v>13.3085</v>
      </c>
      <c r="M821" s="184">
        <v>30.632100000000001</v>
      </c>
      <c r="N821" s="184">
        <v>35.710599999999999</v>
      </c>
      <c r="O821" s="184">
        <v>7.6951999999999998</v>
      </c>
      <c r="P821" s="184">
        <v>11.9756</v>
      </c>
      <c r="Q821" s="184">
        <v>18.4193</v>
      </c>
      <c r="R821" s="184">
        <v>16.699200000000001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44404</v>
      </c>
      <c r="E822" s="184">
        <v>15.440799999999999</v>
      </c>
      <c r="F822" s="184">
        <v>-0.57120000000000004</v>
      </c>
      <c r="G822" s="184">
        <v>-0.26550000000000001</v>
      </c>
      <c r="H822" s="184">
        <v>1.7194</v>
      </c>
      <c r="I822" s="184">
        <v>0.71619999999999995</v>
      </c>
      <c r="J822" s="184">
        <v>1.7669999999999999</v>
      </c>
      <c r="K822" s="184">
        <v>11.424799999999999</v>
      </c>
      <c r="L822" s="184">
        <v>20.948699999999999</v>
      </c>
      <c r="M822" s="184">
        <v>40.870399999999997</v>
      </c>
      <c r="N822" s="184">
        <v>50.976300000000002</v>
      </c>
      <c r="O822" s="184">
        <v>14.351100000000001</v>
      </c>
      <c r="P822" s="184"/>
      <c r="Q822" s="184">
        <v>15.296799999999999</v>
      </c>
      <c r="R822" s="184">
        <v>20.9649</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44404</v>
      </c>
      <c r="E823" s="184">
        <v>14.484500000000001</v>
      </c>
      <c r="F823" s="184">
        <v>-0.57589999999999997</v>
      </c>
      <c r="G823" s="184">
        <v>-0.28570000000000001</v>
      </c>
      <c r="H823" s="184">
        <v>1.6827000000000001</v>
      </c>
      <c r="I823" s="184">
        <v>0.65039999999999998</v>
      </c>
      <c r="J823" s="184">
        <v>1.6071</v>
      </c>
      <c r="K823" s="184">
        <v>10.898</v>
      </c>
      <c r="L823" s="184">
        <v>19.762</v>
      </c>
      <c r="M823" s="184">
        <v>38.797600000000003</v>
      </c>
      <c r="N823" s="184">
        <v>47.8825</v>
      </c>
      <c r="O823" s="184">
        <v>11.9884</v>
      </c>
      <c r="P823" s="184"/>
      <c r="Q823" s="184">
        <v>12.906700000000001</v>
      </c>
      <c r="R823" s="184">
        <v>18.584099999999999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44404</v>
      </c>
      <c r="E824" s="184">
        <v>48.600200000000001</v>
      </c>
      <c r="F824" s="184">
        <v>-0.69369999999999998</v>
      </c>
      <c r="G824" s="184">
        <v>0.81820000000000004</v>
      </c>
      <c r="H824" s="184">
        <v>2.5693000000000001</v>
      </c>
      <c r="I824" s="184">
        <v>3.4009</v>
      </c>
      <c r="J824" s="184">
        <v>7.9455</v>
      </c>
      <c r="K824" s="184">
        <v>16.603400000000001</v>
      </c>
      <c r="L824" s="184">
        <v>28.193100000000001</v>
      </c>
      <c r="M824" s="184">
        <v>47.264000000000003</v>
      </c>
      <c r="N824" s="184">
        <v>61.4099</v>
      </c>
      <c r="O824" s="184">
        <v>23.772099999999998</v>
      </c>
      <c r="P824" s="184">
        <v>21.666399999999999</v>
      </c>
      <c r="Q824" s="184">
        <v>21.352699999999999</v>
      </c>
      <c r="R824" s="184">
        <v>37.686300000000003</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44404</v>
      </c>
      <c r="E825" s="184">
        <v>46.0871</v>
      </c>
      <c r="F825" s="184">
        <v>-0.69640000000000002</v>
      </c>
      <c r="G825" s="184">
        <v>0.80689999999999995</v>
      </c>
      <c r="H825" s="184">
        <v>2.5491000000000001</v>
      </c>
      <c r="I825" s="184">
        <v>3.3597999999999999</v>
      </c>
      <c r="J825" s="184">
        <v>7.8437000000000001</v>
      </c>
      <c r="K825" s="184">
        <v>16.2776</v>
      </c>
      <c r="L825" s="184">
        <v>27.5305</v>
      </c>
      <c r="M825" s="184">
        <v>46.140300000000003</v>
      </c>
      <c r="N825" s="184">
        <v>59.773899999999998</v>
      </c>
      <c r="O825" s="184">
        <v>22.707899999999999</v>
      </c>
      <c r="P825" s="184">
        <v>20.764099999999999</v>
      </c>
      <c r="Q825" s="184">
        <v>20.566800000000001</v>
      </c>
      <c r="R825" s="184">
        <v>36.402799999999999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44404</v>
      </c>
      <c r="E826" s="184">
        <v>27.06</v>
      </c>
      <c r="F826" s="184">
        <v>-0.14760000000000001</v>
      </c>
      <c r="G826" s="184">
        <v>0.37090000000000001</v>
      </c>
      <c r="H826" s="184">
        <v>1.9209000000000001</v>
      </c>
      <c r="I826" s="184">
        <v>2.3062</v>
      </c>
      <c r="J826" s="184">
        <v>5.2918000000000003</v>
      </c>
      <c r="K826" s="184">
        <v>17.7546</v>
      </c>
      <c r="L826" s="184">
        <v>31.295500000000001</v>
      </c>
      <c r="M826" s="184">
        <v>56.869599999999998</v>
      </c>
      <c r="N826" s="184">
        <v>71.918700000000001</v>
      </c>
      <c r="O826" s="184">
        <v>24.9587</v>
      </c>
      <c r="P826" s="184">
        <v>20.2652</v>
      </c>
      <c r="Q826" s="184">
        <v>16.821400000000001</v>
      </c>
      <c r="R826" s="184">
        <v>40.732500000000002</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44404</v>
      </c>
      <c r="E827" s="184">
        <v>24.58</v>
      </c>
      <c r="F827" s="184">
        <v>-0.16250000000000001</v>
      </c>
      <c r="G827" s="184">
        <v>0.32650000000000001</v>
      </c>
      <c r="H827" s="184">
        <v>1.8649</v>
      </c>
      <c r="I827" s="184">
        <v>2.2037</v>
      </c>
      <c r="J827" s="184">
        <v>5.0876000000000001</v>
      </c>
      <c r="K827" s="184">
        <v>17.159199999999998</v>
      </c>
      <c r="L827" s="184">
        <v>29.915400000000002</v>
      </c>
      <c r="M827" s="184">
        <v>54.494</v>
      </c>
      <c r="N827" s="184">
        <v>68.471599999999995</v>
      </c>
      <c r="O827" s="184">
        <v>22.542400000000001</v>
      </c>
      <c r="P827" s="184">
        <v>18.130600000000001</v>
      </c>
      <c r="Q827" s="184">
        <v>15.0806</v>
      </c>
      <c r="R827" s="184">
        <v>38.029800000000002</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44404</v>
      </c>
      <c r="E828" s="184">
        <v>75.630899999999997</v>
      </c>
      <c r="F828" s="184">
        <v>-0.315</v>
      </c>
      <c r="G828" s="184">
        <v>-0.40970000000000001</v>
      </c>
      <c r="H828" s="184">
        <v>1.1354</v>
      </c>
      <c r="I828" s="184">
        <v>-4.9299999999999997E-2</v>
      </c>
      <c r="J828" s="184">
        <v>1.6478999999999999</v>
      </c>
      <c r="K828" s="184">
        <v>11.7174</v>
      </c>
      <c r="L828" s="184">
        <v>19.363</v>
      </c>
      <c r="M828" s="184">
        <v>44.935400000000001</v>
      </c>
      <c r="N828" s="184">
        <v>56.730800000000002</v>
      </c>
      <c r="O828" s="184">
        <v>14.504099999999999</v>
      </c>
      <c r="P828" s="184">
        <v>14.8002</v>
      </c>
      <c r="Q828" s="184">
        <v>17.4892</v>
      </c>
      <c r="R828" s="184">
        <v>21.9072</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44404</v>
      </c>
      <c r="E829" s="184">
        <v>70.100099999999998</v>
      </c>
      <c r="F829" s="184">
        <v>-0.31769999999999998</v>
      </c>
      <c r="G829" s="184">
        <v>-0.42020000000000002</v>
      </c>
      <c r="H829" s="184">
        <v>1.1163000000000001</v>
      </c>
      <c r="I829" s="184">
        <v>-8.6199999999999999E-2</v>
      </c>
      <c r="J829" s="184">
        <v>1.5610999999999999</v>
      </c>
      <c r="K829" s="184">
        <v>11.438800000000001</v>
      </c>
      <c r="L829" s="184">
        <v>18.771899999999999</v>
      </c>
      <c r="M829" s="184">
        <v>43.881300000000003</v>
      </c>
      <c r="N829" s="184">
        <v>55.244300000000003</v>
      </c>
      <c r="O829" s="184">
        <v>13.416600000000001</v>
      </c>
      <c r="P829" s="184">
        <v>13.619</v>
      </c>
      <c r="Q829" s="184">
        <v>13.0541</v>
      </c>
      <c r="R829" s="184">
        <v>20.734100000000002</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44404</v>
      </c>
      <c r="E830" s="184">
        <v>14.1198</v>
      </c>
      <c r="F830" s="184">
        <v>-0.5494</v>
      </c>
      <c r="G830" s="184">
        <v>-0.70109999999999995</v>
      </c>
      <c r="H830" s="184">
        <v>0.46679999999999999</v>
      </c>
      <c r="I830" s="184">
        <v>-0.3458</v>
      </c>
      <c r="J830" s="184">
        <v>0.73839999999999995</v>
      </c>
      <c r="K830" s="184">
        <v>8.4003999999999994</v>
      </c>
      <c r="L830" s="184">
        <v>12.702299999999999</v>
      </c>
      <c r="M830" s="184">
        <v>28.223099999999999</v>
      </c>
      <c r="N830" s="184">
        <v>35.508000000000003</v>
      </c>
      <c r="O830" s="184"/>
      <c r="P830" s="184"/>
      <c r="Q830" s="184">
        <v>12.9641</v>
      </c>
      <c r="R830" s="184">
        <v>17.147099999999998</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44404</v>
      </c>
      <c r="E831" s="184">
        <v>13.4139</v>
      </c>
      <c r="F831" s="184">
        <v>-0.55379999999999996</v>
      </c>
      <c r="G831" s="184">
        <v>-0.72089999999999999</v>
      </c>
      <c r="H831" s="184">
        <v>0.432</v>
      </c>
      <c r="I831" s="184">
        <v>-0.41570000000000001</v>
      </c>
      <c r="J831" s="184">
        <v>0.57809999999999995</v>
      </c>
      <c r="K831" s="184">
        <v>7.9085999999999999</v>
      </c>
      <c r="L831" s="184">
        <v>11.6876</v>
      </c>
      <c r="M831" s="184">
        <v>26.4937</v>
      </c>
      <c r="N831" s="184">
        <v>33.074399999999997</v>
      </c>
      <c r="O831" s="184"/>
      <c r="P831" s="184"/>
      <c r="Q831" s="184">
        <v>10.9354</v>
      </c>
      <c r="R831" s="184">
        <v>15.036099999999999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44404</v>
      </c>
      <c r="E832" s="184">
        <v>15.5556</v>
      </c>
      <c r="F832" s="184">
        <v>-0.53459999999999996</v>
      </c>
      <c r="G832" s="184">
        <v>-0.1149</v>
      </c>
      <c r="H832" s="184">
        <v>1.5895999999999999</v>
      </c>
      <c r="I832" s="184">
        <v>0.89380000000000004</v>
      </c>
      <c r="J832" s="184">
        <v>1.5723</v>
      </c>
      <c r="K832" s="184">
        <v>10.5359</v>
      </c>
      <c r="L832" s="184">
        <v>16.173300000000001</v>
      </c>
      <c r="M832" s="184">
        <v>31.788</v>
      </c>
      <c r="N832" s="184">
        <v>43.175600000000003</v>
      </c>
      <c r="O832" s="184"/>
      <c r="P832" s="184"/>
      <c r="Q832" s="184">
        <v>16.516500000000001</v>
      </c>
      <c r="R832" s="184">
        <v>22.380199999999999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44404</v>
      </c>
      <c r="E833" s="184">
        <v>14.7653</v>
      </c>
      <c r="F833" s="184">
        <v>-0.53820000000000001</v>
      </c>
      <c r="G833" s="184">
        <v>-0.1305</v>
      </c>
      <c r="H833" s="184">
        <v>1.5621</v>
      </c>
      <c r="I833" s="184">
        <v>0.83799999999999997</v>
      </c>
      <c r="J833" s="184">
        <v>1.4470000000000001</v>
      </c>
      <c r="K833" s="184">
        <v>10.156700000000001</v>
      </c>
      <c r="L833" s="184">
        <v>15.3909</v>
      </c>
      <c r="M833" s="184">
        <v>30.2744</v>
      </c>
      <c r="N833" s="184">
        <v>40.973700000000001</v>
      </c>
      <c r="O833" s="184"/>
      <c r="P833" s="184"/>
      <c r="Q833" s="184">
        <v>14.4335</v>
      </c>
      <c r="R833" s="184">
        <v>20.299299999999999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44404</v>
      </c>
      <c r="E834" s="184">
        <v>143.94</v>
      </c>
      <c r="F834" s="184">
        <v>-0.4289</v>
      </c>
      <c r="G834" s="184">
        <v>-0.47710000000000002</v>
      </c>
      <c r="H834" s="184">
        <v>0.73480000000000001</v>
      </c>
      <c r="I834" s="184">
        <v>0.36959999999999998</v>
      </c>
      <c r="J834" s="184">
        <v>0.96089999999999998</v>
      </c>
      <c r="K834" s="184">
        <v>9.3353999999999999</v>
      </c>
      <c r="L834" s="184">
        <v>15.9031</v>
      </c>
      <c r="M834" s="184">
        <v>32.0672</v>
      </c>
      <c r="N834" s="184">
        <v>40.2241</v>
      </c>
      <c r="O834" s="184">
        <v>6.4612999999999996</v>
      </c>
      <c r="P834" s="184">
        <v>8.2558000000000007</v>
      </c>
      <c r="Q834" s="184">
        <v>9.9121000000000006</v>
      </c>
      <c r="R834" s="184">
        <v>14.328900000000001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44404</v>
      </c>
      <c r="E835" s="184">
        <v>138.63999999999999</v>
      </c>
      <c r="F835" s="184">
        <v>-0.42380000000000001</v>
      </c>
      <c r="G835" s="184">
        <v>-0.4738</v>
      </c>
      <c r="H835" s="184">
        <v>0.74119999999999997</v>
      </c>
      <c r="I835" s="184">
        <v>0.3765</v>
      </c>
      <c r="J835" s="184">
        <v>0.96130000000000004</v>
      </c>
      <c r="K835" s="184">
        <v>9.3202999999999996</v>
      </c>
      <c r="L835" s="184">
        <v>15.881</v>
      </c>
      <c r="M835" s="184">
        <v>32.025500000000001</v>
      </c>
      <c r="N835" s="184">
        <v>40.153700000000001</v>
      </c>
      <c r="O835" s="184">
        <v>6.3437999999999999</v>
      </c>
      <c r="P835" s="184">
        <v>8.1207999999999991</v>
      </c>
      <c r="Q835" s="184">
        <v>10.029400000000001</v>
      </c>
      <c r="R835" s="184">
        <v>14.220599999999999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44404</v>
      </c>
      <c r="E836" s="184">
        <v>32.76</v>
      </c>
      <c r="F836" s="184">
        <v>-0.45579999999999998</v>
      </c>
      <c r="G836" s="184">
        <v>-0.39529999999999998</v>
      </c>
      <c r="H836" s="184">
        <v>0.67610000000000003</v>
      </c>
      <c r="I836" s="184">
        <v>0.76900000000000002</v>
      </c>
      <c r="J836" s="184">
        <v>2.9864999999999999</v>
      </c>
      <c r="K836" s="184">
        <v>15.0281</v>
      </c>
      <c r="L836" s="184">
        <v>23.529399999999999</v>
      </c>
      <c r="M836" s="184">
        <v>43.432600000000001</v>
      </c>
      <c r="N836" s="184">
        <v>56.148699999999998</v>
      </c>
      <c r="O836" s="184">
        <v>16.991599999999998</v>
      </c>
      <c r="P836" s="184">
        <v>15.0159</v>
      </c>
      <c r="Q836" s="184">
        <v>13.709300000000001</v>
      </c>
      <c r="R836" s="184">
        <v>28.508299999999998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44404</v>
      </c>
      <c r="E837" s="184">
        <v>30.78</v>
      </c>
      <c r="F837" s="184">
        <v>-0.42059999999999997</v>
      </c>
      <c r="G837" s="184">
        <v>-0.38829999999999998</v>
      </c>
      <c r="H837" s="184">
        <v>0.68689999999999996</v>
      </c>
      <c r="I837" s="184">
        <v>0.75290000000000001</v>
      </c>
      <c r="J837" s="184">
        <v>2.9430999999999998</v>
      </c>
      <c r="K837" s="184">
        <v>14.8079</v>
      </c>
      <c r="L837" s="184">
        <v>23.070799999999998</v>
      </c>
      <c r="M837" s="184">
        <v>42.566000000000003</v>
      </c>
      <c r="N837" s="184">
        <v>54.9069</v>
      </c>
      <c r="O837" s="184">
        <v>16.1995</v>
      </c>
      <c r="P837" s="184">
        <v>14.2302</v>
      </c>
      <c r="Q837" s="184">
        <v>11.7293</v>
      </c>
      <c r="R837" s="184">
        <v>27.5305</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44404</v>
      </c>
      <c r="E838" s="184">
        <v>248.36179999999999</v>
      </c>
      <c r="F838" s="184">
        <v>-0.32419999999999999</v>
      </c>
      <c r="G838" s="184">
        <v>0.10580000000000001</v>
      </c>
      <c r="H838" s="184">
        <v>1.6331</v>
      </c>
      <c r="I838" s="184">
        <v>1.4161999999999999</v>
      </c>
      <c r="J838" s="184">
        <v>3.4971000000000001</v>
      </c>
      <c r="K838" s="184">
        <v>12.502599999999999</v>
      </c>
      <c r="L838" s="184">
        <v>19.989000000000001</v>
      </c>
      <c r="M838" s="184">
        <v>45.658700000000003</v>
      </c>
      <c r="N838" s="184">
        <v>66.191900000000004</v>
      </c>
      <c r="O838" s="184">
        <v>18.684000000000001</v>
      </c>
      <c r="P838" s="184">
        <v>17.644100000000002</v>
      </c>
      <c r="Q838" s="184">
        <v>17.2788</v>
      </c>
      <c r="R838" s="184">
        <v>33.811799999999998</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44404</v>
      </c>
      <c r="E839" s="184">
        <v>218.062945333274</v>
      </c>
      <c r="F839" s="184">
        <v>-0.32419999999999999</v>
      </c>
      <c r="G839" s="184">
        <v>0.10580000000000001</v>
      </c>
      <c r="H839" s="184">
        <v>1.6331</v>
      </c>
      <c r="I839" s="184">
        <v>1.4161999999999999</v>
      </c>
      <c r="J839" s="184">
        <v>3.4971000000000001</v>
      </c>
      <c r="K839" s="184">
        <v>12.502599999999999</v>
      </c>
      <c r="L839" s="184">
        <v>19.989000000000001</v>
      </c>
      <c r="M839" s="184">
        <v>45.658700000000003</v>
      </c>
      <c r="N839" s="184">
        <v>66.192099999999996</v>
      </c>
      <c r="O839" s="184">
        <v>18.422599999999999</v>
      </c>
      <c r="P839" s="184">
        <v>17.488499999999998</v>
      </c>
      <c r="Q839" s="184">
        <v>17.180599999999998</v>
      </c>
      <c r="R839" s="184">
        <v>33.585999999999999</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44404</v>
      </c>
      <c r="E840" s="184">
        <v>238.6542</v>
      </c>
      <c r="F840" s="184">
        <v>-0.3266</v>
      </c>
      <c r="G840" s="184">
        <v>9.7600000000000006E-2</v>
      </c>
      <c r="H840" s="184">
        <v>1.6187</v>
      </c>
      <c r="I840" s="184">
        <v>1.3877999999999999</v>
      </c>
      <c r="J840" s="184">
        <v>3.4318</v>
      </c>
      <c r="K840" s="184">
        <v>12.304500000000001</v>
      </c>
      <c r="L840" s="184">
        <v>19.564599999999999</v>
      </c>
      <c r="M840" s="184">
        <v>44.905200000000001</v>
      </c>
      <c r="N840" s="184">
        <v>64.979699999999994</v>
      </c>
      <c r="O840" s="184">
        <v>17.9621</v>
      </c>
      <c r="P840" s="184">
        <v>16.990400000000001</v>
      </c>
      <c r="Q840" s="184">
        <v>16.203299999999999</v>
      </c>
      <c r="R840" s="184">
        <v>32.925199999999997</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44404</v>
      </c>
      <c r="E841" s="184">
        <v>382.12544337356098</v>
      </c>
      <c r="F841" s="184">
        <v>-0.3266</v>
      </c>
      <c r="G841" s="184">
        <v>9.7500000000000003E-2</v>
      </c>
      <c r="H841" s="184">
        <v>1.6186</v>
      </c>
      <c r="I841" s="184">
        <v>1.3877999999999999</v>
      </c>
      <c r="J841" s="184">
        <v>3.4318</v>
      </c>
      <c r="K841" s="184">
        <v>12.304399999999999</v>
      </c>
      <c r="L841" s="184">
        <v>19.564299999999999</v>
      </c>
      <c r="M841" s="184">
        <v>44.904899999999998</v>
      </c>
      <c r="N841" s="184">
        <v>64.979500000000002</v>
      </c>
      <c r="O841" s="184">
        <v>17.6951</v>
      </c>
      <c r="P841" s="184">
        <v>16.831399999999999</v>
      </c>
      <c r="Q841" s="184">
        <v>13.282999999999999</v>
      </c>
      <c r="R841" s="184">
        <v>32.694000000000003</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-0.45407037037037046</v>
      </c>
      <c r="G842" s="186">
        <v>-0.25987407407407404</v>
      </c>
      <c r="H842" s="186">
        <v>1.3650722222222225</v>
      </c>
      <c r="I842" s="186">
        <v>0.7245462962962963</v>
      </c>
      <c r="J842" s="186">
        <v>2.2331370370370371</v>
      </c>
      <c r="K842" s="186">
        <v>12.430625925925927</v>
      </c>
      <c r="L842" s="186">
        <v>20.234631481481475</v>
      </c>
      <c r="M842" s="186">
        <v>41.488829629629628</v>
      </c>
      <c r="N842" s="186">
        <v>53.294962962962934</v>
      </c>
      <c r="O842" s="186">
        <v>14.477854166666669</v>
      </c>
      <c r="P842" s="186">
        <v>14.469395454545456</v>
      </c>
      <c r="Q842" s="186">
        <v>17.825831481481483</v>
      </c>
      <c r="R842" s="186">
        <v>23.883501923076924</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-0.45989999999999998</v>
      </c>
      <c r="G843" s="186">
        <v>-0.27560000000000001</v>
      </c>
      <c r="H843" s="186">
        <v>1.3836499999999998</v>
      </c>
      <c r="I843" s="186">
        <v>0.48825000000000002</v>
      </c>
      <c r="J843" s="186">
        <v>1.7074499999999999</v>
      </c>
      <c r="K843" s="186">
        <v>12.371</v>
      </c>
      <c r="L843" s="186">
        <v>19.822400000000002</v>
      </c>
      <c r="M843" s="186">
        <v>42.545050000000003</v>
      </c>
      <c r="N843" s="186">
        <v>53.310549999999999</v>
      </c>
      <c r="O843" s="186">
        <v>14.142799999999999</v>
      </c>
      <c r="P843" s="186">
        <v>14.728449999999999</v>
      </c>
      <c r="Q843" s="186">
        <v>16.232849999999999</v>
      </c>
      <c r="R843" s="186">
        <v>22.912950000000002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44404</v>
      </c>
      <c r="E846" s="184">
        <v>270.91090000000003</v>
      </c>
      <c r="F846" s="184">
        <v>11.7118</v>
      </c>
      <c r="G846" s="184">
        <v>6.6200999999999999</v>
      </c>
      <c r="H846" s="184">
        <v>5.8925000000000001</v>
      </c>
      <c r="I846" s="184">
        <v>8.0761000000000003</v>
      </c>
      <c r="J846" s="184">
        <v>6.5014000000000003</v>
      </c>
      <c r="K846" s="184">
        <v>5.3951000000000002</v>
      </c>
      <c r="L846" s="184">
        <v>4.9316000000000004</v>
      </c>
      <c r="M846" s="184">
        <v>4.4642999999999997</v>
      </c>
      <c r="N846" s="184">
        <v>4.9412000000000003</v>
      </c>
      <c r="O846" s="184">
        <v>7.6771000000000003</v>
      </c>
      <c r="P846" s="184">
        <v>7.5514000000000001</v>
      </c>
      <c r="Q846" s="184">
        <v>8.4039999999999999</v>
      </c>
      <c r="R846" s="184">
        <v>7.1429999999999998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44404</v>
      </c>
      <c r="E847" s="184">
        <v>276.0061</v>
      </c>
      <c r="F847" s="184">
        <v>11.866099999999999</v>
      </c>
      <c r="G847" s="184">
        <v>6.7725999999999997</v>
      </c>
      <c r="H847" s="184">
        <v>6.0411000000000001</v>
      </c>
      <c r="I847" s="184">
        <v>8.2269000000000005</v>
      </c>
      <c r="J847" s="184">
        <v>6.6524000000000001</v>
      </c>
      <c r="K847" s="184">
        <v>5.548</v>
      </c>
      <c r="L847" s="184">
        <v>5.0857999999999999</v>
      </c>
      <c r="M847" s="184">
        <v>4.6253000000000002</v>
      </c>
      <c r="N847" s="184">
        <v>5.1089000000000002</v>
      </c>
      <c r="O847" s="184">
        <v>7.89</v>
      </c>
      <c r="P847" s="184">
        <v>7.7845000000000004</v>
      </c>
      <c r="Q847" s="184">
        <v>8.5574999999999992</v>
      </c>
      <c r="R847" s="184">
        <v>7.3403</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44404</v>
      </c>
      <c r="E848" s="184">
        <v>10.2456</v>
      </c>
      <c r="F848" s="184">
        <v>9.9777000000000005</v>
      </c>
      <c r="G848" s="184">
        <v>8.2011000000000003</v>
      </c>
      <c r="H848" s="184">
        <v>5.5022000000000002</v>
      </c>
      <c r="I848" s="184">
        <v>16.0532</v>
      </c>
      <c r="J848" s="184">
        <v>4.2350000000000003</v>
      </c>
      <c r="K848" s="184">
        <v>4.8937999999999997</v>
      </c>
      <c r="L848" s="184"/>
      <c r="M848" s="184"/>
      <c r="N848" s="184"/>
      <c r="O848" s="184"/>
      <c r="P848" s="184"/>
      <c r="Q848" s="184">
        <v>6.8956999999999997</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44404</v>
      </c>
      <c r="E849" s="184">
        <v>10.2346</v>
      </c>
      <c r="F849" s="184">
        <v>9.6316000000000006</v>
      </c>
      <c r="G849" s="184">
        <v>7.8526999999999996</v>
      </c>
      <c r="H849" s="184">
        <v>5.2018000000000004</v>
      </c>
      <c r="I849" s="184">
        <v>15.761100000000001</v>
      </c>
      <c r="J849" s="184">
        <v>3.9365000000000001</v>
      </c>
      <c r="K849" s="184">
        <v>4.5902000000000003</v>
      </c>
      <c r="L849" s="184"/>
      <c r="M849" s="184"/>
      <c r="N849" s="184"/>
      <c r="O849" s="184"/>
      <c r="P849" s="184"/>
      <c r="Q849" s="184">
        <v>6.5868000000000002</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44404</v>
      </c>
      <c r="E850" s="184">
        <v>31.811800000000002</v>
      </c>
      <c r="F850" s="184">
        <v>12.1662</v>
      </c>
      <c r="G850" s="184">
        <v>6.8033000000000001</v>
      </c>
      <c r="H850" s="184">
        <v>6.0881999999999996</v>
      </c>
      <c r="I850" s="184">
        <v>5.7412999999999998</v>
      </c>
      <c r="J850" s="184">
        <v>4.8539000000000003</v>
      </c>
      <c r="K850" s="184">
        <v>4.2404999999999999</v>
      </c>
      <c r="L850" s="184">
        <v>3.8153000000000001</v>
      </c>
      <c r="M850" s="184">
        <v>3.9653</v>
      </c>
      <c r="N850" s="184">
        <v>4.4139999999999997</v>
      </c>
      <c r="O850" s="184">
        <v>6.1151999999999997</v>
      </c>
      <c r="P850" s="184">
        <v>6.1028000000000002</v>
      </c>
      <c r="Q850" s="184">
        <v>5.8741000000000003</v>
      </c>
      <c r="R850" s="184">
        <v>5.5826000000000002</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44404</v>
      </c>
      <c r="E851" s="184">
        <v>33.770400000000002</v>
      </c>
      <c r="F851" s="184">
        <v>12.866400000000001</v>
      </c>
      <c r="G851" s="184">
        <v>7.4908999999999999</v>
      </c>
      <c r="H851" s="184">
        <v>6.7717000000000001</v>
      </c>
      <c r="I851" s="184">
        <v>6.4236000000000004</v>
      </c>
      <c r="J851" s="184">
        <v>5.5389999999999997</v>
      </c>
      <c r="K851" s="184">
        <v>4.9198000000000004</v>
      </c>
      <c r="L851" s="184">
        <v>4.4635999999999996</v>
      </c>
      <c r="M851" s="184">
        <v>4.6235999999999997</v>
      </c>
      <c r="N851" s="184">
        <v>5.1104000000000003</v>
      </c>
      <c r="O851" s="184">
        <v>6.7579000000000002</v>
      </c>
      <c r="P851" s="184">
        <v>6.7393000000000001</v>
      </c>
      <c r="Q851" s="184">
        <v>7.0833000000000004</v>
      </c>
      <c r="R851" s="184">
        <v>6.2702999999999998</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44404</v>
      </c>
      <c r="E852" s="184">
        <v>38.664999999999999</v>
      </c>
      <c r="F852" s="184">
        <v>17.2835</v>
      </c>
      <c r="G852" s="184">
        <v>6.8018999999999998</v>
      </c>
      <c r="H852" s="184">
        <v>5.0621</v>
      </c>
      <c r="I852" s="184">
        <v>8.5103000000000009</v>
      </c>
      <c r="J852" s="184">
        <v>6.2617000000000003</v>
      </c>
      <c r="K852" s="184">
        <v>6.0688000000000004</v>
      </c>
      <c r="L852" s="184">
        <v>4.9200999999999997</v>
      </c>
      <c r="M852" s="184">
        <v>5.3726000000000003</v>
      </c>
      <c r="N852" s="184">
        <v>6.0092999999999996</v>
      </c>
      <c r="O852" s="184">
        <v>7.8555000000000001</v>
      </c>
      <c r="P852" s="184">
        <v>7.5816999999999997</v>
      </c>
      <c r="Q852" s="184">
        <v>8.1281999999999996</v>
      </c>
      <c r="R852" s="184">
        <v>7.6239999999999997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44404</v>
      </c>
      <c r="E853" s="184">
        <v>39.083199999999998</v>
      </c>
      <c r="F853" s="184">
        <v>17.565899999999999</v>
      </c>
      <c r="G853" s="184">
        <v>7.0564</v>
      </c>
      <c r="H853" s="184">
        <v>5.3152999999999997</v>
      </c>
      <c r="I853" s="184">
        <v>8.7614000000000001</v>
      </c>
      <c r="J853" s="184">
        <v>6.516</v>
      </c>
      <c r="K853" s="184">
        <v>6.3246000000000002</v>
      </c>
      <c r="L853" s="184">
        <v>5.1768000000000001</v>
      </c>
      <c r="M853" s="184">
        <v>5.6330999999999998</v>
      </c>
      <c r="N853" s="184">
        <v>6.2754000000000003</v>
      </c>
      <c r="O853" s="184">
        <v>8.0573999999999995</v>
      </c>
      <c r="P853" s="184">
        <v>7.7598000000000003</v>
      </c>
      <c r="Q853" s="184">
        <v>8.3643999999999998</v>
      </c>
      <c r="R853" s="184">
        <v>7.8455000000000004</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44404</v>
      </c>
      <c r="E854" s="184">
        <v>331.2491</v>
      </c>
      <c r="F854" s="184">
        <v>25.3721</v>
      </c>
      <c r="G854" s="184">
        <v>14.2973</v>
      </c>
      <c r="H854" s="184">
        <v>10.8209</v>
      </c>
      <c r="I854" s="184">
        <v>10.3904</v>
      </c>
      <c r="J854" s="184">
        <v>5.5063000000000004</v>
      </c>
      <c r="K854" s="184">
        <v>7.5410000000000004</v>
      </c>
      <c r="L854" s="184">
        <v>4.3521999999999998</v>
      </c>
      <c r="M854" s="184">
        <v>5.3921999999999999</v>
      </c>
      <c r="N854" s="184">
        <v>6.1661999999999999</v>
      </c>
      <c r="O854" s="184">
        <v>7.7563000000000004</v>
      </c>
      <c r="P854" s="184">
        <v>7.4470999999999998</v>
      </c>
      <c r="Q854" s="184">
        <v>7.9264999999999999</v>
      </c>
      <c r="R854" s="184">
        <v>7.7401999999999997</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44404</v>
      </c>
      <c r="E855" s="184">
        <v>352.4332</v>
      </c>
      <c r="F855" s="184">
        <v>26.096499999999999</v>
      </c>
      <c r="G855" s="184">
        <v>15.0184</v>
      </c>
      <c r="H855" s="184">
        <v>11.5435</v>
      </c>
      <c r="I855" s="184">
        <v>11.113200000000001</v>
      </c>
      <c r="J855" s="184">
        <v>6.23</v>
      </c>
      <c r="K855" s="184">
        <v>8.2751999999999999</v>
      </c>
      <c r="L855" s="184">
        <v>5.0891999999999999</v>
      </c>
      <c r="M855" s="184">
        <v>6.1430999999999996</v>
      </c>
      <c r="N855" s="184">
        <v>6.9333</v>
      </c>
      <c r="O855" s="184">
        <v>8.5594000000000001</v>
      </c>
      <c r="P855" s="184">
        <v>8.2815999999999992</v>
      </c>
      <c r="Q855" s="184">
        <v>8.8325999999999993</v>
      </c>
      <c r="R855" s="184">
        <v>8.5263000000000009</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44404</v>
      </c>
      <c r="E856" s="184">
        <v>10.1975</v>
      </c>
      <c r="F856" s="184">
        <v>7.16</v>
      </c>
      <c r="G856" s="184">
        <v>3.6703000000000001</v>
      </c>
      <c r="H856" s="184">
        <v>3.4794</v>
      </c>
      <c r="I856" s="184">
        <v>5.5598000000000001</v>
      </c>
      <c r="J856" s="184">
        <v>4.7397999999999998</v>
      </c>
      <c r="K856" s="184">
        <v>4.4020000000000001</v>
      </c>
      <c r="L856" s="184"/>
      <c r="M856" s="184"/>
      <c r="N856" s="184"/>
      <c r="O856" s="184"/>
      <c r="P856" s="184"/>
      <c r="Q856" s="184">
        <v>4.5338000000000003</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44404</v>
      </c>
      <c r="E857" s="184">
        <v>10.1761</v>
      </c>
      <c r="F857" s="184">
        <v>6.8163</v>
      </c>
      <c r="G857" s="184">
        <v>3.2292999999999998</v>
      </c>
      <c r="H857" s="184">
        <v>3.0249000000000001</v>
      </c>
      <c r="I857" s="184">
        <v>5.0827</v>
      </c>
      <c r="J857" s="184">
        <v>4.2526999999999999</v>
      </c>
      <c r="K857" s="184">
        <v>3.9163999999999999</v>
      </c>
      <c r="L857" s="184"/>
      <c r="M857" s="184"/>
      <c r="N857" s="184"/>
      <c r="O857" s="184"/>
      <c r="P857" s="184"/>
      <c r="Q857" s="184">
        <v>4.0425000000000004</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44404</v>
      </c>
      <c r="E858" s="184">
        <v>1190.9943000000001</v>
      </c>
      <c r="F858" s="184">
        <v>21.772099999999998</v>
      </c>
      <c r="G858" s="184">
        <v>18.616700000000002</v>
      </c>
      <c r="H858" s="184">
        <v>8.8245000000000005</v>
      </c>
      <c r="I858" s="184">
        <v>15.280799999999999</v>
      </c>
      <c r="J858" s="184">
        <v>8.1679999999999993</v>
      </c>
      <c r="K858" s="184">
        <v>7.7995999999999999</v>
      </c>
      <c r="L858" s="184">
        <v>5.5810000000000004</v>
      </c>
      <c r="M858" s="184">
        <v>5.5411000000000001</v>
      </c>
      <c r="N858" s="184">
        <v>6.1589</v>
      </c>
      <c r="O858" s="184"/>
      <c r="P858" s="184"/>
      <c r="Q858" s="184">
        <v>8.2477</v>
      </c>
      <c r="R858" s="184">
        <v>8.3074999999999992</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44404</v>
      </c>
      <c r="E859" s="184">
        <v>1182.0451</v>
      </c>
      <c r="F859" s="184">
        <v>21.371300000000002</v>
      </c>
      <c r="G859" s="184">
        <v>18.215299999999999</v>
      </c>
      <c r="H859" s="184">
        <v>8.4240999999999993</v>
      </c>
      <c r="I859" s="184">
        <v>14.878399999999999</v>
      </c>
      <c r="J859" s="184">
        <v>7.7651000000000003</v>
      </c>
      <c r="K859" s="184">
        <v>7.3920000000000003</v>
      </c>
      <c r="L859" s="184">
        <v>5.17</v>
      </c>
      <c r="M859" s="184">
        <v>5.1249000000000002</v>
      </c>
      <c r="N859" s="184">
        <v>5.7348999999999997</v>
      </c>
      <c r="O859" s="184"/>
      <c r="P859" s="184"/>
      <c r="Q859" s="184">
        <v>7.8780999999999999</v>
      </c>
      <c r="R859" s="184">
        <v>7.9226999999999999</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44404</v>
      </c>
      <c r="E860" s="184">
        <v>35.396000000000001</v>
      </c>
      <c r="F860" s="184">
        <v>21.771100000000001</v>
      </c>
      <c r="G860" s="184">
        <v>9.2643000000000004</v>
      </c>
      <c r="H860" s="184">
        <v>6.9329000000000001</v>
      </c>
      <c r="I860" s="184">
        <v>10.6647</v>
      </c>
      <c r="J860" s="184">
        <v>7.5875000000000004</v>
      </c>
      <c r="K860" s="184">
        <v>5.9966999999999997</v>
      </c>
      <c r="L860" s="184">
        <v>5.3975</v>
      </c>
      <c r="M860" s="184">
        <v>5.0989000000000004</v>
      </c>
      <c r="N860" s="184">
        <v>5.7080000000000002</v>
      </c>
      <c r="O860" s="184">
        <v>8.5660000000000007</v>
      </c>
      <c r="P860" s="184">
        <v>7.6094999999999997</v>
      </c>
      <c r="Q860" s="184">
        <v>7.7615999999999996</v>
      </c>
      <c r="R860" s="184">
        <v>8.5241000000000007</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44404</v>
      </c>
      <c r="E861" s="184">
        <v>36.793500000000002</v>
      </c>
      <c r="F861" s="184">
        <v>22.1355</v>
      </c>
      <c r="G861" s="184">
        <v>9.6079000000000008</v>
      </c>
      <c r="H861" s="184">
        <v>7.2660999999999998</v>
      </c>
      <c r="I861" s="184">
        <v>10.9938</v>
      </c>
      <c r="J861" s="184">
        <v>7.9195000000000002</v>
      </c>
      <c r="K861" s="184">
        <v>6.3318000000000003</v>
      </c>
      <c r="L861" s="184">
        <v>5.7404999999999999</v>
      </c>
      <c r="M861" s="184">
        <v>5.4516999999999998</v>
      </c>
      <c r="N861" s="184">
        <v>6.0701000000000001</v>
      </c>
      <c r="O861" s="184">
        <v>8.9998000000000005</v>
      </c>
      <c r="P861" s="184">
        <v>8.0616000000000003</v>
      </c>
      <c r="Q861" s="184">
        <v>8.6059999999999999</v>
      </c>
      <c r="R861" s="184">
        <v>8.9301999999999992</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44404</v>
      </c>
      <c r="E862" s="184">
        <v>10.3628</v>
      </c>
      <c r="F862" s="184">
        <v>18.677299999999999</v>
      </c>
      <c r="G862" s="184">
        <v>6.3444000000000003</v>
      </c>
      <c r="H862" s="184">
        <v>5.3391000000000002</v>
      </c>
      <c r="I862" s="184">
        <v>7.1394000000000002</v>
      </c>
      <c r="J862" s="184">
        <v>5.3635000000000002</v>
      </c>
      <c r="K862" s="184">
        <v>4.9527999999999999</v>
      </c>
      <c r="L862" s="184">
        <v>3.04</v>
      </c>
      <c r="M862" s="184">
        <v>4.8506</v>
      </c>
      <c r="N862" s="184"/>
      <c r="O862" s="184"/>
      <c r="P862" s="184"/>
      <c r="Q862" s="184">
        <v>4.8506</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44404</v>
      </c>
      <c r="E863" s="184">
        <v>10.3468</v>
      </c>
      <c r="F863" s="184">
        <v>17.9999</v>
      </c>
      <c r="G863" s="184">
        <v>6.0892999999999997</v>
      </c>
      <c r="H863" s="184">
        <v>5.0949</v>
      </c>
      <c r="I863" s="184">
        <v>6.8971</v>
      </c>
      <c r="J863" s="184">
        <v>5.1604000000000001</v>
      </c>
      <c r="K863" s="184">
        <v>4.7422000000000004</v>
      </c>
      <c r="L863" s="184">
        <v>2.8340999999999998</v>
      </c>
      <c r="M863" s="184">
        <v>4.6367000000000003</v>
      </c>
      <c r="N863" s="184"/>
      <c r="O863" s="184"/>
      <c r="P863" s="184"/>
      <c r="Q863" s="184">
        <v>4.6367000000000003</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44404</v>
      </c>
      <c r="E864" s="184">
        <v>1229.9942000000001</v>
      </c>
      <c r="F864" s="184">
        <v>14.561400000000001</v>
      </c>
      <c r="G864" s="184">
        <v>8.4548000000000005</v>
      </c>
      <c r="H864" s="184">
        <v>6.5022000000000002</v>
      </c>
      <c r="I864" s="184">
        <v>7.1786000000000003</v>
      </c>
      <c r="J864" s="184">
        <v>5.2862</v>
      </c>
      <c r="K864" s="184">
        <v>4.9806999999999997</v>
      </c>
      <c r="L864" s="184">
        <v>4.8851000000000004</v>
      </c>
      <c r="M864" s="184">
        <v>4.3769999999999998</v>
      </c>
      <c r="N864" s="184">
        <v>4.6992000000000003</v>
      </c>
      <c r="O864" s="184"/>
      <c r="P864" s="184"/>
      <c r="Q864" s="184">
        <v>7.8404999999999996</v>
      </c>
      <c r="R864" s="184">
        <v>7.1219000000000001</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44404</v>
      </c>
      <c r="E865" s="184">
        <v>1198.1528000000001</v>
      </c>
      <c r="F865" s="184">
        <v>13.735099999999999</v>
      </c>
      <c r="G865" s="184">
        <v>7.7633999999999999</v>
      </c>
      <c r="H865" s="184">
        <v>5.7390999999999996</v>
      </c>
      <c r="I865" s="184">
        <v>6.3604000000000003</v>
      </c>
      <c r="J865" s="184">
        <v>4.4362000000000004</v>
      </c>
      <c r="K865" s="184">
        <v>4.1092000000000004</v>
      </c>
      <c r="L865" s="184">
        <v>3.9958999999999998</v>
      </c>
      <c r="M865" s="184">
        <v>3.4698000000000002</v>
      </c>
      <c r="N865" s="184">
        <v>3.7686000000000002</v>
      </c>
      <c r="O865" s="184"/>
      <c r="P865" s="184"/>
      <c r="Q865" s="184">
        <v>6.8140000000000001</v>
      </c>
      <c r="R865" s="184">
        <v>6.1422999999999996</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16.026889999999998</v>
      </c>
      <c r="G866" s="186">
        <v>8.9085199999999993</v>
      </c>
      <c r="H866" s="186">
        <v>6.4433249999999997</v>
      </c>
      <c r="I866" s="186">
        <v>9.4546599999999987</v>
      </c>
      <c r="J866" s="186">
        <v>5.8455549999999992</v>
      </c>
      <c r="K866" s="186">
        <v>5.6210199999999997</v>
      </c>
      <c r="L866" s="186">
        <v>4.6549187500000002</v>
      </c>
      <c r="M866" s="186">
        <v>4.9231375000000002</v>
      </c>
      <c r="N866" s="186">
        <v>5.5070285714285721</v>
      </c>
      <c r="O866" s="186">
        <v>7.8234599999999999</v>
      </c>
      <c r="P866" s="186">
        <v>7.4919299999999991</v>
      </c>
      <c r="Q866" s="186">
        <v>7.0932300000000001</v>
      </c>
      <c r="R866" s="186">
        <v>7.5014928571428579</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15.922450000000001</v>
      </c>
      <c r="G867" s="186">
        <v>7.6271500000000003</v>
      </c>
      <c r="H867" s="186">
        <v>5.9668000000000001</v>
      </c>
      <c r="I867" s="186">
        <v>8.3686000000000007</v>
      </c>
      <c r="J867" s="186">
        <v>5.5226500000000005</v>
      </c>
      <c r="K867" s="186">
        <v>5.1879</v>
      </c>
      <c r="L867" s="186">
        <v>4.9258500000000005</v>
      </c>
      <c r="M867" s="186">
        <v>4.9747500000000002</v>
      </c>
      <c r="N867" s="186">
        <v>5.7214499999999999</v>
      </c>
      <c r="O867" s="186">
        <v>7.8727499999999999</v>
      </c>
      <c r="P867" s="186">
        <v>7.5955999999999992</v>
      </c>
      <c r="Q867" s="186">
        <v>7.80105</v>
      </c>
      <c r="R867" s="186">
        <v>7.6821000000000002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44404</v>
      </c>
      <c r="E870" s="184">
        <v>83.241399999999999</v>
      </c>
      <c r="F870" s="184">
        <v>-0.59379999999999999</v>
      </c>
      <c r="G870" s="184">
        <v>-0.73819999999999997</v>
      </c>
      <c r="H870" s="184">
        <v>1.1302000000000001</v>
      </c>
      <c r="I870" s="184">
        <v>-0.1037</v>
      </c>
      <c r="J870" s="184">
        <v>0.21859999999999999</v>
      </c>
      <c r="K870" s="184">
        <v>10.029400000000001</v>
      </c>
      <c r="L870" s="184">
        <v>13.9694</v>
      </c>
      <c r="M870" s="184">
        <v>34.415599999999998</v>
      </c>
      <c r="N870" s="184">
        <v>43.239400000000003</v>
      </c>
      <c r="O870" s="184">
        <v>12.5192</v>
      </c>
      <c r="P870" s="184">
        <v>12.313499999999999</v>
      </c>
      <c r="Q870" s="184">
        <v>14.3855</v>
      </c>
      <c r="R870" s="184">
        <v>19.288900000000002</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44404</v>
      </c>
      <c r="E871" s="184">
        <v>90.296700000000001</v>
      </c>
      <c r="F871" s="184">
        <v>-0.59140000000000004</v>
      </c>
      <c r="G871" s="184">
        <v>-0.72870000000000001</v>
      </c>
      <c r="H871" s="184">
        <v>1.1473</v>
      </c>
      <c r="I871" s="184">
        <v>-6.9699999999999998E-2</v>
      </c>
      <c r="J871" s="184">
        <v>0.29649999999999999</v>
      </c>
      <c r="K871" s="184">
        <v>10.273400000000001</v>
      </c>
      <c r="L871" s="184">
        <v>14.4504</v>
      </c>
      <c r="M871" s="184">
        <v>35.293599999999998</v>
      </c>
      <c r="N871" s="184">
        <v>44.529299999999999</v>
      </c>
      <c r="O871" s="184">
        <v>13.5282</v>
      </c>
      <c r="P871" s="184">
        <v>13.4641</v>
      </c>
      <c r="Q871" s="184">
        <v>15.513199999999999</v>
      </c>
      <c r="R871" s="184">
        <v>20.3535</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44404</v>
      </c>
      <c r="E872" s="184">
        <v>46.6</v>
      </c>
      <c r="F872" s="184">
        <v>-0.3422</v>
      </c>
      <c r="G872" s="184">
        <v>-0.2782</v>
      </c>
      <c r="H872" s="184">
        <v>0.86580000000000001</v>
      </c>
      <c r="I872" s="184">
        <v>0.73499999999999999</v>
      </c>
      <c r="J872" s="184">
        <v>1.9917</v>
      </c>
      <c r="K872" s="184">
        <v>11.723800000000001</v>
      </c>
      <c r="L872" s="184">
        <v>15.834</v>
      </c>
      <c r="M872" s="184">
        <v>37.666200000000003</v>
      </c>
      <c r="N872" s="184">
        <v>51.151499999999999</v>
      </c>
      <c r="O872" s="184">
        <v>14.2698</v>
      </c>
      <c r="P872" s="184">
        <v>18.327100000000002</v>
      </c>
      <c r="Q872" s="184">
        <v>17.540400000000002</v>
      </c>
      <c r="R872" s="184">
        <v>25.057700000000001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44404</v>
      </c>
      <c r="E873" s="184">
        <v>42.02</v>
      </c>
      <c r="F873" s="184">
        <v>-0.33210000000000001</v>
      </c>
      <c r="G873" s="184">
        <v>-0.2848</v>
      </c>
      <c r="H873" s="184">
        <v>0.83989999999999998</v>
      </c>
      <c r="I873" s="184">
        <v>0.69489999999999996</v>
      </c>
      <c r="J873" s="184">
        <v>1.8914</v>
      </c>
      <c r="K873" s="184">
        <v>11.399800000000001</v>
      </c>
      <c r="L873" s="184">
        <v>15.218</v>
      </c>
      <c r="M873" s="184">
        <v>36.561599999999999</v>
      </c>
      <c r="N873" s="184">
        <v>49.377899999999997</v>
      </c>
      <c r="O873" s="184">
        <v>12.873900000000001</v>
      </c>
      <c r="P873" s="184">
        <v>16.911799999999999</v>
      </c>
      <c r="Q873" s="184">
        <v>17.123999999999999</v>
      </c>
      <c r="R873" s="184">
        <v>23.5855</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44404</v>
      </c>
      <c r="E874" s="184">
        <v>14.185</v>
      </c>
      <c r="F874" s="184">
        <v>-0.20399999999999999</v>
      </c>
      <c r="G874" s="184">
        <v>0.17660000000000001</v>
      </c>
      <c r="H874" s="184">
        <v>2.1680000000000001</v>
      </c>
      <c r="I874" s="184">
        <v>0.77439999999999998</v>
      </c>
      <c r="J874" s="184">
        <v>2.4188000000000001</v>
      </c>
      <c r="K874" s="184">
        <v>10.483700000000001</v>
      </c>
      <c r="L874" s="184">
        <v>14.9514</v>
      </c>
      <c r="M874" s="184">
        <v>34.276800000000001</v>
      </c>
      <c r="N874" s="184">
        <v>43.762</v>
      </c>
      <c r="O874" s="184">
        <v>12.37</v>
      </c>
      <c r="P874" s="184"/>
      <c r="Q874" s="184">
        <v>9.6146999999999991</v>
      </c>
      <c r="R874" s="184">
        <v>20.847100000000001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44404</v>
      </c>
      <c r="E875" s="184">
        <v>13.44</v>
      </c>
      <c r="F875" s="184">
        <v>-0.2079</v>
      </c>
      <c r="G875" s="184">
        <v>0.1565</v>
      </c>
      <c r="H875" s="184">
        <v>2.1354000000000002</v>
      </c>
      <c r="I875" s="184">
        <v>0.71189999999999998</v>
      </c>
      <c r="J875" s="184">
        <v>2.2675000000000001</v>
      </c>
      <c r="K875" s="184">
        <v>10.037699999999999</v>
      </c>
      <c r="L875" s="184">
        <v>14.0336</v>
      </c>
      <c r="M875" s="184">
        <v>32.7014</v>
      </c>
      <c r="N875" s="184">
        <v>41.563099999999999</v>
      </c>
      <c r="O875" s="184">
        <v>10.8177</v>
      </c>
      <c r="P875" s="184"/>
      <c r="Q875" s="184">
        <v>8.0728000000000009</v>
      </c>
      <c r="R875" s="184">
        <v>19.111599999999999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44404</v>
      </c>
      <c r="E876" s="184">
        <v>35.549999999999997</v>
      </c>
      <c r="F876" s="184">
        <v>-0.1825</v>
      </c>
      <c r="G876" s="184">
        <v>0.251</v>
      </c>
      <c r="H876" s="184">
        <v>2.2168999999999999</v>
      </c>
      <c r="I876" s="184">
        <v>0.98</v>
      </c>
      <c r="J876" s="184">
        <v>2.2786</v>
      </c>
      <c r="K876" s="184">
        <v>13.4261</v>
      </c>
      <c r="L876" s="184">
        <v>16.675999999999998</v>
      </c>
      <c r="M876" s="184">
        <v>38.850900000000003</v>
      </c>
      <c r="N876" s="184">
        <v>48.663899999999998</v>
      </c>
      <c r="O876" s="184">
        <v>13.531599999999999</v>
      </c>
      <c r="P876" s="184">
        <v>13.014799999999999</v>
      </c>
      <c r="Q876" s="184">
        <v>14.5755</v>
      </c>
      <c r="R876" s="184">
        <v>22.558900000000001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44404</v>
      </c>
      <c r="E877" s="184">
        <v>33.204000000000001</v>
      </c>
      <c r="F877" s="184">
        <v>-0.18340000000000001</v>
      </c>
      <c r="G877" s="184">
        <v>0.24149999999999999</v>
      </c>
      <c r="H877" s="184">
        <v>2.1976</v>
      </c>
      <c r="I877" s="184">
        <v>0.94240000000000002</v>
      </c>
      <c r="J877" s="184">
        <v>2.1882000000000001</v>
      </c>
      <c r="K877" s="184">
        <v>13.1273</v>
      </c>
      <c r="L877" s="184">
        <v>16.069500000000001</v>
      </c>
      <c r="M877" s="184">
        <v>37.758800000000001</v>
      </c>
      <c r="N877" s="184">
        <v>47.0961</v>
      </c>
      <c r="O877" s="184">
        <v>12.3505</v>
      </c>
      <c r="P877" s="184">
        <v>11.971500000000001</v>
      </c>
      <c r="Q877" s="184">
        <v>11.377700000000001</v>
      </c>
      <c r="R877" s="184">
        <v>21.256799999999998</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44404</v>
      </c>
      <c r="E878" s="184">
        <v>60.258400000000002</v>
      </c>
      <c r="F878" s="184">
        <v>-0.63239999999999996</v>
      </c>
      <c r="G878" s="184">
        <v>-0.75090000000000001</v>
      </c>
      <c r="H878" s="184">
        <v>0.68589999999999995</v>
      </c>
      <c r="I878" s="184">
        <v>7.0000000000000001E-3</v>
      </c>
      <c r="J878" s="184">
        <v>2.3717999999999999</v>
      </c>
      <c r="K878" s="184">
        <v>14.9772</v>
      </c>
      <c r="L878" s="184">
        <v>26.7163</v>
      </c>
      <c r="M878" s="184">
        <v>58.203800000000001</v>
      </c>
      <c r="N878" s="184">
        <v>66.9846</v>
      </c>
      <c r="O878" s="184">
        <v>15.6676</v>
      </c>
      <c r="P878" s="184">
        <v>13.992599999999999</v>
      </c>
      <c r="Q878" s="184">
        <v>13.673999999999999</v>
      </c>
      <c r="R878" s="184">
        <v>21.893000000000001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44404</v>
      </c>
      <c r="E879" s="184">
        <v>65.732399999999998</v>
      </c>
      <c r="F879" s="184">
        <v>-0.63019999999999998</v>
      </c>
      <c r="G879" s="184">
        <v>-0.74219999999999997</v>
      </c>
      <c r="H879" s="184">
        <v>0.70150000000000001</v>
      </c>
      <c r="I879" s="184">
        <v>3.8399999999999997E-2</v>
      </c>
      <c r="J879" s="184">
        <v>2.4443999999999999</v>
      </c>
      <c r="K879" s="184">
        <v>15.207599999999999</v>
      </c>
      <c r="L879" s="184">
        <v>27.2362</v>
      </c>
      <c r="M879" s="184">
        <v>59.194600000000001</v>
      </c>
      <c r="N879" s="184">
        <v>68.363699999999994</v>
      </c>
      <c r="O879" s="184">
        <v>16.722300000000001</v>
      </c>
      <c r="P879" s="184">
        <v>15.1465</v>
      </c>
      <c r="Q879" s="184">
        <v>19.168199999999999</v>
      </c>
      <c r="R879" s="184">
        <v>22.918800000000001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44404</v>
      </c>
      <c r="E880" s="184">
        <v>100.176</v>
      </c>
      <c r="F880" s="184">
        <v>-0.3392</v>
      </c>
      <c r="G880" s="184">
        <v>-0.48080000000000001</v>
      </c>
      <c r="H880" s="184">
        <v>1.0032000000000001</v>
      </c>
      <c r="I880" s="184">
        <v>0.99</v>
      </c>
      <c r="J880" s="184">
        <v>2.3792</v>
      </c>
      <c r="K880" s="184">
        <v>13.439299999999999</v>
      </c>
      <c r="L880" s="184">
        <v>23.825399999999998</v>
      </c>
      <c r="M880" s="184">
        <v>49.454000000000001</v>
      </c>
      <c r="N880" s="184">
        <v>50.083100000000002</v>
      </c>
      <c r="O880" s="184">
        <v>9.0442</v>
      </c>
      <c r="P880" s="184">
        <v>9.5106000000000002</v>
      </c>
      <c r="Q880" s="184">
        <v>14.637700000000001</v>
      </c>
      <c r="R880" s="184">
        <v>15.3688</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44404</v>
      </c>
      <c r="E881" s="184">
        <v>108.09</v>
      </c>
      <c r="F881" s="184">
        <v>-0.33650000000000002</v>
      </c>
      <c r="G881" s="184">
        <v>-0.46870000000000001</v>
      </c>
      <c r="H881" s="184">
        <v>1.0244</v>
      </c>
      <c r="I881" s="184">
        <v>1.0309999999999999</v>
      </c>
      <c r="J881" s="184">
        <v>2.4773000000000001</v>
      </c>
      <c r="K881" s="184">
        <v>13.7538</v>
      </c>
      <c r="L881" s="184">
        <v>24.549199999999999</v>
      </c>
      <c r="M881" s="184">
        <v>50.715299999999999</v>
      </c>
      <c r="N881" s="184">
        <v>51.726599999999998</v>
      </c>
      <c r="O881" s="184">
        <v>10.087</v>
      </c>
      <c r="P881" s="184">
        <v>10.6561</v>
      </c>
      <c r="Q881" s="184">
        <v>12.363300000000001</v>
      </c>
      <c r="R881" s="184">
        <v>16.521000000000001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44404</v>
      </c>
      <c r="E882" s="184">
        <v>14.751899999999999</v>
      </c>
      <c r="F882" s="184">
        <v>1.49E-2</v>
      </c>
      <c r="G882" s="184">
        <v>-1.6899999999999998E-2</v>
      </c>
      <c r="H882" s="184">
        <v>1.5586</v>
      </c>
      <c r="I882" s="184">
        <v>0.7712</v>
      </c>
      <c r="J882" s="184">
        <v>1.3305</v>
      </c>
      <c r="K882" s="184">
        <v>11.0677</v>
      </c>
      <c r="L882" s="184">
        <v>17.041399999999999</v>
      </c>
      <c r="M882" s="184">
        <v>38.081200000000003</v>
      </c>
      <c r="N882" s="184">
        <v>47.518999999999998</v>
      </c>
      <c r="O882" s="184"/>
      <c r="P882" s="184"/>
      <c r="Q882" s="184">
        <v>46.746000000000002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44404</v>
      </c>
      <c r="E883" s="184">
        <v>14.5084</v>
      </c>
      <c r="F883" s="184">
        <v>1.0999999999999999E-2</v>
      </c>
      <c r="G883" s="184">
        <v>-3.3799999999999997E-2</v>
      </c>
      <c r="H883" s="184">
        <v>1.5276000000000001</v>
      </c>
      <c r="I883" s="184">
        <v>0.7087</v>
      </c>
      <c r="J883" s="184">
        <v>1.1884999999999999</v>
      </c>
      <c r="K883" s="184">
        <v>10.6219</v>
      </c>
      <c r="L883" s="184">
        <v>16.090399999999999</v>
      </c>
      <c r="M883" s="184">
        <v>36.386600000000001</v>
      </c>
      <c r="N883" s="184">
        <v>45.084000000000003</v>
      </c>
      <c r="O883" s="184"/>
      <c r="P883" s="184"/>
      <c r="Q883" s="184">
        <v>44.356200000000001</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44404</v>
      </c>
      <c r="E884" s="184">
        <v>44.46</v>
      </c>
      <c r="F884" s="184">
        <v>-0.38090000000000002</v>
      </c>
      <c r="G884" s="184">
        <v>-0.26919999999999999</v>
      </c>
      <c r="H884" s="184">
        <v>1.7159</v>
      </c>
      <c r="I884" s="184">
        <v>0.38379999999999997</v>
      </c>
      <c r="J884" s="184">
        <v>1.5995999999999999</v>
      </c>
      <c r="K884" s="184">
        <v>12.6425</v>
      </c>
      <c r="L884" s="184">
        <v>20.292200000000001</v>
      </c>
      <c r="M884" s="184">
        <v>45.484299999999998</v>
      </c>
      <c r="N884" s="184">
        <v>48.795200000000001</v>
      </c>
      <c r="O884" s="184">
        <v>13.834</v>
      </c>
      <c r="P884" s="184">
        <v>12.1068</v>
      </c>
      <c r="Q884" s="184">
        <v>13.039899999999999</v>
      </c>
      <c r="R884" s="184">
        <v>23.0501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44404</v>
      </c>
      <c r="E885" s="184">
        <v>48.51</v>
      </c>
      <c r="F885" s="184">
        <v>-0.41060000000000002</v>
      </c>
      <c r="G885" s="184">
        <v>-0.26729999999999998</v>
      </c>
      <c r="H885" s="184">
        <v>1.7194</v>
      </c>
      <c r="I885" s="184">
        <v>0.41399999999999998</v>
      </c>
      <c r="J885" s="184">
        <v>1.6980999999999999</v>
      </c>
      <c r="K885" s="184">
        <v>12.9716</v>
      </c>
      <c r="L885" s="184">
        <v>21.002700000000001</v>
      </c>
      <c r="M885" s="184">
        <v>46.7776</v>
      </c>
      <c r="N885" s="184">
        <v>50.558700000000002</v>
      </c>
      <c r="O885" s="184">
        <v>15.0769</v>
      </c>
      <c r="P885" s="184">
        <v>13.355600000000001</v>
      </c>
      <c r="Q885" s="184">
        <v>14.404299999999999</v>
      </c>
      <c r="R885" s="184">
        <v>24.418099999999999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44404</v>
      </c>
      <c r="E886" s="184">
        <v>14.4</v>
      </c>
      <c r="F886" s="184">
        <v>-0.2079</v>
      </c>
      <c r="G886" s="184">
        <v>-0.27700000000000002</v>
      </c>
      <c r="H886" s="184">
        <v>1.0526</v>
      </c>
      <c r="I886" s="184">
        <v>0.34839999999999999</v>
      </c>
      <c r="J886" s="184">
        <v>0.98180000000000001</v>
      </c>
      <c r="K886" s="184">
        <v>9.8398000000000003</v>
      </c>
      <c r="L886" s="184">
        <v>14.4674</v>
      </c>
      <c r="M886" s="184">
        <v>32.474699999999999</v>
      </c>
      <c r="N886" s="184">
        <v>40.762500000000003</v>
      </c>
      <c r="O886" s="184">
        <v>10.881399999999999</v>
      </c>
      <c r="P886" s="184"/>
      <c r="Q886" s="184">
        <v>10.3774</v>
      </c>
      <c r="R886" s="184">
        <v>20.300699999999999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44404</v>
      </c>
      <c r="E887" s="184">
        <v>13.59</v>
      </c>
      <c r="F887" s="184">
        <v>-0.2203</v>
      </c>
      <c r="G887" s="184">
        <v>-0.29349999999999998</v>
      </c>
      <c r="H887" s="184">
        <v>1.0408999999999999</v>
      </c>
      <c r="I887" s="184">
        <v>0.29520000000000002</v>
      </c>
      <c r="J887" s="184">
        <v>0.89090000000000003</v>
      </c>
      <c r="K887" s="184">
        <v>9.5968</v>
      </c>
      <c r="L887" s="184">
        <v>14.0101</v>
      </c>
      <c r="M887" s="184">
        <v>31.558599999999998</v>
      </c>
      <c r="N887" s="184">
        <v>39.527700000000003</v>
      </c>
      <c r="O887" s="184">
        <v>9.4236000000000004</v>
      </c>
      <c r="P887" s="184"/>
      <c r="Q887" s="184">
        <v>8.6606000000000005</v>
      </c>
      <c r="R887" s="184">
        <v>19.233599999999999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44404</v>
      </c>
      <c r="E888" s="184">
        <v>55.69</v>
      </c>
      <c r="F888" s="184">
        <v>-0.39350000000000002</v>
      </c>
      <c r="G888" s="184">
        <v>-0.64229999999999998</v>
      </c>
      <c r="H888" s="184">
        <v>0.97909999999999997</v>
      </c>
      <c r="I888" s="184">
        <v>-0.34</v>
      </c>
      <c r="J888" s="184">
        <v>0.1439</v>
      </c>
      <c r="K888" s="184">
        <v>10.6058</v>
      </c>
      <c r="L888" s="184">
        <v>12.323499999999999</v>
      </c>
      <c r="M888" s="184">
        <v>25.767800000000001</v>
      </c>
      <c r="N888" s="184">
        <v>37.778300000000002</v>
      </c>
      <c r="O888" s="184">
        <v>9.2141999999999999</v>
      </c>
      <c r="P888" s="184">
        <v>14.491400000000001</v>
      </c>
      <c r="Q888" s="184">
        <v>12.7012</v>
      </c>
      <c r="R888" s="184">
        <v>22.615400000000001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44404</v>
      </c>
      <c r="E889" s="184">
        <v>49.82</v>
      </c>
      <c r="F889" s="184">
        <v>-0.39979999999999999</v>
      </c>
      <c r="G889" s="184">
        <v>-0.65800000000000003</v>
      </c>
      <c r="H889" s="184">
        <v>0.95240000000000002</v>
      </c>
      <c r="I889" s="184">
        <v>-0.37990000000000002</v>
      </c>
      <c r="J889" s="184">
        <v>2.01E-2</v>
      </c>
      <c r="K889" s="184">
        <v>10.2212</v>
      </c>
      <c r="L889" s="184">
        <v>11.578900000000001</v>
      </c>
      <c r="M889" s="184">
        <v>24.4878</v>
      </c>
      <c r="N889" s="184">
        <v>35.897399999999998</v>
      </c>
      <c r="O889" s="184">
        <v>7.7468000000000004</v>
      </c>
      <c r="P889" s="184">
        <v>12.8087</v>
      </c>
      <c r="Q889" s="184">
        <v>11.0091</v>
      </c>
      <c r="R889" s="184">
        <v>20.968399999999999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44404</v>
      </c>
      <c r="E890" s="184">
        <v>29.917899999999999</v>
      </c>
      <c r="F890" s="184">
        <v>-0.42799999999999999</v>
      </c>
      <c r="G890" s="184">
        <v>-0.41470000000000001</v>
      </c>
      <c r="H890" s="184">
        <v>2.6543999999999999</v>
      </c>
      <c r="I890" s="184">
        <v>2.7263000000000002</v>
      </c>
      <c r="J890" s="184">
        <v>4.2624000000000004</v>
      </c>
      <c r="K890" s="184">
        <v>15.238200000000001</v>
      </c>
      <c r="L890" s="184">
        <v>20.715499999999999</v>
      </c>
      <c r="M890" s="184">
        <v>44.887900000000002</v>
      </c>
      <c r="N890" s="184">
        <v>59.861400000000003</v>
      </c>
      <c r="O890" s="184">
        <v>24.186</v>
      </c>
      <c r="P890" s="184">
        <v>19.582100000000001</v>
      </c>
      <c r="Q890" s="184">
        <v>17.640899999999998</v>
      </c>
      <c r="R890" s="184">
        <v>32.120800000000003</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44404</v>
      </c>
      <c r="E891" s="184">
        <v>27.476099999999999</v>
      </c>
      <c r="F891" s="184">
        <v>-0.43120000000000003</v>
      </c>
      <c r="G891" s="184">
        <v>-0.42730000000000001</v>
      </c>
      <c r="H891" s="184">
        <v>2.6318999999999999</v>
      </c>
      <c r="I891" s="184">
        <v>2.681</v>
      </c>
      <c r="J891" s="184">
        <v>4.157</v>
      </c>
      <c r="K891" s="184">
        <v>14.906000000000001</v>
      </c>
      <c r="L891" s="184">
        <v>20.1004</v>
      </c>
      <c r="M891" s="184">
        <v>43.706499999999998</v>
      </c>
      <c r="N891" s="184">
        <v>58.028500000000001</v>
      </c>
      <c r="O891" s="184">
        <v>22.4985</v>
      </c>
      <c r="P891" s="184">
        <v>18.008900000000001</v>
      </c>
      <c r="Q891" s="184">
        <v>16.165400000000002</v>
      </c>
      <c r="R891" s="184">
        <v>30.418800000000001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44404</v>
      </c>
      <c r="E892" s="184">
        <v>14.27</v>
      </c>
      <c r="F892" s="184">
        <v>-0.5575</v>
      </c>
      <c r="G892" s="184">
        <v>-0.5575</v>
      </c>
      <c r="H892" s="184">
        <v>1.1338999999999999</v>
      </c>
      <c r="I892" s="184">
        <v>2.2206000000000001</v>
      </c>
      <c r="J892" s="184">
        <v>3.7063999999999999</v>
      </c>
      <c r="K892" s="184">
        <v>14.895300000000001</v>
      </c>
      <c r="L892" s="184">
        <v>19.414200000000001</v>
      </c>
      <c r="M892" s="184">
        <v>41.147399999999998</v>
      </c>
      <c r="N892" s="184"/>
      <c r="O892" s="184"/>
      <c r="P892" s="184"/>
      <c r="Q892" s="184">
        <v>42.7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44404</v>
      </c>
      <c r="E893" s="184">
        <v>14.06</v>
      </c>
      <c r="F893" s="184">
        <v>-0.56579999999999997</v>
      </c>
      <c r="G893" s="184">
        <v>-0.56579999999999997</v>
      </c>
      <c r="H893" s="184">
        <v>1.1511</v>
      </c>
      <c r="I893" s="184">
        <v>2.1802000000000001</v>
      </c>
      <c r="J893" s="184">
        <v>3.5346000000000002</v>
      </c>
      <c r="K893" s="184">
        <v>14.495100000000001</v>
      </c>
      <c r="L893" s="184">
        <v>18.4499</v>
      </c>
      <c r="M893" s="184">
        <v>39.207900000000002</v>
      </c>
      <c r="N893" s="184"/>
      <c r="O893" s="184"/>
      <c r="P893" s="184"/>
      <c r="Q893" s="184">
        <v>40.6</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44404</v>
      </c>
      <c r="E894" s="184">
        <v>10.4864</v>
      </c>
      <c r="F894" s="184">
        <v>-1.0316000000000001</v>
      </c>
      <c r="G894" s="184">
        <v>-1.2859</v>
      </c>
      <c r="H894" s="184">
        <v>0.14230000000000001</v>
      </c>
      <c r="I894" s="184">
        <v>-0.75429999999999997</v>
      </c>
      <c r="J894" s="184">
        <v>-0.93899999999999995</v>
      </c>
      <c r="K894" s="184">
        <v>5.7278000000000002</v>
      </c>
      <c r="L894" s="184">
        <v>8.0503999999999998</v>
      </c>
      <c r="M894" s="184">
        <v>27.197299999999998</v>
      </c>
      <c r="N894" s="184">
        <v>36.027999999999999</v>
      </c>
      <c r="O894" s="184">
        <v>4.2309000000000001</v>
      </c>
      <c r="P894" s="184">
        <v>9.5204000000000004</v>
      </c>
      <c r="Q894" s="184">
        <v>0.35499999999999998</v>
      </c>
      <c r="R894" s="184">
        <v>10.835900000000001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44404</v>
      </c>
      <c r="E895" s="184">
        <v>11.696099999999999</v>
      </c>
      <c r="F895" s="184">
        <v>-1.0281</v>
      </c>
      <c r="G895" s="184">
        <v>-1.2737000000000001</v>
      </c>
      <c r="H895" s="184">
        <v>0.1636</v>
      </c>
      <c r="I895" s="184">
        <v>-0.71220000000000006</v>
      </c>
      <c r="J895" s="184">
        <v>-0.84350000000000003</v>
      </c>
      <c r="K895" s="184">
        <v>6.0178000000000003</v>
      </c>
      <c r="L895" s="184">
        <v>8.6412999999999993</v>
      </c>
      <c r="M895" s="184">
        <v>28.249500000000001</v>
      </c>
      <c r="N895" s="184">
        <v>37.578499999999998</v>
      </c>
      <c r="O895" s="184">
        <v>5.8250999999999999</v>
      </c>
      <c r="P895" s="184">
        <v>10.996700000000001</v>
      </c>
      <c r="Q895" s="184">
        <v>13.7174</v>
      </c>
      <c r="R895" s="184">
        <v>12.4381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44404</v>
      </c>
      <c r="E896" s="184">
        <v>15.435</v>
      </c>
      <c r="F896" s="184">
        <v>-0.50280000000000002</v>
      </c>
      <c r="G896" s="184">
        <v>-0.53490000000000004</v>
      </c>
      <c r="H896" s="184">
        <v>0.66520000000000001</v>
      </c>
      <c r="I896" s="184">
        <v>0.21429999999999999</v>
      </c>
      <c r="J896" s="184">
        <v>1.2927999999999999</v>
      </c>
      <c r="K896" s="184">
        <v>11.2593</v>
      </c>
      <c r="L896" s="184">
        <v>19.902100000000001</v>
      </c>
      <c r="M896" s="184">
        <v>40.740400000000001</v>
      </c>
      <c r="N896" s="184">
        <v>49.767099999999999</v>
      </c>
      <c r="O896" s="184"/>
      <c r="P896" s="184"/>
      <c r="Q896" s="184">
        <v>23.802399999999999</v>
      </c>
      <c r="R896" s="184">
        <v>24.015699999999999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44404</v>
      </c>
      <c r="E897" s="184">
        <v>14.895</v>
      </c>
      <c r="F897" s="184">
        <v>-0.50760000000000005</v>
      </c>
      <c r="G897" s="184">
        <v>-0.55410000000000004</v>
      </c>
      <c r="H897" s="184">
        <v>0.62829999999999997</v>
      </c>
      <c r="I897" s="184">
        <v>0.1479</v>
      </c>
      <c r="J897" s="184">
        <v>1.1408</v>
      </c>
      <c r="K897" s="184">
        <v>10.792899999999999</v>
      </c>
      <c r="L897" s="184">
        <v>18.8842</v>
      </c>
      <c r="M897" s="184">
        <v>38.932899999999997</v>
      </c>
      <c r="N897" s="184">
        <v>47.183799999999998</v>
      </c>
      <c r="O897" s="184"/>
      <c r="P897" s="184"/>
      <c r="Q897" s="184">
        <v>21.6525</v>
      </c>
      <c r="R897" s="184">
        <v>21.863299999999999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44404</v>
      </c>
      <c r="E898" s="184">
        <v>15.935</v>
      </c>
      <c r="F898" s="184">
        <v>-0.58640000000000003</v>
      </c>
      <c r="G898" s="184">
        <v>-0.41870000000000002</v>
      </c>
      <c r="H898" s="184">
        <v>0.49819999999999998</v>
      </c>
      <c r="I898" s="184">
        <v>0.15079999999999999</v>
      </c>
      <c r="J898" s="184">
        <v>1.4516</v>
      </c>
      <c r="K898" s="184">
        <v>11.0298</v>
      </c>
      <c r="L898" s="184">
        <v>19.309699999999999</v>
      </c>
      <c r="M898" s="184">
        <v>32.835900000000002</v>
      </c>
      <c r="N898" s="184">
        <v>45.724699999999999</v>
      </c>
      <c r="O898" s="184"/>
      <c r="P898" s="184"/>
      <c r="Q898" s="184">
        <v>18.639600000000002</v>
      </c>
      <c r="R898" s="184">
        <v>22.334</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44404</v>
      </c>
      <c r="E899" s="184">
        <v>15.452999999999999</v>
      </c>
      <c r="F899" s="184">
        <v>-0.58540000000000003</v>
      </c>
      <c r="G899" s="184">
        <v>-0.43169999999999997</v>
      </c>
      <c r="H899" s="184">
        <v>0.47460000000000002</v>
      </c>
      <c r="I899" s="184">
        <v>0.1036</v>
      </c>
      <c r="J899" s="184">
        <v>1.3444</v>
      </c>
      <c r="K899" s="184">
        <v>10.694800000000001</v>
      </c>
      <c r="L899" s="184">
        <v>18.604700000000001</v>
      </c>
      <c r="M899" s="184">
        <v>31.660599999999999</v>
      </c>
      <c r="N899" s="184">
        <v>44.030200000000001</v>
      </c>
      <c r="O899" s="184"/>
      <c r="P899" s="184"/>
      <c r="Q899" s="184">
        <v>17.310400000000001</v>
      </c>
      <c r="R899" s="184">
        <v>20.928999999999998</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44404</v>
      </c>
      <c r="E900" s="184">
        <v>13.9375</v>
      </c>
      <c r="F900" s="184">
        <v>-0.3332</v>
      </c>
      <c r="G900" s="184">
        <v>-0.31969999999999998</v>
      </c>
      <c r="H900" s="184">
        <v>1.4012</v>
      </c>
      <c r="I900" s="184">
        <v>0.35639999999999999</v>
      </c>
      <c r="J900" s="184">
        <v>1.7587999999999999</v>
      </c>
      <c r="K900" s="184">
        <v>13.250400000000001</v>
      </c>
      <c r="L900" s="184">
        <v>26.595199999999998</v>
      </c>
      <c r="M900" s="184"/>
      <c r="N900" s="184"/>
      <c r="O900" s="184"/>
      <c r="P900" s="184"/>
      <c r="Q900" s="184">
        <v>39.375</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44404</v>
      </c>
      <c r="E901" s="184">
        <v>13.733599999999999</v>
      </c>
      <c r="F901" s="184">
        <v>-0.33889999999999998</v>
      </c>
      <c r="G901" s="184">
        <v>-0.34179999999999999</v>
      </c>
      <c r="H901" s="184">
        <v>1.3602000000000001</v>
      </c>
      <c r="I901" s="184">
        <v>0.27450000000000002</v>
      </c>
      <c r="J901" s="184">
        <v>1.5686</v>
      </c>
      <c r="K901" s="184">
        <v>12.6647</v>
      </c>
      <c r="L901" s="184">
        <v>25.2791</v>
      </c>
      <c r="M901" s="184"/>
      <c r="N901" s="184"/>
      <c r="O901" s="184"/>
      <c r="P901" s="184"/>
      <c r="Q901" s="184">
        <v>37.335999999999999</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44404</v>
      </c>
      <c r="E902" s="184">
        <v>18.474</v>
      </c>
      <c r="F902" s="184">
        <v>-0.74680000000000002</v>
      </c>
      <c r="G902" s="184">
        <v>-0.69340000000000002</v>
      </c>
      <c r="H902" s="184">
        <v>1.1111</v>
      </c>
      <c r="I902" s="184">
        <v>0.92879999999999996</v>
      </c>
      <c r="J902" s="184">
        <v>2.4967000000000001</v>
      </c>
      <c r="K902" s="184">
        <v>14.227399999999999</v>
      </c>
      <c r="L902" s="184">
        <v>23.514099999999999</v>
      </c>
      <c r="M902" s="184">
        <v>45.728499999999997</v>
      </c>
      <c r="N902" s="184">
        <v>59.080300000000001</v>
      </c>
      <c r="O902" s="184"/>
      <c r="P902" s="184"/>
      <c r="Q902" s="184">
        <v>32.087899999999998</v>
      </c>
      <c r="R902" s="184">
        <v>33.130400000000002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44404</v>
      </c>
      <c r="E903" s="184">
        <v>17.829000000000001</v>
      </c>
      <c r="F903" s="184">
        <v>-0.75149999999999995</v>
      </c>
      <c r="G903" s="184">
        <v>-0.70730000000000004</v>
      </c>
      <c r="H903" s="184">
        <v>1.0829</v>
      </c>
      <c r="I903" s="184">
        <v>0.877</v>
      </c>
      <c r="J903" s="184">
        <v>2.3714</v>
      </c>
      <c r="K903" s="184">
        <v>13.8215</v>
      </c>
      <c r="L903" s="184">
        <v>22.6035</v>
      </c>
      <c r="M903" s="184">
        <v>44.095999999999997</v>
      </c>
      <c r="N903" s="184">
        <v>56.683399999999999</v>
      </c>
      <c r="O903" s="184"/>
      <c r="P903" s="184"/>
      <c r="Q903" s="184">
        <v>29.976600000000001</v>
      </c>
      <c r="R903" s="184">
        <v>31.030799999999999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44404</v>
      </c>
      <c r="E904" s="184">
        <v>35.072499999999998</v>
      </c>
      <c r="F904" s="184">
        <v>-0.85399999999999998</v>
      </c>
      <c r="G904" s="184">
        <v>-0.44590000000000002</v>
      </c>
      <c r="H904" s="184">
        <v>0.58909999999999996</v>
      </c>
      <c r="I904" s="184">
        <v>-1.0425</v>
      </c>
      <c r="J904" s="184">
        <v>-1.6894</v>
      </c>
      <c r="K904" s="184">
        <v>6.5914000000000001</v>
      </c>
      <c r="L904" s="184">
        <v>10.7737</v>
      </c>
      <c r="M904" s="184">
        <v>28.9696</v>
      </c>
      <c r="N904" s="184">
        <v>40.5548</v>
      </c>
      <c r="O904" s="184">
        <v>13.2638</v>
      </c>
      <c r="P904" s="184">
        <v>14.97</v>
      </c>
      <c r="Q904" s="184">
        <v>16.512</v>
      </c>
      <c r="R904" s="184">
        <v>23.028700000000001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44404</v>
      </c>
      <c r="E905" s="184">
        <v>31.420999999999999</v>
      </c>
      <c r="F905" s="184">
        <v>-0.85760000000000003</v>
      </c>
      <c r="G905" s="184">
        <v>-0.4597</v>
      </c>
      <c r="H905" s="184">
        <v>0.56459999999999999</v>
      </c>
      <c r="I905" s="184">
        <v>-1.0904</v>
      </c>
      <c r="J905" s="184">
        <v>-1.798</v>
      </c>
      <c r="K905" s="184">
        <v>6.2666000000000004</v>
      </c>
      <c r="L905" s="184">
        <v>10.1212</v>
      </c>
      <c r="M905" s="184">
        <v>27.8383</v>
      </c>
      <c r="N905" s="184">
        <v>38.853999999999999</v>
      </c>
      <c r="O905" s="184">
        <v>11.896599999999999</v>
      </c>
      <c r="P905" s="184">
        <v>13.507899999999999</v>
      </c>
      <c r="Q905" s="184">
        <v>14.962400000000001</v>
      </c>
      <c r="R905" s="184">
        <v>21.525400000000001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44404</v>
      </c>
      <c r="E906" s="184">
        <v>70.069900000000004</v>
      </c>
      <c r="F906" s="184">
        <v>-0.3926</v>
      </c>
      <c r="G906" s="184">
        <v>-9.7100000000000006E-2</v>
      </c>
      <c r="H906" s="184">
        <v>1.7284999999999999</v>
      </c>
      <c r="I906" s="184">
        <v>0.43430000000000002</v>
      </c>
      <c r="J906" s="184">
        <v>1.3105</v>
      </c>
      <c r="K906" s="184">
        <v>10.1281</v>
      </c>
      <c r="L906" s="184">
        <v>23.8325</v>
      </c>
      <c r="M906" s="184">
        <v>55.238300000000002</v>
      </c>
      <c r="N906" s="184">
        <v>65.202299999999994</v>
      </c>
      <c r="O906" s="184">
        <v>13.914099999999999</v>
      </c>
      <c r="P906" s="184">
        <v>13.747</v>
      </c>
      <c r="Q906" s="184">
        <v>14.2707</v>
      </c>
      <c r="R906" s="184">
        <v>24.4331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44404</v>
      </c>
      <c r="E907" s="184">
        <v>74.999899999999997</v>
      </c>
      <c r="F907" s="184">
        <v>-0.39100000000000001</v>
      </c>
      <c r="G907" s="184">
        <v>-9.0300000000000005E-2</v>
      </c>
      <c r="H907" s="184">
        <v>1.7415</v>
      </c>
      <c r="I907" s="184">
        <v>0.4602</v>
      </c>
      <c r="J907" s="184">
        <v>1.3724000000000001</v>
      </c>
      <c r="K907" s="184">
        <v>10.3157</v>
      </c>
      <c r="L907" s="184">
        <v>24.244</v>
      </c>
      <c r="M907" s="184">
        <v>56.031999999999996</v>
      </c>
      <c r="N907" s="184">
        <v>66.318700000000007</v>
      </c>
      <c r="O907" s="184">
        <v>14.69</v>
      </c>
      <c r="P907" s="184">
        <v>14.6858</v>
      </c>
      <c r="Q907" s="184">
        <v>18.6707</v>
      </c>
      <c r="R907" s="184">
        <v>25.262899999999998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44404</v>
      </c>
      <c r="E908" s="184">
        <v>100.8</v>
      </c>
      <c r="F908" s="184">
        <v>-7.9299999999999995E-2</v>
      </c>
      <c r="G908" s="184">
        <v>-0.109</v>
      </c>
      <c r="H908" s="184">
        <v>1.0425</v>
      </c>
      <c r="I908" s="184">
        <v>0.22869999999999999</v>
      </c>
      <c r="J908" s="184">
        <v>0.73960000000000004</v>
      </c>
      <c r="K908" s="184">
        <v>11.4428</v>
      </c>
      <c r="L908" s="184">
        <v>22.434100000000001</v>
      </c>
      <c r="M908" s="184">
        <v>46.087000000000003</v>
      </c>
      <c r="N908" s="184">
        <v>52.357900000000001</v>
      </c>
      <c r="O908" s="184">
        <v>16.697800000000001</v>
      </c>
      <c r="P908" s="184">
        <v>15.2942</v>
      </c>
      <c r="Q908" s="184">
        <v>15.835699999999999</v>
      </c>
      <c r="R908" s="184">
        <v>27.865500000000001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44404</v>
      </c>
      <c r="E909" s="184">
        <v>107.14</v>
      </c>
      <c r="F909" s="184">
        <v>-7.46E-2</v>
      </c>
      <c r="G909" s="184">
        <v>-9.3200000000000005E-2</v>
      </c>
      <c r="H909" s="184">
        <v>1.0659000000000001</v>
      </c>
      <c r="I909" s="184">
        <v>0.26200000000000001</v>
      </c>
      <c r="J909" s="184">
        <v>0.82820000000000005</v>
      </c>
      <c r="K909" s="184">
        <v>11.7089</v>
      </c>
      <c r="L909" s="184">
        <v>23.007999999999999</v>
      </c>
      <c r="M909" s="184">
        <v>47.109699999999997</v>
      </c>
      <c r="N909" s="184">
        <v>53.738</v>
      </c>
      <c r="O909" s="184">
        <v>17.610199999999999</v>
      </c>
      <c r="P909" s="184">
        <v>16.1828</v>
      </c>
      <c r="Q909" s="184">
        <v>15.5608</v>
      </c>
      <c r="R909" s="184">
        <v>28.8935</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44404</v>
      </c>
      <c r="E910" s="184">
        <v>50.917000000000002</v>
      </c>
      <c r="F910" s="184">
        <v>-0.34510000000000002</v>
      </c>
      <c r="G910" s="184">
        <v>0.17510000000000001</v>
      </c>
      <c r="H910" s="184">
        <v>2.1833</v>
      </c>
      <c r="I910" s="184">
        <v>1.5003</v>
      </c>
      <c r="J910" s="184">
        <v>2.0028999999999999</v>
      </c>
      <c r="K910" s="184">
        <v>8.8425999999999991</v>
      </c>
      <c r="L910" s="184">
        <v>27.589500000000001</v>
      </c>
      <c r="M910" s="184">
        <v>53.8752</v>
      </c>
      <c r="N910" s="184">
        <v>66.8108</v>
      </c>
      <c r="O910" s="184">
        <v>16.085899999999999</v>
      </c>
      <c r="P910" s="184">
        <v>15.4336</v>
      </c>
      <c r="Q910" s="184">
        <v>13.3436</v>
      </c>
      <c r="R910" s="184">
        <v>27.622599999999998</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44404</v>
      </c>
      <c r="E911" s="184">
        <v>52.738500000000002</v>
      </c>
      <c r="F911" s="184">
        <v>-0.33939999999999998</v>
      </c>
      <c r="G911" s="184">
        <v>0.13589999999999999</v>
      </c>
      <c r="H911" s="184">
        <v>2.1606999999999998</v>
      </c>
      <c r="I911" s="184">
        <v>1.5176000000000001</v>
      </c>
      <c r="J911" s="184">
        <v>2.1267999999999998</v>
      </c>
      <c r="K911" s="184">
        <v>9.5040999999999993</v>
      </c>
      <c r="L911" s="184">
        <v>29.026700000000002</v>
      </c>
      <c r="M911" s="184">
        <v>56.344700000000003</v>
      </c>
      <c r="N911" s="184">
        <v>70.240600000000001</v>
      </c>
      <c r="O911" s="184">
        <v>17.733599999999999</v>
      </c>
      <c r="P911" s="184">
        <v>16.493300000000001</v>
      </c>
      <c r="Q911" s="184">
        <v>18.2041</v>
      </c>
      <c r="R911" s="184">
        <v>29.883199999999999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44404</v>
      </c>
      <c r="E912" s="184">
        <v>232.3972</v>
      </c>
      <c r="F912" s="184">
        <v>-0.3755</v>
      </c>
      <c r="G912" s="184">
        <v>-0.29670000000000002</v>
      </c>
      <c r="H912" s="184">
        <v>1.2064999999999999</v>
      </c>
      <c r="I912" s="184">
        <v>-0.2288</v>
      </c>
      <c r="J912" s="184">
        <v>2.4864000000000002</v>
      </c>
      <c r="K912" s="184">
        <v>13.6831</v>
      </c>
      <c r="L912" s="184">
        <v>23.498999999999999</v>
      </c>
      <c r="M912" s="184">
        <v>44.651000000000003</v>
      </c>
      <c r="N912" s="184">
        <v>54.481699999999996</v>
      </c>
      <c r="O912" s="184">
        <v>17.633400000000002</v>
      </c>
      <c r="P912" s="184">
        <v>17.271000000000001</v>
      </c>
      <c r="Q912" s="184">
        <v>16.7836</v>
      </c>
      <c r="R912" s="184">
        <v>25.089400000000001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44404</v>
      </c>
      <c r="E913" s="184">
        <v>214.67859999999999</v>
      </c>
      <c r="F913" s="184">
        <v>-0.37840000000000001</v>
      </c>
      <c r="G913" s="184">
        <v>-0.30859999999999999</v>
      </c>
      <c r="H913" s="184">
        <v>1.1854</v>
      </c>
      <c r="I913" s="184">
        <v>-0.2697</v>
      </c>
      <c r="J913" s="184">
        <v>2.3921000000000001</v>
      </c>
      <c r="K913" s="184">
        <v>13.3805</v>
      </c>
      <c r="L913" s="184">
        <v>22.836099999999998</v>
      </c>
      <c r="M913" s="184">
        <v>43.481699999999996</v>
      </c>
      <c r="N913" s="184">
        <v>52.860799999999998</v>
      </c>
      <c r="O913" s="184">
        <v>16.439499999999999</v>
      </c>
      <c r="P913" s="184">
        <v>16.1219</v>
      </c>
      <c r="Q913" s="184">
        <v>20.021799999999999</v>
      </c>
      <c r="R913" s="184">
        <v>23.7761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44404</v>
      </c>
      <c r="E914" s="184">
        <v>247.46039999999999</v>
      </c>
      <c r="F914" s="184">
        <v>-0.3659</v>
      </c>
      <c r="G914" s="184">
        <v>-0.28260000000000002</v>
      </c>
      <c r="H914" s="184">
        <v>1.0118</v>
      </c>
      <c r="I914" s="184">
        <v>-5.8400000000000001E-2</v>
      </c>
      <c r="J914" s="184">
        <v>0.3745</v>
      </c>
      <c r="K914" s="184">
        <v>9.0266000000000002</v>
      </c>
      <c r="L914" s="184">
        <v>14.263999999999999</v>
      </c>
      <c r="M914" s="184">
        <v>33.069800000000001</v>
      </c>
      <c r="N914" s="184">
        <v>40.083799999999997</v>
      </c>
      <c r="O914" s="184">
        <v>11.776899999999999</v>
      </c>
      <c r="P914" s="184">
        <v>13.861499999999999</v>
      </c>
      <c r="Q914" s="184">
        <v>18.3917</v>
      </c>
      <c r="R914" s="184">
        <v>17.584900000000001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44404</v>
      </c>
      <c r="E915" s="184">
        <v>263.71800000000002</v>
      </c>
      <c r="F915" s="184">
        <v>-0.36330000000000001</v>
      </c>
      <c r="G915" s="184">
        <v>-0.27200000000000002</v>
      </c>
      <c r="H915" s="184">
        <v>1.0308999999999999</v>
      </c>
      <c r="I915" s="184">
        <v>-2.0500000000000001E-2</v>
      </c>
      <c r="J915" s="184">
        <v>0.4617</v>
      </c>
      <c r="K915" s="184">
        <v>9.2947000000000006</v>
      </c>
      <c r="L915" s="184">
        <v>14.815899999999999</v>
      </c>
      <c r="M915" s="184">
        <v>34.0411</v>
      </c>
      <c r="N915" s="184">
        <v>41.463799999999999</v>
      </c>
      <c r="O915" s="184">
        <v>12.828799999999999</v>
      </c>
      <c r="P915" s="184">
        <v>14.970700000000001</v>
      </c>
      <c r="Q915" s="184">
        <v>13.162699999999999</v>
      </c>
      <c r="R915" s="184">
        <v>18.645800000000001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44404</v>
      </c>
      <c r="E916" s="184">
        <v>14.244</v>
      </c>
      <c r="F916" s="184">
        <v>-0.15</v>
      </c>
      <c r="G916" s="184">
        <v>-0.27379999999999999</v>
      </c>
      <c r="H916" s="184">
        <v>1.825</v>
      </c>
      <c r="I916" s="184">
        <v>1.6861999999999999</v>
      </c>
      <c r="J916" s="184">
        <v>2.5796000000000001</v>
      </c>
      <c r="K916" s="184">
        <v>12.4514</v>
      </c>
      <c r="L916" s="184">
        <v>23.696300000000001</v>
      </c>
      <c r="M916" s="184">
        <v>45.2151</v>
      </c>
      <c r="N916" s="184">
        <v>55.701099999999997</v>
      </c>
      <c r="O916" s="184"/>
      <c r="P916" s="184"/>
      <c r="Q916" s="184">
        <v>24.0108</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44404</v>
      </c>
      <c r="E917" s="184">
        <v>13.802199999999999</v>
      </c>
      <c r="F917" s="184">
        <v>-0.15409999999999999</v>
      </c>
      <c r="G917" s="184">
        <v>-0.29189999999999999</v>
      </c>
      <c r="H917" s="184">
        <v>1.7921</v>
      </c>
      <c r="I917" s="184">
        <v>1.6197999999999999</v>
      </c>
      <c r="J917" s="184">
        <v>2.4258999999999999</v>
      </c>
      <c r="K917" s="184">
        <v>12.0472</v>
      </c>
      <c r="L917" s="184">
        <v>22.711300000000001</v>
      </c>
      <c r="M917" s="184">
        <v>43.398000000000003</v>
      </c>
      <c r="N917" s="184">
        <v>53.128100000000003</v>
      </c>
      <c r="O917" s="184"/>
      <c r="P917" s="184"/>
      <c r="Q917" s="184">
        <v>21.656500000000001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44404</v>
      </c>
      <c r="E918" s="184">
        <v>16.760000000000002</v>
      </c>
      <c r="F918" s="184">
        <v>-0.35670000000000002</v>
      </c>
      <c r="G918" s="184">
        <v>-0.71089999999999998</v>
      </c>
      <c r="H918" s="184">
        <v>0</v>
      </c>
      <c r="I918" s="184">
        <v>1.1467000000000001</v>
      </c>
      <c r="J918" s="184">
        <v>3.0116999999999998</v>
      </c>
      <c r="K918" s="184">
        <v>12.3324</v>
      </c>
      <c r="L918" s="184">
        <v>20.575500000000002</v>
      </c>
      <c r="M918" s="184">
        <v>40.0167</v>
      </c>
      <c r="N918" s="184">
        <v>53.059399999999997</v>
      </c>
      <c r="O918" s="184"/>
      <c r="P918" s="184"/>
      <c r="Q918" s="184">
        <v>29.831299999999999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44404</v>
      </c>
      <c r="E919" s="184">
        <v>16.47</v>
      </c>
      <c r="F919" s="184">
        <v>-0.36299999999999999</v>
      </c>
      <c r="G919" s="184">
        <v>-0.66339999999999999</v>
      </c>
      <c r="H919" s="184">
        <v>0</v>
      </c>
      <c r="I919" s="184">
        <v>1.105</v>
      </c>
      <c r="J919" s="184">
        <v>2.9375</v>
      </c>
      <c r="K919" s="184">
        <v>12.117100000000001</v>
      </c>
      <c r="L919" s="184">
        <v>20.219000000000001</v>
      </c>
      <c r="M919" s="184">
        <v>39.222299999999997</v>
      </c>
      <c r="N919" s="184">
        <v>51.797199999999997</v>
      </c>
      <c r="O919" s="184"/>
      <c r="P919" s="184"/>
      <c r="Q919" s="184">
        <v>28.6907</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-0.41596000000000005</v>
      </c>
      <c r="G920" s="186">
        <v>-0.37430999999999975</v>
      </c>
      <c r="H920" s="186">
        <v>1.217786</v>
      </c>
      <c r="I920" s="186">
        <v>0.55156800000000006</v>
      </c>
      <c r="J920" s="186">
        <v>1.5988559999999998</v>
      </c>
      <c r="K920" s="186">
        <v>11.472012000000005</v>
      </c>
      <c r="L920" s="186">
        <v>19.080942000000007</v>
      </c>
      <c r="M920" s="186">
        <v>40.39776041666665</v>
      </c>
      <c r="N920" s="186">
        <v>50.0670195652174</v>
      </c>
      <c r="O920" s="186">
        <v>13.449117647058825</v>
      </c>
      <c r="P920" s="186">
        <v>14.29063</v>
      </c>
      <c r="Q920" s="186">
        <v>19.612197999999996</v>
      </c>
      <c r="R920" s="186">
        <v>22.801894999999995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-0.37695000000000001</v>
      </c>
      <c r="G921" s="186">
        <v>-0.33074999999999999</v>
      </c>
      <c r="H921" s="186">
        <v>1.097</v>
      </c>
      <c r="I921" s="186">
        <v>0.39889999999999998</v>
      </c>
      <c r="J921" s="186">
        <v>1.72845</v>
      </c>
      <c r="K921" s="186">
        <v>11.4213</v>
      </c>
      <c r="L921" s="186">
        <v>19.658149999999999</v>
      </c>
      <c r="M921" s="186">
        <v>39.2151</v>
      </c>
      <c r="N921" s="186">
        <v>49.572499999999998</v>
      </c>
      <c r="O921" s="186">
        <v>13.396000000000001</v>
      </c>
      <c r="P921" s="186">
        <v>14.242000000000001</v>
      </c>
      <c r="Q921" s="186">
        <v>16.6478</v>
      </c>
      <c r="R921" s="186">
        <v>22.587150000000001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44404</v>
      </c>
      <c r="E924" s="184">
        <v>17.901599999999998</v>
      </c>
      <c r="F924" s="184">
        <v>-12.025700000000001</v>
      </c>
      <c r="G924" s="184">
        <v>-5.6036000000000001</v>
      </c>
      <c r="H924" s="184">
        <v>-14.957599999999999</v>
      </c>
      <c r="I924" s="184">
        <v>-8.0289000000000001</v>
      </c>
      <c r="J924" s="184">
        <v>-14.4627</v>
      </c>
      <c r="K924" s="184">
        <v>-0.65539999999999998</v>
      </c>
      <c r="L924" s="184">
        <v>0.46289999999999998</v>
      </c>
      <c r="M924" s="184">
        <v>1.3251999999999999</v>
      </c>
      <c r="N924" s="184">
        <v>2.2925</v>
      </c>
      <c r="O924" s="184">
        <v>9.7268000000000008</v>
      </c>
      <c r="P924" s="184">
        <v>7.8400999999999996</v>
      </c>
      <c r="Q924" s="184">
        <v>8.8882999999999992</v>
      </c>
      <c r="R924" s="184">
        <v>6.8475999999999999</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44404</v>
      </c>
      <c r="E925" s="184">
        <v>17.616199999999999</v>
      </c>
      <c r="F925" s="184">
        <v>-12.220499999999999</v>
      </c>
      <c r="G925" s="184">
        <v>-5.7977999999999996</v>
      </c>
      <c r="H925" s="184">
        <v>-15.1698</v>
      </c>
      <c r="I925" s="184">
        <v>-8.2322000000000006</v>
      </c>
      <c r="J925" s="184">
        <v>-14.668699999999999</v>
      </c>
      <c r="K925" s="184">
        <v>-0.86560000000000004</v>
      </c>
      <c r="L925" s="184">
        <v>0.251</v>
      </c>
      <c r="M925" s="184">
        <v>1.1157999999999999</v>
      </c>
      <c r="N925" s="184">
        <v>2.0821000000000001</v>
      </c>
      <c r="O925" s="184">
        <v>9.4845000000000006</v>
      </c>
      <c r="P925" s="184">
        <v>7.5926999999999998</v>
      </c>
      <c r="Q925" s="184">
        <v>8.6326999999999998</v>
      </c>
      <c r="R925" s="184">
        <v>6.6231</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44404</v>
      </c>
      <c r="E926" s="184">
        <v>19.2928</v>
      </c>
      <c r="F926" s="184">
        <v>-17.964200000000002</v>
      </c>
      <c r="G926" s="184">
        <v>1.7030000000000001</v>
      </c>
      <c r="H926" s="184">
        <v>-3.2682000000000002</v>
      </c>
      <c r="I926" s="184">
        <v>4.4806999999999997</v>
      </c>
      <c r="J926" s="184">
        <v>3.7547000000000001</v>
      </c>
      <c r="K926" s="184">
        <v>4.8905000000000003</v>
      </c>
      <c r="L926" s="184">
        <v>1.6013999999999999</v>
      </c>
      <c r="M926" s="184">
        <v>2.1362000000000001</v>
      </c>
      <c r="N926" s="184">
        <v>3.6065999999999998</v>
      </c>
      <c r="O926" s="184">
        <v>11.2607</v>
      </c>
      <c r="P926" s="184">
        <v>9.1155000000000008</v>
      </c>
      <c r="Q926" s="184">
        <v>10.0276</v>
      </c>
      <c r="R926" s="184">
        <v>8.4209999999999994</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44404</v>
      </c>
      <c r="E927" s="184">
        <v>19.601199999999999</v>
      </c>
      <c r="F927" s="184">
        <v>-17.867699999999999</v>
      </c>
      <c r="G927" s="184">
        <v>1.8625</v>
      </c>
      <c r="H927" s="184">
        <v>-3.1371000000000002</v>
      </c>
      <c r="I927" s="184">
        <v>4.6369999999999996</v>
      </c>
      <c r="J927" s="184">
        <v>3.9180999999999999</v>
      </c>
      <c r="K927" s="184">
        <v>5.0517000000000003</v>
      </c>
      <c r="L927" s="184">
        <v>1.7632000000000001</v>
      </c>
      <c r="M927" s="184">
        <v>2.2978999999999998</v>
      </c>
      <c r="N927" s="184">
        <v>3.7721</v>
      </c>
      <c r="O927" s="184">
        <v>11.4697</v>
      </c>
      <c r="P927" s="184">
        <v>9.3231000000000002</v>
      </c>
      <c r="Q927" s="184">
        <v>10.281700000000001</v>
      </c>
      <c r="R927" s="184">
        <v>8.6029</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44404</v>
      </c>
      <c r="E928" s="184">
        <v>36.374499999999998</v>
      </c>
      <c r="F928" s="184">
        <v>-32.282499999999999</v>
      </c>
      <c r="G928" s="184">
        <v>-1.7305999999999999</v>
      </c>
      <c r="H928" s="184">
        <v>-6.6429999999999998</v>
      </c>
      <c r="I928" s="184">
        <v>6.1715</v>
      </c>
      <c r="J928" s="184">
        <v>3.8163999999999998</v>
      </c>
      <c r="K928" s="184">
        <v>3.8980000000000001</v>
      </c>
      <c r="L928" s="184">
        <v>0.72440000000000004</v>
      </c>
      <c r="M928" s="184">
        <v>1.4703999999999999</v>
      </c>
      <c r="N928" s="184">
        <v>2.5956999999999999</v>
      </c>
      <c r="O928" s="184">
        <v>12.023400000000001</v>
      </c>
      <c r="P928" s="184">
        <v>9.9783000000000008</v>
      </c>
      <c r="Q928" s="184">
        <v>10.276400000000001</v>
      </c>
      <c r="R928" s="184">
        <v>8.2111000000000001</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44404</v>
      </c>
      <c r="E929" s="184">
        <v>36.033299999999997</v>
      </c>
      <c r="F929" s="184">
        <v>-32.3857</v>
      </c>
      <c r="G929" s="184">
        <v>-1.8483000000000001</v>
      </c>
      <c r="H929" s="184">
        <v>-6.7634999999999996</v>
      </c>
      <c r="I929" s="184">
        <v>6.0483000000000002</v>
      </c>
      <c r="J929" s="184">
        <v>3.6901999999999999</v>
      </c>
      <c r="K929" s="184">
        <v>3.7685</v>
      </c>
      <c r="L929" s="184">
        <v>0.59499999999999997</v>
      </c>
      <c r="M929" s="184">
        <v>1.3398000000000001</v>
      </c>
      <c r="N929" s="184">
        <v>2.4628000000000001</v>
      </c>
      <c r="O929" s="184">
        <v>11.884</v>
      </c>
      <c r="P929" s="184">
        <v>9.8533000000000008</v>
      </c>
      <c r="Q929" s="184">
        <v>6.8316999999999997</v>
      </c>
      <c r="R929" s="184">
        <v>8.0686</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44404</v>
      </c>
      <c r="E930" s="184">
        <v>49.976100000000002</v>
      </c>
      <c r="F930" s="184">
        <v>-10.9519</v>
      </c>
      <c r="G930" s="184">
        <v>5.3529</v>
      </c>
      <c r="H930" s="184">
        <v>-1.8357000000000001</v>
      </c>
      <c r="I930" s="184">
        <v>6.1180000000000003</v>
      </c>
      <c r="J930" s="184">
        <v>3.4729000000000001</v>
      </c>
      <c r="K930" s="184">
        <v>3.4582000000000002</v>
      </c>
      <c r="L930" s="184">
        <v>0.52800000000000002</v>
      </c>
      <c r="M930" s="184">
        <v>1.2723</v>
      </c>
      <c r="N930" s="184">
        <v>2.4946999999999999</v>
      </c>
      <c r="O930" s="184">
        <v>9.8323999999999998</v>
      </c>
      <c r="P930" s="184">
        <v>9.1463000000000001</v>
      </c>
      <c r="Q930" s="184">
        <v>8.1235999999999997</v>
      </c>
      <c r="R930" s="184">
        <v>6.9969999999999999</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44404</v>
      </c>
      <c r="E931" s="184">
        <v>51.317500000000003</v>
      </c>
      <c r="F931" s="184">
        <v>-10.5947</v>
      </c>
      <c r="G931" s="184">
        <v>5.6580000000000004</v>
      </c>
      <c r="H931" s="184">
        <v>-1.5237000000000001</v>
      </c>
      <c r="I931" s="184">
        <v>6.4272999999999998</v>
      </c>
      <c r="J931" s="184">
        <v>3.7844000000000002</v>
      </c>
      <c r="K931" s="184">
        <v>3.7711999999999999</v>
      </c>
      <c r="L931" s="184">
        <v>0.83809999999999996</v>
      </c>
      <c r="M931" s="184">
        <v>1.5849</v>
      </c>
      <c r="N931" s="184">
        <v>2.8113999999999999</v>
      </c>
      <c r="O931" s="184">
        <v>10.176500000000001</v>
      </c>
      <c r="P931" s="184">
        <v>9.5014000000000003</v>
      </c>
      <c r="Q931" s="184">
        <v>9.9619</v>
      </c>
      <c r="R931" s="184">
        <v>7.3228999999999997</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-18.2866125</v>
      </c>
      <c r="G932" s="186">
        <v>-5.0487499999999907E-2</v>
      </c>
      <c r="H932" s="186">
        <v>-6.6623250000000009</v>
      </c>
      <c r="I932" s="186">
        <v>2.2027125000000001</v>
      </c>
      <c r="J932" s="186">
        <v>-0.83683750000000034</v>
      </c>
      <c r="K932" s="186">
        <v>2.9146375000000004</v>
      </c>
      <c r="L932" s="186">
        <v>0.84550000000000003</v>
      </c>
      <c r="M932" s="186">
        <v>1.5678124999999998</v>
      </c>
      <c r="N932" s="186">
        <v>2.7647374999999998</v>
      </c>
      <c r="O932" s="186">
        <v>10.732250000000001</v>
      </c>
      <c r="P932" s="186">
        <v>9.0438375000000004</v>
      </c>
      <c r="Q932" s="186">
        <v>9.1279874999999997</v>
      </c>
      <c r="R932" s="186">
        <v>7.6367749999999992</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-15.0441</v>
      </c>
      <c r="G933" s="186">
        <v>-1.3799999999999812E-2</v>
      </c>
      <c r="H933" s="186">
        <v>-4.9556000000000004</v>
      </c>
      <c r="I933" s="186">
        <v>5.3426499999999999</v>
      </c>
      <c r="J933" s="186">
        <v>3.7224500000000003</v>
      </c>
      <c r="K933" s="186">
        <v>3.7698499999999999</v>
      </c>
      <c r="L933" s="186">
        <v>0.65969999999999995</v>
      </c>
      <c r="M933" s="186">
        <v>1.4051</v>
      </c>
      <c r="N933" s="186">
        <v>2.5451999999999999</v>
      </c>
      <c r="O933" s="186">
        <v>10.7186</v>
      </c>
      <c r="P933" s="186">
        <v>9.2347000000000001</v>
      </c>
      <c r="Q933" s="186">
        <v>9.4251000000000005</v>
      </c>
      <c r="R933" s="186">
        <v>7.6957500000000003</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44404</v>
      </c>
      <c r="E936" s="184">
        <v>4365.1521000000002</v>
      </c>
      <c r="F936" s="184">
        <v>-214.40180000000001</v>
      </c>
      <c r="G936" s="184">
        <v>-27.9072</v>
      </c>
      <c r="H936" s="184">
        <v>-73.567899999999995</v>
      </c>
      <c r="I936" s="184">
        <v>-6.9257999999999997</v>
      </c>
      <c r="J936" s="184">
        <v>9.2426999999999992</v>
      </c>
      <c r="K936" s="184">
        <v>3.4611999999999998</v>
      </c>
      <c r="L936" s="184">
        <v>-4.9652000000000003</v>
      </c>
      <c r="M936" s="184">
        <v>-8.5831999999999997</v>
      </c>
      <c r="N936" s="184">
        <v>-9.0192999999999994</v>
      </c>
      <c r="O936" s="184">
        <v>16.242999999999999</v>
      </c>
      <c r="P936" s="184">
        <v>7.5086000000000004</v>
      </c>
      <c r="Q936" s="184">
        <v>6.8028000000000004</v>
      </c>
      <c r="R936" s="184">
        <v>15.277100000000001</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44404</v>
      </c>
      <c r="E937" s="184">
        <v>14.6363</v>
      </c>
      <c r="F937" s="184">
        <v>-307.85930000000002</v>
      </c>
      <c r="G937" s="184">
        <v>-84.436999999999998</v>
      </c>
      <c r="H937" s="184">
        <v>-40.685200000000002</v>
      </c>
      <c r="I937" s="184">
        <v>-17.0944</v>
      </c>
      <c r="J937" s="184">
        <v>3.9727000000000001</v>
      </c>
      <c r="K937" s="184">
        <v>2.2265999999999999</v>
      </c>
      <c r="L937" s="184">
        <v>-6.2884000000000002</v>
      </c>
      <c r="M937" s="184">
        <v>-9.1417000000000002</v>
      </c>
      <c r="N937" s="184">
        <v>-10.5869</v>
      </c>
      <c r="O937" s="184">
        <v>15.2476</v>
      </c>
      <c r="P937" s="184">
        <v>7.4317000000000002</v>
      </c>
      <c r="Q937" s="184">
        <v>4.1540999999999997</v>
      </c>
      <c r="R937" s="184">
        <v>15.208399999999999</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44404</v>
      </c>
      <c r="E938" s="184">
        <v>15.0008</v>
      </c>
      <c r="F938" s="184">
        <v>-307.37959999999998</v>
      </c>
      <c r="G938" s="184">
        <v>-84.016400000000004</v>
      </c>
      <c r="H938" s="184">
        <v>-40.251800000000003</v>
      </c>
      <c r="I938" s="184">
        <v>-16.647400000000001</v>
      </c>
      <c r="J938" s="184">
        <v>4.4349999999999996</v>
      </c>
      <c r="K938" s="184">
        <v>2.6619999999999999</v>
      </c>
      <c r="L938" s="184">
        <v>-5.8555000000000001</v>
      </c>
      <c r="M938" s="184">
        <v>-8.7220999999999993</v>
      </c>
      <c r="N938" s="184">
        <v>-10.2141</v>
      </c>
      <c r="O938" s="184">
        <v>15.648099999999999</v>
      </c>
      <c r="P938" s="184">
        <v>7.77</v>
      </c>
      <c r="Q938" s="184">
        <v>4.0991</v>
      </c>
      <c r="R938" s="184">
        <v>15.6587</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44404</v>
      </c>
      <c r="E939" s="184">
        <v>41.383200000000002</v>
      </c>
      <c r="F939" s="184">
        <v>-214.46969999999999</v>
      </c>
      <c r="G939" s="184">
        <v>-27.9617</v>
      </c>
      <c r="H939" s="184">
        <v>-73.613500000000002</v>
      </c>
      <c r="I939" s="184">
        <v>-6.9805999999999999</v>
      </c>
      <c r="J939" s="184">
        <v>9.1266999999999996</v>
      </c>
      <c r="K939" s="184">
        <v>3.3414000000000001</v>
      </c>
      <c r="L939" s="184">
        <v>-4.9138999999999999</v>
      </c>
      <c r="M939" s="184">
        <v>-8.5038</v>
      </c>
      <c r="N939" s="184">
        <v>-9.3847000000000005</v>
      </c>
      <c r="O939" s="184">
        <v>16.1404</v>
      </c>
      <c r="P939" s="184">
        <v>6.9387999999999996</v>
      </c>
      <c r="Q939" s="184">
        <v>6.8868</v>
      </c>
      <c r="R939" s="184">
        <v>15.2173</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44404</v>
      </c>
      <c r="E940" s="184">
        <v>15.7721</v>
      </c>
      <c r="F940" s="184">
        <v>-112.1253</v>
      </c>
      <c r="G940" s="184">
        <v>-17.208400000000001</v>
      </c>
      <c r="H940" s="184">
        <v>-34.255200000000002</v>
      </c>
      <c r="I940" s="184">
        <v>-10.3561</v>
      </c>
      <c r="J940" s="184">
        <v>8.8550000000000004</v>
      </c>
      <c r="K940" s="184">
        <v>1.2091000000000001</v>
      </c>
      <c r="L940" s="184">
        <v>-5.8028000000000004</v>
      </c>
      <c r="M940" s="184">
        <v>-9.6701999999999995</v>
      </c>
      <c r="N940" s="184">
        <v>-10.523099999999999</v>
      </c>
      <c r="O940" s="184">
        <v>16.102699999999999</v>
      </c>
      <c r="P940" s="184">
        <v>7.6253000000000002</v>
      </c>
      <c r="Q940" s="184">
        <v>3.8157000000000001</v>
      </c>
      <c r="R940" s="184">
        <v>16.671600000000002</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44404</v>
      </c>
      <c r="E941" s="184">
        <v>14.6412</v>
      </c>
      <c r="F941" s="184">
        <v>-112.583</v>
      </c>
      <c r="G941" s="184">
        <v>-17.6037</v>
      </c>
      <c r="H941" s="184">
        <v>-34.704599999999999</v>
      </c>
      <c r="I941" s="184">
        <v>-10.7818</v>
      </c>
      <c r="J941" s="184">
        <v>8.4050999999999991</v>
      </c>
      <c r="K941" s="184">
        <v>0.76849999999999996</v>
      </c>
      <c r="L941" s="184">
        <v>-5.8483999999999998</v>
      </c>
      <c r="M941" s="184">
        <v>-9.8551000000000002</v>
      </c>
      <c r="N941" s="184">
        <v>-10.769</v>
      </c>
      <c r="O941" s="184">
        <v>15.726000000000001</v>
      </c>
      <c r="P941" s="184">
        <v>7.0972999999999997</v>
      </c>
      <c r="Q941" s="184">
        <v>3.9771999999999998</v>
      </c>
      <c r="R941" s="184">
        <v>16.3536</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44404</v>
      </c>
      <c r="E942" s="184">
        <v>18.4466</v>
      </c>
      <c r="F942" s="184">
        <v>-419.9359</v>
      </c>
      <c r="G942" s="184">
        <v>36.553600000000003</v>
      </c>
      <c r="H942" s="184">
        <v>-62.972099999999998</v>
      </c>
      <c r="I942" s="184">
        <v>-72.868700000000004</v>
      </c>
      <c r="J942" s="184">
        <v>-34.526200000000003</v>
      </c>
      <c r="K942" s="184">
        <v>-32.410600000000002</v>
      </c>
      <c r="L942" s="184">
        <v>-1.5222</v>
      </c>
      <c r="M942" s="184">
        <v>-16.155899999999999</v>
      </c>
      <c r="N942" s="184">
        <v>-23.402799999999999</v>
      </c>
      <c r="O942" s="184">
        <v>17.249400000000001</v>
      </c>
      <c r="P942" s="184">
        <v>2.5743</v>
      </c>
      <c r="Q942" s="184">
        <v>0.41970000000000002</v>
      </c>
      <c r="R942" s="184">
        <v>14.5639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44404</v>
      </c>
      <c r="E943" s="184">
        <v>17.711400000000001</v>
      </c>
      <c r="F943" s="184">
        <v>-420.25200000000001</v>
      </c>
      <c r="G943" s="184">
        <v>36.051699999999997</v>
      </c>
      <c r="H943" s="184">
        <v>-63.514400000000002</v>
      </c>
      <c r="I943" s="184">
        <v>-73.3887</v>
      </c>
      <c r="J943" s="184">
        <v>-35.031599999999997</v>
      </c>
      <c r="K943" s="184">
        <v>-32.951900000000002</v>
      </c>
      <c r="L943" s="184">
        <v>-2.1537000000000002</v>
      </c>
      <c r="M943" s="184">
        <v>-16.7194</v>
      </c>
      <c r="N943" s="184">
        <v>-23.878599999999999</v>
      </c>
      <c r="O943" s="184">
        <v>16.617000000000001</v>
      </c>
      <c r="P943" s="184">
        <v>2.0482</v>
      </c>
      <c r="Q943" s="184">
        <v>4.2053000000000003</v>
      </c>
      <c r="R943" s="184">
        <v>13.9481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44404</v>
      </c>
      <c r="E944" s="184">
        <v>42.523600000000002</v>
      </c>
      <c r="F944" s="184">
        <v>-214.0112</v>
      </c>
      <c r="G944" s="184">
        <v>-27.9819</v>
      </c>
      <c r="H944" s="184">
        <v>-73.514499999999998</v>
      </c>
      <c r="I944" s="184">
        <v>-7.0316999999999998</v>
      </c>
      <c r="J944" s="184">
        <v>9.0326000000000004</v>
      </c>
      <c r="K944" s="184">
        <v>3.2538999999999998</v>
      </c>
      <c r="L944" s="184">
        <v>-5.0960999999999999</v>
      </c>
      <c r="M944" s="184">
        <v>-8.6867999999999999</v>
      </c>
      <c r="N944" s="184">
        <v>-9.6628000000000007</v>
      </c>
      <c r="O944" s="184">
        <v>15.87</v>
      </c>
      <c r="P944" s="184">
        <v>7.5194999999999999</v>
      </c>
      <c r="Q944" s="184">
        <v>8.1565999999999992</v>
      </c>
      <c r="R944" s="184">
        <v>14.7845</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44404</v>
      </c>
      <c r="E945" s="184">
        <v>15.078900000000001</v>
      </c>
      <c r="F945" s="184">
        <v>-85.970399999999998</v>
      </c>
      <c r="G945" s="184">
        <v>-13.354200000000001</v>
      </c>
      <c r="H945" s="184">
        <v>-49.2224</v>
      </c>
      <c r="I945" s="184">
        <v>-12.0299</v>
      </c>
      <c r="J945" s="184">
        <v>8.7965999999999998</v>
      </c>
      <c r="K945" s="184">
        <v>1.1792</v>
      </c>
      <c r="L945" s="184">
        <v>-6.5848000000000004</v>
      </c>
      <c r="M945" s="184">
        <v>-9.6927000000000003</v>
      </c>
      <c r="N945" s="184">
        <v>-10.580500000000001</v>
      </c>
      <c r="O945" s="184">
        <v>15.5809</v>
      </c>
      <c r="P945" s="184">
        <v>7.77</v>
      </c>
      <c r="Q945" s="184">
        <v>4.3057999999999996</v>
      </c>
      <c r="R945" s="184">
        <v>15.427099999999999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44404</v>
      </c>
      <c r="E946" s="184">
        <v>15.583399999999999</v>
      </c>
      <c r="F946" s="184">
        <v>-85.758099999999999</v>
      </c>
      <c r="G946" s="184">
        <v>-13.039300000000001</v>
      </c>
      <c r="H946" s="184">
        <v>-48.891500000000001</v>
      </c>
      <c r="I946" s="184">
        <v>-11.725099999999999</v>
      </c>
      <c r="J946" s="184">
        <v>9.1266999999999996</v>
      </c>
      <c r="K946" s="184">
        <v>1.6152</v>
      </c>
      <c r="L946" s="184">
        <v>-6.2278000000000002</v>
      </c>
      <c r="M946" s="184">
        <v>-9.3275000000000006</v>
      </c>
      <c r="N946" s="184">
        <v>-10.2065</v>
      </c>
      <c r="O946" s="184">
        <v>16.047499999999999</v>
      </c>
      <c r="P946" s="184">
        <v>8.2247000000000003</v>
      </c>
      <c r="Q946" s="184">
        <v>4.1344000000000003</v>
      </c>
      <c r="R946" s="184">
        <v>15.887600000000001</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44404</v>
      </c>
      <c r="E947" s="184">
        <v>42.429000000000002</v>
      </c>
      <c r="F947" s="184">
        <v>-214.06039999999999</v>
      </c>
      <c r="G947" s="184">
        <v>-27.894400000000001</v>
      </c>
      <c r="H947" s="184">
        <v>-73.449200000000005</v>
      </c>
      <c r="I947" s="184">
        <v>-6.9494999999999996</v>
      </c>
      <c r="J947" s="184">
        <v>9.1730999999999998</v>
      </c>
      <c r="K947" s="184">
        <v>3.2631999999999999</v>
      </c>
      <c r="L947" s="184">
        <v>-5.1317000000000004</v>
      </c>
      <c r="M947" s="184">
        <v>-8.6819000000000006</v>
      </c>
      <c r="N947" s="184">
        <v>-9.6730999999999998</v>
      </c>
      <c r="O947" s="184">
        <v>15.927</v>
      </c>
      <c r="P947" s="184">
        <v>7.1616999999999997</v>
      </c>
      <c r="Q947" s="184">
        <v>7.6653000000000002</v>
      </c>
      <c r="R947" s="184">
        <v>14.7501</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44404</v>
      </c>
      <c r="E948" s="184">
        <v>15.617100000000001</v>
      </c>
      <c r="F948" s="184">
        <v>-0.70109999999999995</v>
      </c>
      <c r="G948" s="184">
        <v>12.4039</v>
      </c>
      <c r="H948" s="184">
        <v>-23.730799999999999</v>
      </c>
      <c r="I948" s="184">
        <v>5.0682</v>
      </c>
      <c r="J948" s="184">
        <v>13.2775</v>
      </c>
      <c r="K948" s="184">
        <v>1.3891</v>
      </c>
      <c r="L948" s="184">
        <v>-6.0278</v>
      </c>
      <c r="M948" s="184">
        <v>-9.5741999999999994</v>
      </c>
      <c r="N948" s="184">
        <v>-10.438499999999999</v>
      </c>
      <c r="O948" s="184">
        <v>15.1799</v>
      </c>
      <c r="P948" s="184">
        <v>7.6840000000000002</v>
      </c>
      <c r="Q948" s="184">
        <v>4.6538000000000004</v>
      </c>
      <c r="R948" s="184">
        <v>15.135999999999999</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44404</v>
      </c>
      <c r="E949" s="184">
        <v>15.991899999999999</v>
      </c>
      <c r="F949" s="184">
        <v>-0.22819999999999999</v>
      </c>
      <c r="G949" s="184">
        <v>12.7994</v>
      </c>
      <c r="H949" s="184">
        <v>-23.274000000000001</v>
      </c>
      <c r="I949" s="184">
        <v>5.5057</v>
      </c>
      <c r="J949" s="184">
        <v>13.722</v>
      </c>
      <c r="K949" s="184">
        <v>1.8317000000000001</v>
      </c>
      <c r="L949" s="184">
        <v>-5.6062000000000003</v>
      </c>
      <c r="M949" s="184">
        <v>-9.1715</v>
      </c>
      <c r="N949" s="184">
        <v>-10.052300000000001</v>
      </c>
      <c r="O949" s="184">
        <v>15.558199999999999</v>
      </c>
      <c r="P949" s="184">
        <v>7.9833999999999996</v>
      </c>
      <c r="Q949" s="184">
        <v>4.1283000000000003</v>
      </c>
      <c r="R949" s="184">
        <v>15.502599999999999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44404</v>
      </c>
      <c r="E950" s="184">
        <v>4406.0491000000002</v>
      </c>
      <c r="F950" s="184">
        <v>-216.714</v>
      </c>
      <c r="G950" s="184">
        <v>-28.084700000000002</v>
      </c>
      <c r="H950" s="184">
        <v>-74.293499999999995</v>
      </c>
      <c r="I950" s="184">
        <v>-6.8609999999999998</v>
      </c>
      <c r="J950" s="184">
        <v>9.4444999999999997</v>
      </c>
      <c r="K950" s="184">
        <v>3.5764999999999998</v>
      </c>
      <c r="L950" s="184">
        <v>-4.8376999999999999</v>
      </c>
      <c r="M950" s="184">
        <v>-8.4962</v>
      </c>
      <c r="N950" s="184">
        <v>-8.9733000000000001</v>
      </c>
      <c r="O950" s="184">
        <v>16.092700000000001</v>
      </c>
      <c r="P950" s="184">
        <v>7.6901999999999999</v>
      </c>
      <c r="Q950" s="184">
        <v>4.3910999999999998</v>
      </c>
      <c r="R950" s="184">
        <v>14.9084</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44404</v>
      </c>
      <c r="E951" s="184">
        <v>13.038</v>
      </c>
      <c r="F951" s="184">
        <v>-223.148</v>
      </c>
      <c r="G951" s="184">
        <v>-35.6935</v>
      </c>
      <c r="H951" s="184">
        <v>-37.836799999999997</v>
      </c>
      <c r="I951" s="184">
        <v>-8.8681999999999999</v>
      </c>
      <c r="J951" s="184">
        <v>15.0779</v>
      </c>
      <c r="K951" s="184">
        <v>3.8607999999999998</v>
      </c>
      <c r="L951" s="184">
        <v>-7.5080999999999998</v>
      </c>
      <c r="M951" s="184">
        <v>-8.1548999999999996</v>
      </c>
      <c r="N951" s="184">
        <v>-9.3998000000000008</v>
      </c>
      <c r="O951" s="184">
        <v>14.897</v>
      </c>
      <c r="P951" s="184">
        <v>6.2167000000000003</v>
      </c>
      <c r="Q951" s="184">
        <v>3.0063</v>
      </c>
      <c r="R951" s="184">
        <v>13.902699999999999</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44404</v>
      </c>
      <c r="E952" s="184">
        <v>13.5199</v>
      </c>
      <c r="F952" s="184">
        <v>-222.7099</v>
      </c>
      <c r="G952" s="184">
        <v>-35.363799999999998</v>
      </c>
      <c r="H952" s="184">
        <v>-37.448099999999997</v>
      </c>
      <c r="I952" s="184">
        <v>-8.4764999999999997</v>
      </c>
      <c r="J952" s="184">
        <v>15.4862</v>
      </c>
      <c r="K952" s="184">
        <v>4.2695999999999996</v>
      </c>
      <c r="L952" s="184">
        <v>-7.1433</v>
      </c>
      <c r="M952" s="184">
        <v>-7.7972999999999999</v>
      </c>
      <c r="N952" s="184">
        <v>-9.0634999999999994</v>
      </c>
      <c r="O952" s="184">
        <v>15.4078</v>
      </c>
      <c r="P952" s="184">
        <v>6.7298</v>
      </c>
      <c r="Q952" s="184">
        <v>3.5836999999999999</v>
      </c>
      <c r="R952" s="184">
        <v>14.358000000000001</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44404</v>
      </c>
      <c r="E953" s="184">
        <v>4306.9808000000003</v>
      </c>
      <c r="F953" s="184">
        <v>-215.05269999999999</v>
      </c>
      <c r="G953" s="184">
        <v>-28.046900000000001</v>
      </c>
      <c r="H953" s="184">
        <v>-73.807199999999995</v>
      </c>
      <c r="I953" s="184">
        <v>-6.9927000000000001</v>
      </c>
      <c r="J953" s="184">
        <v>9.1594999999999995</v>
      </c>
      <c r="K953" s="184">
        <v>3.4137</v>
      </c>
      <c r="L953" s="184">
        <v>-4.9442000000000004</v>
      </c>
      <c r="M953" s="184">
        <v>-8.5733999999999995</v>
      </c>
      <c r="N953" s="184">
        <v>-9.5718999999999994</v>
      </c>
      <c r="O953" s="184">
        <v>16.280799999999999</v>
      </c>
      <c r="P953" s="184">
        <v>7.5362999999999998</v>
      </c>
      <c r="Q953" s="184">
        <v>8.6037999999999997</v>
      </c>
      <c r="R953" s="184">
        <v>15.2645</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44404</v>
      </c>
      <c r="E954" s="184">
        <v>14.1837</v>
      </c>
      <c r="F954" s="184">
        <v>-366.08530000000002</v>
      </c>
      <c r="G954" s="184">
        <v>-42.518999999999998</v>
      </c>
      <c r="H954" s="184">
        <v>-35.852600000000002</v>
      </c>
      <c r="I954" s="184">
        <v>-21.492799999999999</v>
      </c>
      <c r="J954" s="184">
        <v>-3.2955999999999999</v>
      </c>
      <c r="K954" s="184">
        <v>-2.8944999999999999</v>
      </c>
      <c r="L954" s="184">
        <v>-7.8788999999999998</v>
      </c>
      <c r="M954" s="184">
        <v>-10.6036</v>
      </c>
      <c r="N954" s="184">
        <v>-10.609400000000001</v>
      </c>
      <c r="O954" s="184">
        <v>15.038</v>
      </c>
      <c r="P954" s="184">
        <v>7.6916000000000002</v>
      </c>
      <c r="Q954" s="184">
        <v>3.6884999999999999</v>
      </c>
      <c r="R954" s="184">
        <v>14.837199999999999</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44404</v>
      </c>
      <c r="E955" s="184">
        <v>14.5497</v>
      </c>
      <c r="F955" s="184">
        <v>-365.81959999999998</v>
      </c>
      <c r="G955" s="184">
        <v>-42.262099999999997</v>
      </c>
      <c r="H955" s="184">
        <v>-35.5931</v>
      </c>
      <c r="I955" s="184">
        <v>-21.238600000000002</v>
      </c>
      <c r="J955" s="184">
        <v>-3.0491999999999999</v>
      </c>
      <c r="K955" s="184">
        <v>-2.5773999999999999</v>
      </c>
      <c r="L955" s="184">
        <v>-7.5419999999999998</v>
      </c>
      <c r="M955" s="184">
        <v>-10.2723</v>
      </c>
      <c r="N955" s="184">
        <v>-10.285600000000001</v>
      </c>
      <c r="O955" s="184">
        <v>15.458600000000001</v>
      </c>
      <c r="P955" s="184">
        <v>8.0451999999999995</v>
      </c>
      <c r="Q955" s="184">
        <v>3.8679000000000001</v>
      </c>
      <c r="R955" s="184">
        <v>15.289199999999999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44404</v>
      </c>
      <c r="E956" s="184">
        <v>41.488</v>
      </c>
      <c r="F956" s="184">
        <v>-214.018</v>
      </c>
      <c r="G956" s="184">
        <v>-27.9131</v>
      </c>
      <c r="H956" s="184">
        <v>-73.491299999999995</v>
      </c>
      <c r="I956" s="184">
        <v>-6.9949000000000003</v>
      </c>
      <c r="J956" s="184">
        <v>9.0873000000000008</v>
      </c>
      <c r="K956" s="184">
        <v>3.2917999999999998</v>
      </c>
      <c r="L956" s="184">
        <v>-5.0422000000000002</v>
      </c>
      <c r="M956" s="184">
        <v>-8.6409000000000002</v>
      </c>
      <c r="N956" s="184">
        <v>-9.6267999999999994</v>
      </c>
      <c r="O956" s="184">
        <v>16.142399999999999</v>
      </c>
      <c r="P956" s="184">
        <v>7.4202000000000004</v>
      </c>
      <c r="Q956" s="184">
        <v>11.703099999999999</v>
      </c>
      <c r="R956" s="184">
        <v>15.0777</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44404</v>
      </c>
      <c r="E957" s="184">
        <v>19.622299999999999</v>
      </c>
      <c r="F957" s="184">
        <v>-132.14699999999999</v>
      </c>
      <c r="G957" s="184">
        <v>-44.195500000000003</v>
      </c>
      <c r="H957" s="184">
        <v>-35.681199999999997</v>
      </c>
      <c r="I957" s="184">
        <v>-7.6307</v>
      </c>
      <c r="J957" s="184">
        <v>12.731299999999999</v>
      </c>
      <c r="K957" s="184">
        <v>2.0503999999999998</v>
      </c>
      <c r="L957" s="184">
        <v>-5.5993000000000004</v>
      </c>
      <c r="M957" s="184">
        <v>-9.0733999999999995</v>
      </c>
      <c r="N957" s="184">
        <v>-9.8094999999999999</v>
      </c>
      <c r="O957" s="184">
        <v>16.2209</v>
      </c>
      <c r="P957" s="184">
        <v>8.4123999999999999</v>
      </c>
      <c r="Q957" s="184">
        <v>6.7309999999999999</v>
      </c>
      <c r="R957" s="184">
        <v>16.7318</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44404</v>
      </c>
      <c r="E958" s="184">
        <v>20.384</v>
      </c>
      <c r="F958" s="184">
        <v>-131.84880000000001</v>
      </c>
      <c r="G958" s="184">
        <v>-43.881999999999998</v>
      </c>
      <c r="H958" s="184">
        <v>-35.341000000000001</v>
      </c>
      <c r="I958" s="184">
        <v>-7.2572999999999999</v>
      </c>
      <c r="J958" s="184">
        <v>13.1372</v>
      </c>
      <c r="K958" s="184">
        <v>2.4569000000000001</v>
      </c>
      <c r="L958" s="184">
        <v>-5.2015000000000002</v>
      </c>
      <c r="M958" s="184">
        <v>-8.6969999999999992</v>
      </c>
      <c r="N958" s="184">
        <v>-9.4454999999999991</v>
      </c>
      <c r="O958" s="184">
        <v>16.708300000000001</v>
      </c>
      <c r="P958" s="184">
        <v>8.8884000000000007</v>
      </c>
      <c r="Q958" s="184">
        <v>4.2336999999999998</v>
      </c>
      <c r="R958" s="184">
        <v>17.202000000000002</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44404</v>
      </c>
      <c r="E959" s="184">
        <v>41.439599999999999</v>
      </c>
      <c r="F959" s="184">
        <v>-198.15530000000001</v>
      </c>
      <c r="G959" s="184">
        <v>-23.916899999999998</v>
      </c>
      <c r="H959" s="184">
        <v>-71.8386</v>
      </c>
      <c r="I959" s="184">
        <v>-11.1571</v>
      </c>
      <c r="J959" s="184">
        <v>9.4527000000000001</v>
      </c>
      <c r="K959" s="184">
        <v>-0.73619999999999997</v>
      </c>
      <c r="L959" s="184">
        <v>-5.9386999999999999</v>
      </c>
      <c r="M959" s="184">
        <v>-9.3463999999999992</v>
      </c>
      <c r="N959" s="184">
        <v>-9.9366000000000003</v>
      </c>
      <c r="O959" s="184">
        <v>15.868499999999999</v>
      </c>
      <c r="P959" s="184">
        <v>7.3417000000000003</v>
      </c>
      <c r="Q959" s="184">
        <v>10.806800000000001</v>
      </c>
      <c r="R959" s="184">
        <v>14.846399999999999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44404</v>
      </c>
      <c r="E960" s="184">
        <v>19.375399999999999</v>
      </c>
      <c r="F960" s="184">
        <v>-44.592300000000002</v>
      </c>
      <c r="G960" s="184">
        <v>-2.6366000000000001</v>
      </c>
      <c r="H960" s="184">
        <v>-42.812199999999997</v>
      </c>
      <c r="I960" s="184">
        <v>-11.0274</v>
      </c>
      <c r="J960" s="184">
        <v>10.761900000000001</v>
      </c>
      <c r="K960" s="184">
        <v>2.2713000000000001</v>
      </c>
      <c r="L960" s="184">
        <v>-6.0933999999999999</v>
      </c>
      <c r="M960" s="184">
        <v>-9.8430999999999997</v>
      </c>
      <c r="N960" s="184">
        <v>-11.279500000000001</v>
      </c>
      <c r="O960" s="184">
        <v>15.466200000000001</v>
      </c>
      <c r="P960" s="184">
        <v>7.5326000000000004</v>
      </c>
      <c r="Q960" s="184">
        <v>6.5682</v>
      </c>
      <c r="R960" s="184">
        <v>15.6812</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44404</v>
      </c>
      <c r="E961" s="184">
        <v>20.069299999999998</v>
      </c>
      <c r="F961" s="184">
        <v>-44.140900000000002</v>
      </c>
      <c r="G961" s="184">
        <v>-2.2728000000000002</v>
      </c>
      <c r="H961" s="184">
        <v>-42.494199999999999</v>
      </c>
      <c r="I961" s="184">
        <v>-10.7121</v>
      </c>
      <c r="J961" s="184">
        <v>11.0639</v>
      </c>
      <c r="K961" s="184">
        <v>2.5705</v>
      </c>
      <c r="L961" s="184">
        <v>-5.7884000000000002</v>
      </c>
      <c r="M961" s="184">
        <v>-9.5528999999999993</v>
      </c>
      <c r="N961" s="184">
        <v>-10.9962</v>
      </c>
      <c r="O961" s="184">
        <v>15.873200000000001</v>
      </c>
      <c r="P961" s="184">
        <v>7.9934000000000003</v>
      </c>
      <c r="Q961" s="184">
        <v>3.9546000000000001</v>
      </c>
      <c r="R961" s="184">
        <v>16.043600000000001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44404</v>
      </c>
      <c r="E962" s="184">
        <v>2060.7667999999999</v>
      </c>
      <c r="F962" s="184">
        <v>-216.2534</v>
      </c>
      <c r="G962" s="184">
        <v>-28.412700000000001</v>
      </c>
      <c r="H962" s="184">
        <v>-74.393500000000003</v>
      </c>
      <c r="I962" s="184">
        <v>-7.2778999999999998</v>
      </c>
      <c r="J962" s="184">
        <v>9.5161999999999995</v>
      </c>
      <c r="K962" s="184">
        <v>3.1181000000000001</v>
      </c>
      <c r="L962" s="184">
        <v>-5.2313999999999998</v>
      </c>
      <c r="M962" s="184">
        <v>-8.8620000000000001</v>
      </c>
      <c r="N962" s="184">
        <v>-9.8682999999999996</v>
      </c>
      <c r="O962" s="184">
        <v>15.9138</v>
      </c>
      <c r="P962" s="184">
        <v>7.3121</v>
      </c>
      <c r="Q962" s="184">
        <v>9.7163000000000004</v>
      </c>
      <c r="R962" s="184">
        <v>14.8279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44404</v>
      </c>
      <c r="E963" s="184">
        <v>19.065799999999999</v>
      </c>
      <c r="F963" s="184">
        <v>-134.65960000000001</v>
      </c>
      <c r="G963" s="184">
        <v>-5.5963000000000003</v>
      </c>
      <c r="H963" s="184">
        <v>-43.851300000000002</v>
      </c>
      <c r="I963" s="184">
        <v>-11.9511</v>
      </c>
      <c r="J963" s="184">
        <v>11.969799999999999</v>
      </c>
      <c r="K963" s="184">
        <v>1.7728999999999999</v>
      </c>
      <c r="L963" s="184">
        <v>-6.2756999999999996</v>
      </c>
      <c r="M963" s="184">
        <v>-9.6979000000000006</v>
      </c>
      <c r="N963" s="184">
        <v>-10.5207</v>
      </c>
      <c r="O963" s="184">
        <v>15.7661</v>
      </c>
      <c r="P963" s="184">
        <v>8.0424000000000007</v>
      </c>
      <c r="Q963" s="184">
        <v>6.5327999999999999</v>
      </c>
      <c r="R963" s="184">
        <v>15.6153</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44404</v>
      </c>
      <c r="E964" s="184">
        <v>18.9712</v>
      </c>
      <c r="F964" s="184">
        <v>-134.75569999999999</v>
      </c>
      <c r="G964" s="184">
        <v>-5.7683</v>
      </c>
      <c r="H964" s="184">
        <v>-43.987000000000002</v>
      </c>
      <c r="I964" s="184">
        <v>-12.1058</v>
      </c>
      <c r="J964" s="184">
        <v>11.815300000000001</v>
      </c>
      <c r="K964" s="184">
        <v>1.6240000000000001</v>
      </c>
      <c r="L964" s="184">
        <v>-6.4177</v>
      </c>
      <c r="M964" s="184">
        <v>-9.7754999999999992</v>
      </c>
      <c r="N964" s="184">
        <v>-10.606</v>
      </c>
      <c r="O964" s="184">
        <v>15.6357</v>
      </c>
      <c r="P964" s="184">
        <v>7.9203000000000001</v>
      </c>
      <c r="Q964" s="184">
        <v>6.4195000000000002</v>
      </c>
      <c r="R964" s="184">
        <v>15.4907</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44404</v>
      </c>
      <c r="E965" s="184">
        <v>15.204000000000001</v>
      </c>
      <c r="F965" s="184">
        <v>-7.4405999999999999</v>
      </c>
      <c r="G965" s="184">
        <v>-6.3574000000000002</v>
      </c>
      <c r="H965" s="184">
        <v>-30.921500000000002</v>
      </c>
      <c r="I965" s="184">
        <v>-12.4411</v>
      </c>
      <c r="J965" s="184">
        <v>12.499000000000001</v>
      </c>
      <c r="K965" s="184">
        <v>1.9245000000000001</v>
      </c>
      <c r="L965" s="184">
        <v>-5.7706999999999997</v>
      </c>
      <c r="M965" s="184">
        <v>-9.3088999999999995</v>
      </c>
      <c r="N965" s="184">
        <v>-10.1105</v>
      </c>
      <c r="O965" s="184">
        <v>16.200700000000001</v>
      </c>
      <c r="P965" s="184">
        <v>8.2192000000000007</v>
      </c>
      <c r="Q965" s="184">
        <v>4.1172000000000004</v>
      </c>
      <c r="R965" s="184">
        <v>16.5519</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44404</v>
      </c>
      <c r="E966" s="184">
        <v>14.6829</v>
      </c>
      <c r="F966" s="184">
        <v>-7.7046000000000001</v>
      </c>
      <c r="G966" s="184">
        <v>-6.7690000000000001</v>
      </c>
      <c r="H966" s="184">
        <v>-31.345700000000001</v>
      </c>
      <c r="I966" s="184">
        <v>-12.8452</v>
      </c>
      <c r="J966" s="184">
        <v>12.074299999999999</v>
      </c>
      <c r="K966" s="184">
        <v>1.5025999999999999</v>
      </c>
      <c r="L966" s="184">
        <v>-6.0909000000000004</v>
      </c>
      <c r="M966" s="184">
        <v>-9.6311999999999998</v>
      </c>
      <c r="N966" s="184">
        <v>-10.434100000000001</v>
      </c>
      <c r="O966" s="184">
        <v>15.751200000000001</v>
      </c>
      <c r="P966" s="184">
        <v>7.7835999999999999</v>
      </c>
      <c r="Q966" s="184">
        <v>3.9643999999999999</v>
      </c>
      <c r="R966" s="184">
        <v>16.093599999999999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44404</v>
      </c>
      <c r="E967" s="184">
        <v>4258.1481999999996</v>
      </c>
      <c r="F967" s="184">
        <v>-214.25569999999999</v>
      </c>
      <c r="G967" s="184">
        <v>-27.900700000000001</v>
      </c>
      <c r="H967" s="184">
        <v>-73.618600000000001</v>
      </c>
      <c r="I967" s="184">
        <v>-6.9528999999999996</v>
      </c>
      <c r="J967" s="184">
        <v>9.1449999999999996</v>
      </c>
      <c r="K967" s="184">
        <v>3.3369</v>
      </c>
      <c r="L967" s="184">
        <v>-5.032</v>
      </c>
      <c r="M967" s="184">
        <v>-8.6428999999999991</v>
      </c>
      <c r="N967" s="184">
        <v>-9.6323000000000008</v>
      </c>
      <c r="O967" s="184">
        <v>16.141400000000001</v>
      </c>
      <c r="P967" s="184">
        <v>7.3916000000000004</v>
      </c>
      <c r="Q967" s="184">
        <v>9.1513000000000009</v>
      </c>
      <c r="R967" s="184">
        <v>15.1471</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44404</v>
      </c>
      <c r="E968" s="184">
        <v>41.5672</v>
      </c>
      <c r="F968" s="184">
        <v>-219.33949999999999</v>
      </c>
      <c r="G968" s="184">
        <v>-29.125399999999999</v>
      </c>
      <c r="H968" s="184">
        <v>-75.632400000000004</v>
      </c>
      <c r="I968" s="184">
        <v>-7.7043999999999997</v>
      </c>
      <c r="J968" s="184">
        <v>8.7236999999999991</v>
      </c>
      <c r="K968" s="184">
        <v>2.8092000000000001</v>
      </c>
      <c r="L968" s="184">
        <v>-5.6818</v>
      </c>
      <c r="M968" s="184">
        <v>-9.3186999999999998</v>
      </c>
      <c r="N968" s="184">
        <v>-10.298500000000001</v>
      </c>
      <c r="O968" s="184">
        <v>15.824999999999999</v>
      </c>
      <c r="P968" s="184">
        <v>7.3704000000000001</v>
      </c>
      <c r="Q968" s="184">
        <v>10.9091</v>
      </c>
      <c r="R968" s="184">
        <v>14.571400000000001</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-182.38111818181818</v>
      </c>
      <c r="G969" s="186">
        <v>-21.52461515151515</v>
      </c>
      <c r="H969" s="186">
        <v>-51.087481818181821</v>
      </c>
      <c r="I969" s="186">
        <v>-13.39980303030303</v>
      </c>
      <c r="J969" s="186">
        <v>6.7396606060606059</v>
      </c>
      <c r="K969" s="186">
        <v>-4.605454545454566E-2</v>
      </c>
      <c r="L969" s="186">
        <v>-5.6376484848484862</v>
      </c>
      <c r="M969" s="186">
        <v>-9.5992272727272709</v>
      </c>
      <c r="N969" s="186">
        <v>-10.874551515151515</v>
      </c>
      <c r="O969" s="186">
        <v>15.873515151515148</v>
      </c>
      <c r="P969" s="186">
        <v>7.2992606060606056</v>
      </c>
      <c r="Q969" s="186">
        <v>5.7380060606060592</v>
      </c>
      <c r="R969" s="186">
        <v>15.3584</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-214.018</v>
      </c>
      <c r="G970" s="186">
        <v>-27.900700000000001</v>
      </c>
      <c r="H970" s="186">
        <v>-43.851300000000002</v>
      </c>
      <c r="I970" s="186">
        <v>-10.3561</v>
      </c>
      <c r="J970" s="186">
        <v>9.1730999999999998</v>
      </c>
      <c r="K970" s="186">
        <v>2.2265999999999999</v>
      </c>
      <c r="L970" s="186">
        <v>-5.7884000000000002</v>
      </c>
      <c r="M970" s="186">
        <v>-9.3088999999999995</v>
      </c>
      <c r="N970" s="186">
        <v>-10.2065</v>
      </c>
      <c r="O970" s="186">
        <v>15.87</v>
      </c>
      <c r="P970" s="186">
        <v>7.5362999999999998</v>
      </c>
      <c r="Q970" s="186">
        <v>4.3057999999999996</v>
      </c>
      <c r="R970" s="186">
        <v>15.2645</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44404</v>
      </c>
      <c r="E973" s="184">
        <v>736.86085143958405</v>
      </c>
      <c r="F973" s="184">
        <v>-0.79579999999999995</v>
      </c>
      <c r="G973" s="184">
        <v>-0.97589999999999999</v>
      </c>
      <c r="H973" s="184">
        <v>0.312</v>
      </c>
      <c r="I973" s="184">
        <v>0.2626</v>
      </c>
      <c r="J973" s="184">
        <v>2.3919000000000001</v>
      </c>
      <c r="K973" s="184">
        <v>10.8277</v>
      </c>
      <c r="L973" s="184">
        <v>22.230699999999999</v>
      </c>
      <c r="M973" s="184">
        <v>44.472799999999999</v>
      </c>
      <c r="N973" s="184">
        <v>61.002600000000001</v>
      </c>
      <c r="O973" s="184">
        <v>12.2684</v>
      </c>
      <c r="P973" s="184">
        <v>12.829700000000001</v>
      </c>
      <c r="Q973" s="184">
        <v>17.936499999999999</v>
      </c>
      <c r="R973" s="184">
        <v>26.425999999999998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44404</v>
      </c>
      <c r="E974" s="184">
        <v>657.38</v>
      </c>
      <c r="F974" s="184">
        <v>-0.79379999999999995</v>
      </c>
      <c r="G974" s="184">
        <v>-0.96719999999999995</v>
      </c>
      <c r="H974" s="184">
        <v>0.3281</v>
      </c>
      <c r="I974" s="184">
        <v>0.29449999999999998</v>
      </c>
      <c r="J974" s="184">
        <v>2.4643000000000002</v>
      </c>
      <c r="K974" s="184">
        <v>11.055199999999999</v>
      </c>
      <c r="L974" s="184">
        <v>22.7348</v>
      </c>
      <c r="M974" s="184">
        <v>45.409100000000002</v>
      </c>
      <c r="N974" s="184">
        <v>62.440399999999997</v>
      </c>
      <c r="O974" s="184">
        <v>13.2928</v>
      </c>
      <c r="P974" s="184">
        <v>14.01</v>
      </c>
      <c r="Q974" s="184">
        <v>17.598600000000001</v>
      </c>
      <c r="R974" s="184">
        <v>27.567399999999999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44404</v>
      </c>
      <c r="E975" s="184">
        <v>729.482373792462</v>
      </c>
      <c r="F975" s="184">
        <v>-0.79069999999999996</v>
      </c>
      <c r="G975" s="184">
        <v>-0.97450000000000003</v>
      </c>
      <c r="H975" s="184">
        <v>0.31819999999999998</v>
      </c>
      <c r="I975" s="184">
        <v>0.26910000000000001</v>
      </c>
      <c r="J975" s="184">
        <v>2.3984000000000001</v>
      </c>
      <c r="K975" s="184">
        <v>10.8347</v>
      </c>
      <c r="L975" s="184">
        <v>22.238800000000001</v>
      </c>
      <c r="M975" s="184">
        <v>44.471899999999998</v>
      </c>
      <c r="N975" s="184">
        <v>61.011299999999999</v>
      </c>
      <c r="O975" s="184">
        <v>11.708600000000001</v>
      </c>
      <c r="P975" s="184">
        <v>12.506600000000001</v>
      </c>
      <c r="Q975" s="184">
        <v>17.616</v>
      </c>
      <c r="R975" s="184">
        <v>25.9148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44404</v>
      </c>
      <c r="E976" s="184">
        <v>314.25557901771901</v>
      </c>
      <c r="F976" s="184">
        <v>-0.79759999999999998</v>
      </c>
      <c r="G976" s="184">
        <v>-0.96960000000000002</v>
      </c>
      <c r="H976" s="184">
        <v>0.32929999999999998</v>
      </c>
      <c r="I976" s="184">
        <v>0.29070000000000001</v>
      </c>
      <c r="J976" s="184">
        <v>2.4601999999999999</v>
      </c>
      <c r="K976" s="184">
        <v>11.055099999999999</v>
      </c>
      <c r="L976" s="184">
        <v>22.7376</v>
      </c>
      <c r="M976" s="184">
        <v>45.403199999999998</v>
      </c>
      <c r="N976" s="184">
        <v>62.428899999999999</v>
      </c>
      <c r="O976" s="184">
        <v>13.0314</v>
      </c>
      <c r="P976" s="184">
        <v>13.873699999999999</v>
      </c>
      <c r="Q976" s="184">
        <v>17.500599999999999</v>
      </c>
      <c r="R976" s="184">
        <v>27.566800000000001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44404</v>
      </c>
      <c r="E977" s="184">
        <v>20.010000000000002</v>
      </c>
      <c r="F977" s="184">
        <v>-9.9900000000000003E-2</v>
      </c>
      <c r="G977" s="184">
        <v>0.05</v>
      </c>
      <c r="H977" s="184">
        <v>0.75529999999999997</v>
      </c>
      <c r="I977" s="184">
        <v>0.65390000000000004</v>
      </c>
      <c r="J977" s="184">
        <v>5.1497999999999999</v>
      </c>
      <c r="K977" s="184">
        <v>16.949200000000001</v>
      </c>
      <c r="L977" s="184">
        <v>31.818200000000001</v>
      </c>
      <c r="M977" s="184">
        <v>52.5152</v>
      </c>
      <c r="N977" s="184">
        <v>68.860799999999998</v>
      </c>
      <c r="O977" s="184"/>
      <c r="P977" s="184"/>
      <c r="Q977" s="184">
        <v>28.521100000000001</v>
      </c>
      <c r="R977" s="184">
        <v>34.216999999999999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44404</v>
      </c>
      <c r="E978" s="184">
        <v>19.079999999999998</v>
      </c>
      <c r="F978" s="184">
        <v>-0.1047</v>
      </c>
      <c r="G978" s="184">
        <v>0</v>
      </c>
      <c r="H978" s="184">
        <v>0.73919999999999997</v>
      </c>
      <c r="I978" s="184">
        <v>0.57989999999999997</v>
      </c>
      <c r="J978" s="184">
        <v>5.0083000000000002</v>
      </c>
      <c r="K978" s="184">
        <v>16.483499999999999</v>
      </c>
      <c r="L978" s="184">
        <v>30.7745</v>
      </c>
      <c r="M978" s="184">
        <v>50.710900000000002</v>
      </c>
      <c r="N978" s="184">
        <v>66.346999999999994</v>
      </c>
      <c r="O978" s="184"/>
      <c r="P978" s="184"/>
      <c r="Q978" s="184">
        <v>26.327400000000001</v>
      </c>
      <c r="R978" s="184">
        <v>32.0227</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44404</v>
      </c>
      <c r="E979" s="184">
        <v>14.71</v>
      </c>
      <c r="F979" s="184">
        <v>-0.54090000000000005</v>
      </c>
      <c r="G979" s="184">
        <v>-0.40620000000000001</v>
      </c>
      <c r="H979" s="184">
        <v>1.2387999999999999</v>
      </c>
      <c r="I979" s="184">
        <v>1.1692</v>
      </c>
      <c r="J979" s="184">
        <v>3.7376999999999998</v>
      </c>
      <c r="K979" s="184">
        <v>12.7203</v>
      </c>
      <c r="L979" s="184">
        <v>22.890599999999999</v>
      </c>
      <c r="M979" s="184">
        <v>42.954300000000003</v>
      </c>
      <c r="N979" s="184"/>
      <c r="O979" s="184"/>
      <c r="P979" s="184"/>
      <c r="Q979" s="184">
        <v>47.1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44404</v>
      </c>
      <c r="E980" s="184">
        <v>14.46</v>
      </c>
      <c r="F980" s="184">
        <v>-0.55020000000000002</v>
      </c>
      <c r="G980" s="184">
        <v>-0.41320000000000001</v>
      </c>
      <c r="H980" s="184">
        <v>1.1896</v>
      </c>
      <c r="I980" s="184">
        <v>1.1189</v>
      </c>
      <c r="J980" s="184">
        <v>3.6558999999999999</v>
      </c>
      <c r="K980" s="184">
        <v>12.267099999999999</v>
      </c>
      <c r="L980" s="184">
        <v>21.717199999999998</v>
      </c>
      <c r="M980" s="184">
        <v>40.935699999999997</v>
      </c>
      <c r="N980" s="184"/>
      <c r="O980" s="184"/>
      <c r="P980" s="184"/>
      <c r="Q980" s="184">
        <v>44.6</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44404</v>
      </c>
      <c r="E981" s="184">
        <v>57.23</v>
      </c>
      <c r="F981" s="184">
        <v>-1.0033000000000001</v>
      </c>
      <c r="G981" s="184">
        <v>-0.55600000000000005</v>
      </c>
      <c r="H981" s="184">
        <v>0.2452</v>
      </c>
      <c r="I981" s="184">
        <v>0.8458</v>
      </c>
      <c r="J981" s="184">
        <v>3.7151000000000001</v>
      </c>
      <c r="K981" s="184">
        <v>16.344799999999999</v>
      </c>
      <c r="L981" s="184">
        <v>25.175000000000001</v>
      </c>
      <c r="M981" s="184">
        <v>45.475299999999997</v>
      </c>
      <c r="N981" s="184">
        <v>58.488</v>
      </c>
      <c r="O981" s="184">
        <v>12.716699999999999</v>
      </c>
      <c r="P981" s="184">
        <v>13.986800000000001</v>
      </c>
      <c r="Q981" s="184">
        <v>14.123799999999999</v>
      </c>
      <c r="R981" s="184">
        <v>28.7256</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44404</v>
      </c>
      <c r="E982" s="184">
        <v>51.95</v>
      </c>
      <c r="F982" s="184">
        <v>-1.0099</v>
      </c>
      <c r="G982" s="184">
        <v>-0.57420000000000004</v>
      </c>
      <c r="H982" s="184">
        <v>0.23150000000000001</v>
      </c>
      <c r="I982" s="184">
        <v>0.81510000000000005</v>
      </c>
      <c r="J982" s="184">
        <v>3.6305999999999998</v>
      </c>
      <c r="K982" s="184">
        <v>16.089400000000001</v>
      </c>
      <c r="L982" s="184">
        <v>24.520600000000002</v>
      </c>
      <c r="M982" s="184">
        <v>44.345700000000001</v>
      </c>
      <c r="N982" s="184">
        <v>56.8065</v>
      </c>
      <c r="O982" s="184">
        <v>11.406499999999999</v>
      </c>
      <c r="P982" s="184">
        <v>12.6561</v>
      </c>
      <c r="Q982" s="184">
        <v>13.769299999999999</v>
      </c>
      <c r="R982" s="184">
        <v>27.270399999999999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44404</v>
      </c>
      <c r="E983" s="184">
        <v>162.91999999999999</v>
      </c>
      <c r="F983" s="184">
        <v>-0.65849999999999997</v>
      </c>
      <c r="G983" s="184">
        <v>-0.57369999999999999</v>
      </c>
      <c r="H983" s="184">
        <v>0.98560000000000003</v>
      </c>
      <c r="I983" s="184">
        <v>0.55549999999999999</v>
      </c>
      <c r="J983" s="184">
        <v>2.7303000000000002</v>
      </c>
      <c r="K983" s="184">
        <v>14.740500000000001</v>
      </c>
      <c r="L983" s="184">
        <v>24.053899999999999</v>
      </c>
      <c r="M983" s="184">
        <v>45.659399999999998</v>
      </c>
      <c r="N983" s="184">
        <v>61.354900000000001</v>
      </c>
      <c r="O983" s="184">
        <v>17.226500000000001</v>
      </c>
      <c r="P983" s="184">
        <v>19.087</v>
      </c>
      <c r="Q983" s="184">
        <v>22.943999999999999</v>
      </c>
      <c r="R983" s="184">
        <v>31.031600000000001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44404</v>
      </c>
      <c r="E984" s="184">
        <v>148.66</v>
      </c>
      <c r="F984" s="184">
        <v>-0.66149999999999998</v>
      </c>
      <c r="G984" s="184">
        <v>-0.58850000000000002</v>
      </c>
      <c r="H984" s="184">
        <v>0.95760000000000001</v>
      </c>
      <c r="I984" s="184">
        <v>0.50029999999999997</v>
      </c>
      <c r="J984" s="184">
        <v>2.6160999999999999</v>
      </c>
      <c r="K984" s="184">
        <v>14.388999999999999</v>
      </c>
      <c r="L984" s="184">
        <v>23.318100000000001</v>
      </c>
      <c r="M984" s="184">
        <v>44.3581</v>
      </c>
      <c r="N984" s="184">
        <v>59.438000000000002</v>
      </c>
      <c r="O984" s="184">
        <v>15.879099999999999</v>
      </c>
      <c r="P984" s="184">
        <v>17.644200000000001</v>
      </c>
      <c r="Q984" s="184">
        <v>17.9025</v>
      </c>
      <c r="R984" s="184">
        <v>29.477799999999998</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44404</v>
      </c>
      <c r="E985" s="184">
        <v>148.66</v>
      </c>
      <c r="F985" s="184">
        <v>-0.66149999999999998</v>
      </c>
      <c r="G985" s="184">
        <v>-0.58850000000000002</v>
      </c>
      <c r="H985" s="184">
        <v>0.95760000000000001</v>
      </c>
      <c r="I985" s="184">
        <v>0.50029999999999997</v>
      </c>
      <c r="J985" s="184">
        <v>2.6160999999999999</v>
      </c>
      <c r="K985" s="184">
        <v>14.388999999999999</v>
      </c>
      <c r="L985" s="184">
        <v>23.318100000000001</v>
      </c>
      <c r="M985" s="184">
        <v>44.3581</v>
      </c>
      <c r="N985" s="184">
        <v>59.438000000000002</v>
      </c>
      <c r="O985" s="184">
        <v>15.879099999999999</v>
      </c>
      <c r="P985" s="184">
        <v>17.644200000000001</v>
      </c>
      <c r="Q985" s="184">
        <v>17.9025</v>
      </c>
      <c r="R985" s="184">
        <v>29.477799999999998</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44404</v>
      </c>
      <c r="E986" s="184">
        <v>371.28300000000002</v>
      </c>
      <c r="F986" s="184">
        <v>-0.17849999999999999</v>
      </c>
      <c r="G986" s="184">
        <v>0.1084</v>
      </c>
      <c r="H986" s="184">
        <v>2.1840999999999999</v>
      </c>
      <c r="I986" s="184">
        <v>0.92859999999999998</v>
      </c>
      <c r="J986" s="184">
        <v>3.7383999999999999</v>
      </c>
      <c r="K986" s="184">
        <v>16.314900000000002</v>
      </c>
      <c r="L986" s="184">
        <v>27.9285</v>
      </c>
      <c r="M986" s="184">
        <v>52.935499999999998</v>
      </c>
      <c r="N986" s="184">
        <v>63.292499999999997</v>
      </c>
      <c r="O986" s="184">
        <v>17.697099999999999</v>
      </c>
      <c r="P986" s="184">
        <v>16.6083</v>
      </c>
      <c r="Q986" s="184">
        <v>17.881399999999999</v>
      </c>
      <c r="R986" s="184">
        <v>28.933399999999999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44404</v>
      </c>
      <c r="E987" s="184">
        <v>345.52199999999999</v>
      </c>
      <c r="F987" s="184">
        <v>-0.18110000000000001</v>
      </c>
      <c r="G987" s="184">
        <v>9.8199999999999996E-2</v>
      </c>
      <c r="H987" s="184">
        <v>2.1659000000000002</v>
      </c>
      <c r="I987" s="184">
        <v>0.89290000000000003</v>
      </c>
      <c r="J987" s="184">
        <v>3.6551</v>
      </c>
      <c r="K987" s="184">
        <v>16.043199999999999</v>
      </c>
      <c r="L987" s="184">
        <v>27.3293</v>
      </c>
      <c r="M987" s="184">
        <v>51.854399999999998</v>
      </c>
      <c r="N987" s="184">
        <v>61.761200000000002</v>
      </c>
      <c r="O987" s="184">
        <v>16.5701</v>
      </c>
      <c r="P987" s="184">
        <v>15.4339</v>
      </c>
      <c r="Q987" s="184">
        <v>18.1768</v>
      </c>
      <c r="R987" s="184">
        <v>27.722000000000001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44404</v>
      </c>
      <c r="E988" s="184">
        <v>53.761000000000003</v>
      </c>
      <c r="F988" s="184">
        <v>-0.57330000000000003</v>
      </c>
      <c r="G988" s="184">
        <v>-0.4758</v>
      </c>
      <c r="H988" s="184">
        <v>1.2219</v>
      </c>
      <c r="I988" s="184">
        <v>0.3004</v>
      </c>
      <c r="J988" s="184">
        <v>3.4382999999999999</v>
      </c>
      <c r="K988" s="184">
        <v>13.9101</v>
      </c>
      <c r="L988" s="184">
        <v>26.1374</v>
      </c>
      <c r="M988" s="184">
        <v>47.4116</v>
      </c>
      <c r="N988" s="184">
        <v>61.0672</v>
      </c>
      <c r="O988" s="184">
        <v>17.055</v>
      </c>
      <c r="P988" s="184">
        <v>16.621500000000001</v>
      </c>
      <c r="Q988" s="184">
        <v>16.714500000000001</v>
      </c>
      <c r="R988" s="184">
        <v>28.467600000000001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44404</v>
      </c>
      <c r="E989" s="184">
        <v>48.585000000000001</v>
      </c>
      <c r="F989" s="184">
        <v>-0.57909999999999995</v>
      </c>
      <c r="G989" s="184">
        <v>-0.49359999999999998</v>
      </c>
      <c r="H989" s="184">
        <v>1.1913</v>
      </c>
      <c r="I989" s="184">
        <v>0.23930000000000001</v>
      </c>
      <c r="J989" s="184">
        <v>3.2932000000000001</v>
      </c>
      <c r="K989" s="184">
        <v>13.458</v>
      </c>
      <c r="L989" s="184">
        <v>25.1707</v>
      </c>
      <c r="M989" s="184">
        <v>45.738999999999997</v>
      </c>
      <c r="N989" s="184">
        <v>58.619</v>
      </c>
      <c r="O989" s="184">
        <v>15.2895</v>
      </c>
      <c r="P989" s="184">
        <v>15.202999999999999</v>
      </c>
      <c r="Q989" s="184">
        <v>11.837899999999999</v>
      </c>
      <c r="R989" s="184">
        <v>26.488099999999999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44404</v>
      </c>
      <c r="E990" s="184">
        <v>113.26730000000001</v>
      </c>
      <c r="F990" s="184">
        <v>-0.67469999999999997</v>
      </c>
      <c r="G990" s="184">
        <v>-0.44690000000000002</v>
      </c>
      <c r="H990" s="184">
        <v>1.0999000000000001</v>
      </c>
      <c r="I990" s="184">
        <v>-0.65600000000000003</v>
      </c>
      <c r="J990" s="184">
        <v>0.58340000000000003</v>
      </c>
      <c r="K990" s="184">
        <v>14.973699999999999</v>
      </c>
      <c r="L990" s="184">
        <v>23.930700000000002</v>
      </c>
      <c r="M990" s="184">
        <v>52.920099999999998</v>
      </c>
      <c r="N990" s="184">
        <v>69.695400000000006</v>
      </c>
      <c r="O990" s="184">
        <v>12.2064</v>
      </c>
      <c r="P990" s="184">
        <v>11.5464</v>
      </c>
      <c r="Q990" s="184">
        <v>15.9367</v>
      </c>
      <c r="R990" s="184">
        <v>21.595700000000001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44404</v>
      </c>
      <c r="E991" s="184">
        <v>120.8438</v>
      </c>
      <c r="F991" s="184">
        <v>-0.67279999999999995</v>
      </c>
      <c r="G991" s="184">
        <v>-0.43919999999999998</v>
      </c>
      <c r="H991" s="184">
        <v>1.1137999999999999</v>
      </c>
      <c r="I991" s="184">
        <v>-0.62870000000000004</v>
      </c>
      <c r="J991" s="184">
        <v>0.64639999999999997</v>
      </c>
      <c r="K991" s="184">
        <v>15.177300000000001</v>
      </c>
      <c r="L991" s="184">
        <v>24.379000000000001</v>
      </c>
      <c r="M991" s="184">
        <v>53.791899999999998</v>
      </c>
      <c r="N991" s="184">
        <v>71.061000000000007</v>
      </c>
      <c r="O991" s="184">
        <v>13.114800000000001</v>
      </c>
      <c r="P991" s="184">
        <v>12.4481</v>
      </c>
      <c r="Q991" s="184">
        <v>15.2902</v>
      </c>
      <c r="R991" s="184">
        <v>22.644400000000001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44404</v>
      </c>
      <c r="E992" s="184">
        <v>171.566</v>
      </c>
      <c r="F992" s="184">
        <v>-0.1164</v>
      </c>
      <c r="G992" s="184">
        <v>-0.18909999999999999</v>
      </c>
      <c r="H992" s="184">
        <v>1.3379000000000001</v>
      </c>
      <c r="I992" s="184">
        <v>0.78480000000000005</v>
      </c>
      <c r="J992" s="184">
        <v>2.1840999999999999</v>
      </c>
      <c r="K992" s="184">
        <v>14.8674</v>
      </c>
      <c r="L992" s="184">
        <v>28.4465</v>
      </c>
      <c r="M992" s="184">
        <v>55.854300000000002</v>
      </c>
      <c r="N992" s="184">
        <v>66.873500000000007</v>
      </c>
      <c r="O992" s="184">
        <v>14.8767</v>
      </c>
      <c r="P992" s="184">
        <v>13.346</v>
      </c>
      <c r="Q992" s="184">
        <v>11.6067</v>
      </c>
      <c r="R992" s="184">
        <v>24.518599999999999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44404</v>
      </c>
      <c r="E993" s="184">
        <v>226.981434930528</v>
      </c>
      <c r="F993" s="184">
        <v>-0.11799999999999999</v>
      </c>
      <c r="G993" s="184">
        <v>-0.19620000000000001</v>
      </c>
      <c r="H993" s="184">
        <v>1.3253999999999999</v>
      </c>
      <c r="I993" s="184">
        <v>0.76219999999999999</v>
      </c>
      <c r="J993" s="184">
        <v>2.1366000000000001</v>
      </c>
      <c r="K993" s="184">
        <v>14.696999999999999</v>
      </c>
      <c r="L993" s="184">
        <v>28.035699999999999</v>
      </c>
      <c r="M993" s="184">
        <v>55.1922</v>
      </c>
      <c r="N993" s="184">
        <v>66.033699999999996</v>
      </c>
      <c r="O993" s="184">
        <v>14.533200000000001</v>
      </c>
      <c r="P993" s="184">
        <v>13.0915</v>
      </c>
      <c r="Q993" s="184">
        <v>12.0443</v>
      </c>
      <c r="R993" s="184">
        <v>24.047899999999998</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44404</v>
      </c>
      <c r="E994" s="184">
        <v>15.252700000000001</v>
      </c>
      <c r="F994" s="184">
        <v>-0.61060000000000003</v>
      </c>
      <c r="G994" s="184">
        <v>-0.68500000000000005</v>
      </c>
      <c r="H994" s="184">
        <v>1.4432</v>
      </c>
      <c r="I994" s="184">
        <v>0.66459999999999997</v>
      </c>
      <c r="J994" s="184">
        <v>2.919</v>
      </c>
      <c r="K994" s="184">
        <v>13.481400000000001</v>
      </c>
      <c r="L994" s="184">
        <v>22.771000000000001</v>
      </c>
      <c r="M994" s="184">
        <v>44.642499999999998</v>
      </c>
      <c r="N994" s="184">
        <v>59.523699999999998</v>
      </c>
      <c r="O994" s="184"/>
      <c r="P994" s="184"/>
      <c r="Q994" s="184">
        <v>19.8247</v>
      </c>
      <c r="R994" s="184">
        <v>26.055299999999999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44404</v>
      </c>
      <c r="E995" s="184">
        <v>14.6775</v>
      </c>
      <c r="F995" s="184">
        <v>-0.61480000000000001</v>
      </c>
      <c r="G995" s="184">
        <v>-0.70289999999999997</v>
      </c>
      <c r="H995" s="184">
        <v>1.4109</v>
      </c>
      <c r="I995" s="184">
        <v>0.59899999999999998</v>
      </c>
      <c r="J995" s="184">
        <v>2.7671000000000001</v>
      </c>
      <c r="K995" s="184">
        <v>13.0029</v>
      </c>
      <c r="L995" s="184">
        <v>21.738299999999999</v>
      </c>
      <c r="M995" s="184">
        <v>42.820300000000003</v>
      </c>
      <c r="N995" s="184">
        <v>56.852800000000002</v>
      </c>
      <c r="O995" s="184"/>
      <c r="P995" s="184"/>
      <c r="Q995" s="184">
        <v>17.867599999999999</v>
      </c>
      <c r="R995" s="184">
        <v>23.976500000000001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44404</v>
      </c>
      <c r="E996" s="184">
        <v>465.96</v>
      </c>
      <c r="F996" s="184">
        <v>-0.1885</v>
      </c>
      <c r="G996" s="184">
        <v>-0.20349999999999999</v>
      </c>
      <c r="H996" s="184">
        <v>1.627</v>
      </c>
      <c r="I996" s="184">
        <v>0.1978</v>
      </c>
      <c r="J996" s="184">
        <v>2.0589</v>
      </c>
      <c r="K996" s="184">
        <v>12.9901</v>
      </c>
      <c r="L996" s="184">
        <v>24.8888</v>
      </c>
      <c r="M996" s="184">
        <v>50.562199999999997</v>
      </c>
      <c r="N996" s="184">
        <v>60.112699999999997</v>
      </c>
      <c r="O996" s="184">
        <v>13.8119</v>
      </c>
      <c r="P996" s="184">
        <v>12.568099999999999</v>
      </c>
      <c r="Q996" s="184">
        <v>18.1218</v>
      </c>
      <c r="R996" s="184">
        <v>21.599299999999999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44404</v>
      </c>
      <c r="E997" s="184">
        <v>503.12</v>
      </c>
      <c r="F997" s="184">
        <v>-0.1865</v>
      </c>
      <c r="G997" s="184">
        <v>-0.19639999999999999</v>
      </c>
      <c r="H997" s="184">
        <v>1.6425000000000001</v>
      </c>
      <c r="I997" s="184">
        <v>0.2291</v>
      </c>
      <c r="J997" s="184">
        <v>2.1294</v>
      </c>
      <c r="K997" s="184">
        <v>13.2006</v>
      </c>
      <c r="L997" s="184">
        <v>25.325700000000001</v>
      </c>
      <c r="M997" s="184">
        <v>51.4099</v>
      </c>
      <c r="N997" s="184">
        <v>61.339100000000002</v>
      </c>
      <c r="O997" s="184">
        <v>14.7501</v>
      </c>
      <c r="P997" s="184">
        <v>13.681699999999999</v>
      </c>
      <c r="Q997" s="184">
        <v>14.782999999999999</v>
      </c>
      <c r="R997" s="184">
        <v>22.531199999999998</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44404</v>
      </c>
      <c r="E998" s="184">
        <v>72.11</v>
      </c>
      <c r="F998" s="184">
        <v>-0.373</v>
      </c>
      <c r="G998" s="184">
        <v>-0.249</v>
      </c>
      <c r="H998" s="184">
        <v>1.3492999999999999</v>
      </c>
      <c r="I998" s="184">
        <v>0.76859999999999995</v>
      </c>
      <c r="J998" s="184">
        <v>2.5893000000000002</v>
      </c>
      <c r="K998" s="184">
        <v>13.863899999999999</v>
      </c>
      <c r="L998" s="184">
        <v>24.714600000000001</v>
      </c>
      <c r="M998" s="184">
        <v>45.236699999999999</v>
      </c>
      <c r="N998" s="184">
        <v>63.9236</v>
      </c>
      <c r="O998" s="184">
        <v>13.6547</v>
      </c>
      <c r="P998" s="184">
        <v>15.132</v>
      </c>
      <c r="Q998" s="184">
        <v>14.373100000000001</v>
      </c>
      <c r="R998" s="184">
        <v>24.228300000000001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44404</v>
      </c>
      <c r="E999" s="184">
        <v>64.84</v>
      </c>
      <c r="F999" s="184">
        <v>-0.35349999999999998</v>
      </c>
      <c r="G999" s="184">
        <v>-0.26150000000000001</v>
      </c>
      <c r="H999" s="184">
        <v>1.3442000000000001</v>
      </c>
      <c r="I999" s="184">
        <v>0.73019999999999996</v>
      </c>
      <c r="J999" s="184">
        <v>2.4813999999999998</v>
      </c>
      <c r="K999" s="184">
        <v>13.535299999999999</v>
      </c>
      <c r="L999" s="184">
        <v>23.9771</v>
      </c>
      <c r="M999" s="184">
        <v>43.960900000000002</v>
      </c>
      <c r="N999" s="184">
        <v>61.978499999999997</v>
      </c>
      <c r="O999" s="184">
        <v>12.2905</v>
      </c>
      <c r="P999" s="184">
        <v>13.5642</v>
      </c>
      <c r="Q999" s="184">
        <v>12.413500000000001</v>
      </c>
      <c r="R999" s="184">
        <v>22.770700000000001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44404</v>
      </c>
      <c r="E1000" s="184">
        <v>48.97</v>
      </c>
      <c r="F1000" s="184">
        <v>-0.91059999999999997</v>
      </c>
      <c r="G1000" s="184">
        <v>-0.99070000000000003</v>
      </c>
      <c r="H1000" s="184">
        <v>0.34839999999999999</v>
      </c>
      <c r="I1000" s="184">
        <v>0.1022</v>
      </c>
      <c r="J1000" s="184">
        <v>2.641</v>
      </c>
      <c r="K1000" s="184">
        <v>13.4353</v>
      </c>
      <c r="L1000" s="184">
        <v>17.209199999999999</v>
      </c>
      <c r="M1000" s="184">
        <v>36.825899999999997</v>
      </c>
      <c r="N1000" s="184">
        <v>47.677900000000001</v>
      </c>
      <c r="O1000" s="184">
        <v>12.941599999999999</v>
      </c>
      <c r="P1000" s="184">
        <v>14.8283</v>
      </c>
      <c r="Q1000" s="184">
        <v>12.038600000000001</v>
      </c>
      <c r="R1000" s="184">
        <v>22.4191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44404</v>
      </c>
      <c r="E1001" s="184">
        <v>55.23</v>
      </c>
      <c r="F1001" s="184">
        <v>-0.8972</v>
      </c>
      <c r="G1001" s="184">
        <v>-0.96830000000000005</v>
      </c>
      <c r="H1001" s="184">
        <v>0.38169999999999998</v>
      </c>
      <c r="I1001" s="184">
        <v>0.16320000000000001</v>
      </c>
      <c r="J1001" s="184">
        <v>2.7726000000000002</v>
      </c>
      <c r="K1001" s="184">
        <v>13.8293</v>
      </c>
      <c r="L1001" s="184">
        <v>18.012799999999999</v>
      </c>
      <c r="M1001" s="184">
        <v>38.247799999999998</v>
      </c>
      <c r="N1001" s="184">
        <v>49.756</v>
      </c>
      <c r="O1001" s="184">
        <v>14.3437</v>
      </c>
      <c r="P1001" s="184">
        <v>16.459800000000001</v>
      </c>
      <c r="Q1001" s="184">
        <v>17.599499999999999</v>
      </c>
      <c r="R1001" s="184">
        <v>23.9437</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44404</v>
      </c>
      <c r="E1002" s="184">
        <v>181.923</v>
      </c>
      <c r="F1002" s="184">
        <v>-0.66990000000000005</v>
      </c>
      <c r="G1002" s="184">
        <v>-0.33090000000000003</v>
      </c>
      <c r="H1002" s="184">
        <v>1.3606</v>
      </c>
      <c r="I1002" s="184">
        <v>0.16020000000000001</v>
      </c>
      <c r="J1002" s="184">
        <v>1.7386999999999999</v>
      </c>
      <c r="K1002" s="184">
        <v>10.3306</v>
      </c>
      <c r="L1002" s="184">
        <v>20.891100000000002</v>
      </c>
      <c r="M1002" s="184">
        <v>40.854199999999999</v>
      </c>
      <c r="N1002" s="184">
        <v>51.568399999999997</v>
      </c>
      <c r="O1002" s="184">
        <v>15.657500000000001</v>
      </c>
      <c r="P1002" s="184">
        <v>15.1107</v>
      </c>
      <c r="Q1002" s="184">
        <v>18.738600000000002</v>
      </c>
      <c r="R1002" s="184">
        <v>25.2438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44404</v>
      </c>
      <c r="E1003" s="184">
        <v>199.47200000000001</v>
      </c>
      <c r="F1003" s="184">
        <v>-0.6673</v>
      </c>
      <c r="G1003" s="184">
        <v>-0.31780000000000003</v>
      </c>
      <c r="H1003" s="184">
        <v>1.3839999999999999</v>
      </c>
      <c r="I1003" s="184">
        <v>0.20799999999999999</v>
      </c>
      <c r="J1003" s="184">
        <v>1.8468</v>
      </c>
      <c r="K1003" s="184">
        <v>10.660399999999999</v>
      </c>
      <c r="L1003" s="184">
        <v>21.625599999999999</v>
      </c>
      <c r="M1003" s="184">
        <v>42.124699999999997</v>
      </c>
      <c r="N1003" s="184">
        <v>53.3904</v>
      </c>
      <c r="O1003" s="184">
        <v>16.950199999999999</v>
      </c>
      <c r="P1003" s="184">
        <v>16.497699999999998</v>
      </c>
      <c r="Q1003" s="184">
        <v>17.310099999999998</v>
      </c>
      <c r="R1003" s="184">
        <v>26.675699999999999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44404</v>
      </c>
      <c r="E1004" s="184">
        <v>69.275999999999996</v>
      </c>
      <c r="F1004" s="184">
        <v>-0.40679999999999999</v>
      </c>
      <c r="G1004" s="184">
        <v>-5.3400000000000003E-2</v>
      </c>
      <c r="H1004" s="184">
        <v>1.8839999999999999</v>
      </c>
      <c r="I1004" s="184">
        <v>1.7986</v>
      </c>
      <c r="J1004" s="184">
        <v>3.2536999999999998</v>
      </c>
      <c r="K1004" s="184">
        <v>11.613099999999999</v>
      </c>
      <c r="L1004" s="184">
        <v>17.0915</v>
      </c>
      <c r="M1004" s="184">
        <v>32.806800000000003</v>
      </c>
      <c r="N1004" s="184">
        <v>46.808500000000002</v>
      </c>
      <c r="O1004" s="184">
        <v>11.1013</v>
      </c>
      <c r="P1004" s="184">
        <v>12.7728</v>
      </c>
      <c r="Q1004" s="184">
        <v>14.6022</v>
      </c>
      <c r="R1004" s="184">
        <v>21.6188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44404</v>
      </c>
      <c r="E1005" s="184">
        <v>64.872</v>
      </c>
      <c r="F1005" s="184">
        <v>-0.40989999999999999</v>
      </c>
      <c r="G1005" s="184">
        <v>-6.4699999999999994E-2</v>
      </c>
      <c r="H1005" s="184">
        <v>1.8654999999999999</v>
      </c>
      <c r="I1005" s="184">
        <v>1.7616000000000001</v>
      </c>
      <c r="J1005" s="184">
        <v>3.1696</v>
      </c>
      <c r="K1005" s="184">
        <v>11.358700000000001</v>
      </c>
      <c r="L1005" s="184">
        <v>16.573499999999999</v>
      </c>
      <c r="M1005" s="184">
        <v>31.9422</v>
      </c>
      <c r="N1005" s="184">
        <v>45.5214</v>
      </c>
      <c r="O1005" s="184">
        <v>10.160299999999999</v>
      </c>
      <c r="P1005" s="184">
        <v>11.8459</v>
      </c>
      <c r="Q1005" s="184">
        <v>13.0977</v>
      </c>
      <c r="R1005" s="184">
        <v>20.578499999999998</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44404</v>
      </c>
      <c r="E1006" s="184">
        <v>23.742100000000001</v>
      </c>
      <c r="F1006" s="184">
        <v>-0.37430000000000002</v>
      </c>
      <c r="G1006" s="184">
        <v>-0.25750000000000001</v>
      </c>
      <c r="H1006" s="184">
        <v>1.1443000000000001</v>
      </c>
      <c r="I1006" s="184">
        <v>0.33550000000000002</v>
      </c>
      <c r="J1006" s="184">
        <v>2.3816999999999999</v>
      </c>
      <c r="K1006" s="184">
        <v>11.902900000000001</v>
      </c>
      <c r="L1006" s="184">
        <v>20.799099999999999</v>
      </c>
      <c r="M1006" s="184">
        <v>38.257300000000001</v>
      </c>
      <c r="N1006" s="184">
        <v>54.518700000000003</v>
      </c>
      <c r="O1006" s="184">
        <v>15.257199999999999</v>
      </c>
      <c r="P1006" s="184">
        <v>17.167300000000001</v>
      </c>
      <c r="Q1006" s="184">
        <v>14.412800000000001</v>
      </c>
      <c r="R1006" s="184">
        <v>25.142700000000001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44404</v>
      </c>
      <c r="E1007" s="184">
        <v>21.792300000000001</v>
      </c>
      <c r="F1007" s="184">
        <v>-0.3785</v>
      </c>
      <c r="G1007" s="184">
        <v>-0.27550000000000002</v>
      </c>
      <c r="H1007" s="184">
        <v>1.1126</v>
      </c>
      <c r="I1007" s="184">
        <v>0.27189999999999998</v>
      </c>
      <c r="J1007" s="184">
        <v>2.2334999999999998</v>
      </c>
      <c r="K1007" s="184">
        <v>11.4411</v>
      </c>
      <c r="L1007" s="184">
        <v>19.813600000000001</v>
      </c>
      <c r="M1007" s="184">
        <v>36.6066</v>
      </c>
      <c r="N1007" s="184">
        <v>52.083199999999998</v>
      </c>
      <c r="O1007" s="184">
        <v>13.6265</v>
      </c>
      <c r="P1007" s="184">
        <v>15.4292</v>
      </c>
      <c r="Q1007" s="184">
        <v>12.8962</v>
      </c>
      <c r="R1007" s="184">
        <v>23.219200000000001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44404</v>
      </c>
      <c r="E1008" s="184">
        <v>15.481400000000001</v>
      </c>
      <c r="F1008" s="184">
        <v>-0.16700000000000001</v>
      </c>
      <c r="G1008" s="184">
        <v>-0.1007</v>
      </c>
      <c r="H1008" s="184">
        <v>1.6032999999999999</v>
      </c>
      <c r="I1008" s="184">
        <v>0.78769999999999996</v>
      </c>
      <c r="J1008" s="184">
        <v>1.9439</v>
      </c>
      <c r="K1008" s="184">
        <v>14.4397</v>
      </c>
      <c r="L1008" s="184">
        <v>29.173100000000002</v>
      </c>
      <c r="M1008" s="184">
        <v>50.8703</v>
      </c>
      <c r="N1008" s="184">
        <v>63.807000000000002</v>
      </c>
      <c r="O1008" s="184"/>
      <c r="P1008" s="184"/>
      <c r="Q1008" s="184">
        <v>31.974</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44404</v>
      </c>
      <c r="E1009" s="184">
        <v>15.0428</v>
      </c>
      <c r="F1009" s="184">
        <v>-0.17249999999999999</v>
      </c>
      <c r="G1009" s="184">
        <v>-0.1222</v>
      </c>
      <c r="H1009" s="184">
        <v>1.5657000000000001</v>
      </c>
      <c r="I1009" s="184">
        <v>0.7137</v>
      </c>
      <c r="J1009" s="184">
        <v>1.7733000000000001</v>
      </c>
      <c r="K1009" s="184">
        <v>13.8916</v>
      </c>
      <c r="L1009" s="184">
        <v>27.966100000000001</v>
      </c>
      <c r="M1009" s="184">
        <v>48.780999999999999</v>
      </c>
      <c r="N1009" s="184">
        <v>60.772100000000002</v>
      </c>
      <c r="O1009" s="184"/>
      <c r="P1009" s="184"/>
      <c r="Q1009" s="184">
        <v>29.588100000000001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44404</v>
      </c>
      <c r="E1010" s="184">
        <v>97.438999999999993</v>
      </c>
      <c r="F1010" s="184">
        <v>-0.4017</v>
      </c>
      <c r="G1010" s="184">
        <v>-0.19969999999999999</v>
      </c>
      <c r="H1010" s="184">
        <v>1.6917</v>
      </c>
      <c r="I1010" s="184">
        <v>0.95530000000000004</v>
      </c>
      <c r="J1010" s="184">
        <v>2.5457999999999998</v>
      </c>
      <c r="K1010" s="184">
        <v>13.651400000000001</v>
      </c>
      <c r="L1010" s="184">
        <v>25.5916</v>
      </c>
      <c r="M1010" s="184">
        <v>50.072400000000002</v>
      </c>
      <c r="N1010" s="184">
        <v>66.397400000000005</v>
      </c>
      <c r="O1010" s="184">
        <v>23.14</v>
      </c>
      <c r="P1010" s="184">
        <v>21.7469</v>
      </c>
      <c r="Q1010" s="184">
        <v>25.377099999999999</v>
      </c>
      <c r="R1010" s="184">
        <v>32.864600000000003</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44404</v>
      </c>
      <c r="E1011" s="184">
        <v>89.957999999999998</v>
      </c>
      <c r="F1011" s="184">
        <v>-0.40410000000000001</v>
      </c>
      <c r="G1011" s="184">
        <v>-0.2097</v>
      </c>
      <c r="H1011" s="184">
        <v>1.6727000000000001</v>
      </c>
      <c r="I1011" s="184">
        <v>0.91769999999999996</v>
      </c>
      <c r="J1011" s="184">
        <v>2.4579</v>
      </c>
      <c r="K1011" s="184">
        <v>13.368600000000001</v>
      </c>
      <c r="L1011" s="184">
        <v>24.953800000000001</v>
      </c>
      <c r="M1011" s="184">
        <v>48.900100000000002</v>
      </c>
      <c r="N1011" s="184">
        <v>64.6708</v>
      </c>
      <c r="O1011" s="184">
        <v>21.910299999999999</v>
      </c>
      <c r="P1011" s="184">
        <v>20.669599999999999</v>
      </c>
      <c r="Q1011" s="184">
        <v>21.977499999999999</v>
      </c>
      <c r="R1011" s="184">
        <v>31.5153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44404</v>
      </c>
      <c r="E1012" s="184">
        <v>16.0822</v>
      </c>
      <c r="F1012" s="184">
        <v>-0.66339999999999999</v>
      </c>
      <c r="G1012" s="184">
        <v>-0.3322</v>
      </c>
      <c r="H1012" s="184">
        <v>3.9815</v>
      </c>
      <c r="I1012" s="184">
        <v>3.0124</v>
      </c>
      <c r="J1012" s="184">
        <v>6.4326999999999996</v>
      </c>
      <c r="K1012" s="184">
        <v>17.970400000000001</v>
      </c>
      <c r="L1012" s="184">
        <v>29.580200000000001</v>
      </c>
      <c r="M1012" s="184">
        <v>56.746600000000001</v>
      </c>
      <c r="N1012" s="184">
        <v>68.260800000000003</v>
      </c>
      <c r="O1012" s="184"/>
      <c r="P1012" s="184"/>
      <c r="Q1012" s="184">
        <v>30.632000000000001</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44404</v>
      </c>
      <c r="E1013" s="184">
        <v>15.588200000000001</v>
      </c>
      <c r="F1013" s="184">
        <v>-0.66839999999999999</v>
      </c>
      <c r="G1013" s="184">
        <v>-0.35160000000000002</v>
      </c>
      <c r="H1013" s="184">
        <v>3.9462999999999999</v>
      </c>
      <c r="I1013" s="184">
        <v>2.9434</v>
      </c>
      <c r="J1013" s="184">
        <v>6.2691999999999997</v>
      </c>
      <c r="K1013" s="184">
        <v>17.462399999999999</v>
      </c>
      <c r="L1013" s="184">
        <v>28.458600000000001</v>
      </c>
      <c r="M1013" s="184">
        <v>54.726199999999999</v>
      </c>
      <c r="N1013" s="184">
        <v>65.332400000000007</v>
      </c>
      <c r="O1013" s="184"/>
      <c r="P1013" s="184"/>
      <c r="Q1013" s="184">
        <v>28.3598</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44404</v>
      </c>
      <c r="E1014" s="184">
        <v>23.861499999999999</v>
      </c>
      <c r="F1014" s="184">
        <v>-0.4128</v>
      </c>
      <c r="G1014" s="184">
        <v>-0.17530000000000001</v>
      </c>
      <c r="H1014" s="184">
        <v>1.5919000000000001</v>
      </c>
      <c r="I1014" s="184">
        <v>0.96430000000000005</v>
      </c>
      <c r="J1014" s="184">
        <v>2.5577999999999999</v>
      </c>
      <c r="K1014" s="184">
        <v>11.988</v>
      </c>
      <c r="L1014" s="184">
        <v>27.403300000000002</v>
      </c>
      <c r="M1014" s="184">
        <v>46.293500000000002</v>
      </c>
      <c r="N1014" s="184">
        <v>60.904499999999999</v>
      </c>
      <c r="O1014" s="184">
        <v>14.8498</v>
      </c>
      <c r="P1014" s="184">
        <v>15.4961</v>
      </c>
      <c r="Q1014" s="184">
        <v>16.668800000000001</v>
      </c>
      <c r="R1014" s="184">
        <v>22.886700000000001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44404</v>
      </c>
      <c r="E1015" s="184">
        <v>21.542999999999999</v>
      </c>
      <c r="F1015" s="184">
        <v>-0.41880000000000001</v>
      </c>
      <c r="G1015" s="184">
        <v>-0.19919999999999999</v>
      </c>
      <c r="H1015" s="184">
        <v>1.5504</v>
      </c>
      <c r="I1015" s="184">
        <v>0.89029999999999998</v>
      </c>
      <c r="J1015" s="184">
        <v>2.3862999999999999</v>
      </c>
      <c r="K1015" s="184">
        <v>11.4353</v>
      </c>
      <c r="L1015" s="184">
        <v>26.0931</v>
      </c>
      <c r="M1015" s="184">
        <v>44.059899999999999</v>
      </c>
      <c r="N1015" s="184">
        <v>57.592100000000002</v>
      </c>
      <c r="O1015" s="184">
        <v>12.668100000000001</v>
      </c>
      <c r="P1015" s="184">
        <v>13.418100000000001</v>
      </c>
      <c r="Q1015" s="184">
        <v>14.5738</v>
      </c>
      <c r="R1015" s="184">
        <v>20.538399999999999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44404</v>
      </c>
      <c r="E1016" s="184">
        <v>751.38329999999996</v>
      </c>
      <c r="F1016" s="184">
        <v>-0.1641</v>
      </c>
      <c r="G1016" s="184">
        <v>-7.4000000000000003E-3</v>
      </c>
      <c r="H1016" s="184">
        <v>1.5983000000000001</v>
      </c>
      <c r="I1016" s="184">
        <v>0.83</v>
      </c>
      <c r="J1016" s="184">
        <v>2.7496999999999998</v>
      </c>
      <c r="K1016" s="184">
        <v>12.3344</v>
      </c>
      <c r="L1016" s="184">
        <v>20.913399999999999</v>
      </c>
      <c r="M1016" s="184">
        <v>44.752600000000001</v>
      </c>
      <c r="N1016" s="184">
        <v>57.473999999999997</v>
      </c>
      <c r="O1016" s="184">
        <v>12.706099999999999</v>
      </c>
      <c r="P1016" s="184">
        <v>10.854799999999999</v>
      </c>
      <c r="Q1016" s="184">
        <v>18.209900000000001</v>
      </c>
      <c r="R1016" s="184">
        <v>22.121600000000001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44404</v>
      </c>
      <c r="E1017" s="184">
        <v>791.56790000000001</v>
      </c>
      <c r="F1017" s="184">
        <v>-0.1628</v>
      </c>
      <c r="G1017" s="184">
        <v>-2.0999999999999999E-3</v>
      </c>
      <c r="H1017" s="184">
        <v>1.6077999999999999</v>
      </c>
      <c r="I1017" s="184">
        <v>0.84870000000000001</v>
      </c>
      <c r="J1017" s="184">
        <v>2.7928999999999999</v>
      </c>
      <c r="K1017" s="184">
        <v>12.4694</v>
      </c>
      <c r="L1017" s="184">
        <v>21.2134</v>
      </c>
      <c r="M1017" s="184">
        <v>45.310699999999997</v>
      </c>
      <c r="N1017" s="184">
        <v>58.278500000000001</v>
      </c>
      <c r="O1017" s="184">
        <v>13.3058</v>
      </c>
      <c r="P1017" s="184">
        <v>11.518000000000001</v>
      </c>
      <c r="Q1017" s="184">
        <v>13.2698</v>
      </c>
      <c r="R1017" s="184">
        <v>22.758700000000001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44404</v>
      </c>
      <c r="E1018" s="184">
        <v>164.59</v>
      </c>
      <c r="F1018" s="184">
        <v>-0.35720000000000002</v>
      </c>
      <c r="G1018" s="184">
        <v>-0.39939999999999998</v>
      </c>
      <c r="H1018" s="184">
        <v>0.92589999999999995</v>
      </c>
      <c r="I1018" s="184">
        <v>0.58050000000000002</v>
      </c>
      <c r="J1018" s="184">
        <v>1.8439000000000001</v>
      </c>
      <c r="K1018" s="184">
        <v>13.6357</v>
      </c>
      <c r="L1018" s="184">
        <v>25.087399999999999</v>
      </c>
      <c r="M1018" s="184">
        <v>47.2973</v>
      </c>
      <c r="N1018" s="184">
        <v>61.982100000000003</v>
      </c>
      <c r="O1018" s="184">
        <v>14.830299999999999</v>
      </c>
      <c r="P1018" s="184">
        <v>16.510400000000001</v>
      </c>
      <c r="Q1018" s="184">
        <v>24.648499999999999</v>
      </c>
      <c r="R1018" s="184">
        <v>29.7943</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44404</v>
      </c>
      <c r="E1019" s="184">
        <v>178.89</v>
      </c>
      <c r="F1019" s="184">
        <v>-0.35089999999999999</v>
      </c>
      <c r="G1019" s="184">
        <v>-0.38419999999999999</v>
      </c>
      <c r="H1019" s="184">
        <v>0.95369999999999999</v>
      </c>
      <c r="I1019" s="184">
        <v>0.62439999999999996</v>
      </c>
      <c r="J1019" s="184">
        <v>1.9432</v>
      </c>
      <c r="K1019" s="184">
        <v>13.9572</v>
      </c>
      <c r="L1019" s="184">
        <v>25.783999999999999</v>
      </c>
      <c r="M1019" s="184">
        <v>48.518099999999997</v>
      </c>
      <c r="N1019" s="184">
        <v>63.773699999999998</v>
      </c>
      <c r="O1019" s="184">
        <v>16.125299999999999</v>
      </c>
      <c r="P1019" s="184">
        <v>17.816500000000001</v>
      </c>
      <c r="Q1019" s="184">
        <v>21.2805</v>
      </c>
      <c r="R1019" s="184">
        <v>31.250499999999999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44404</v>
      </c>
      <c r="E1020" s="184">
        <v>59.7545</v>
      </c>
      <c r="F1020" s="184">
        <v>5.2600000000000001E-2</v>
      </c>
      <c r="G1020" s="184">
        <v>0.47970000000000002</v>
      </c>
      <c r="H1020" s="184">
        <v>1.7139</v>
      </c>
      <c r="I1020" s="184">
        <v>1.3121</v>
      </c>
      <c r="J1020" s="184">
        <v>2.1869000000000001</v>
      </c>
      <c r="K1020" s="184">
        <v>12.276400000000001</v>
      </c>
      <c r="L1020" s="184">
        <v>23.707599999999999</v>
      </c>
      <c r="M1020" s="184">
        <v>52.131799999999998</v>
      </c>
      <c r="N1020" s="184">
        <v>52.575099999999999</v>
      </c>
      <c r="O1020" s="184">
        <v>17.154199999999999</v>
      </c>
      <c r="P1020" s="184">
        <v>14.825100000000001</v>
      </c>
      <c r="Q1020" s="184">
        <v>12.9917</v>
      </c>
      <c r="R1020" s="184">
        <v>30.790900000000001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44404</v>
      </c>
      <c r="E1021" s="184">
        <v>61.533299999999997</v>
      </c>
      <c r="F1021" s="184">
        <v>5.74E-2</v>
      </c>
      <c r="G1021" s="184">
        <v>0.499</v>
      </c>
      <c r="H1021" s="184">
        <v>1.7476</v>
      </c>
      <c r="I1021" s="184">
        <v>1.3777999999999999</v>
      </c>
      <c r="J1021" s="184">
        <v>2.3435000000000001</v>
      </c>
      <c r="K1021" s="184">
        <v>12.7789</v>
      </c>
      <c r="L1021" s="184">
        <v>24.824400000000001</v>
      </c>
      <c r="M1021" s="184">
        <v>53.667700000000004</v>
      </c>
      <c r="N1021" s="184">
        <v>54.187100000000001</v>
      </c>
      <c r="O1021" s="184">
        <v>17.8141</v>
      </c>
      <c r="P1021" s="184">
        <v>15.2485</v>
      </c>
      <c r="Q1021" s="184">
        <v>18.373899999999999</v>
      </c>
      <c r="R1021" s="184">
        <v>31.535900000000002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44404</v>
      </c>
      <c r="E1022" s="184">
        <v>354.06040000000002</v>
      </c>
      <c r="F1022" s="184">
        <v>-0.45789999999999997</v>
      </c>
      <c r="G1022" s="184">
        <v>-0.76590000000000003</v>
      </c>
      <c r="H1022" s="184">
        <v>0.68669999999999998</v>
      </c>
      <c r="I1022" s="184">
        <v>-0.63119999999999998</v>
      </c>
      <c r="J1022" s="184">
        <v>2.427</v>
      </c>
      <c r="K1022" s="184">
        <v>15.948399999999999</v>
      </c>
      <c r="L1022" s="184">
        <v>25.648399999999999</v>
      </c>
      <c r="M1022" s="184">
        <v>53.030999999999999</v>
      </c>
      <c r="N1022" s="184">
        <v>66.320999999999998</v>
      </c>
      <c r="O1022" s="184">
        <v>17.447900000000001</v>
      </c>
      <c r="P1022" s="184">
        <v>15.574999999999999</v>
      </c>
      <c r="Q1022" s="184">
        <v>17.535900000000002</v>
      </c>
      <c r="R1022" s="184">
        <v>26.3325</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44404</v>
      </c>
      <c r="E1023" s="184">
        <v>224.158895572342</v>
      </c>
      <c r="F1023" s="184">
        <v>-0.45800000000000002</v>
      </c>
      <c r="G1023" s="184">
        <v>-0.76590000000000003</v>
      </c>
      <c r="H1023" s="184">
        <v>0.68679999999999997</v>
      </c>
      <c r="I1023" s="184">
        <v>-0.63109999999999999</v>
      </c>
      <c r="J1023" s="184">
        <v>2.4272</v>
      </c>
      <c r="K1023" s="184">
        <v>15.9488</v>
      </c>
      <c r="L1023" s="184">
        <v>25.649899999999999</v>
      </c>
      <c r="M1023" s="184">
        <v>53.020400000000002</v>
      </c>
      <c r="N1023" s="184">
        <v>66.325400000000002</v>
      </c>
      <c r="O1023" s="184">
        <v>17.450199999999999</v>
      </c>
      <c r="P1023" s="184">
        <v>15.571999999999999</v>
      </c>
      <c r="Q1023" s="184">
        <v>17.5472</v>
      </c>
      <c r="R1023" s="184">
        <v>26.3355</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44404</v>
      </c>
      <c r="E1024" s="184">
        <v>497.300344808783</v>
      </c>
      <c r="F1024" s="184">
        <v>-0.45989999999999998</v>
      </c>
      <c r="G1024" s="184">
        <v>-0.77400000000000002</v>
      </c>
      <c r="H1024" s="184">
        <v>0.6724</v>
      </c>
      <c r="I1024" s="184">
        <v>-0.65910000000000002</v>
      </c>
      <c r="J1024" s="184">
        <v>2.36</v>
      </c>
      <c r="K1024" s="184">
        <v>15.734999999999999</v>
      </c>
      <c r="L1024" s="184">
        <v>25.1951</v>
      </c>
      <c r="M1024" s="184">
        <v>52.195900000000002</v>
      </c>
      <c r="N1024" s="184">
        <v>65.155100000000004</v>
      </c>
      <c r="O1024" s="184">
        <v>16.651</v>
      </c>
      <c r="P1024" s="184">
        <v>14.796099999999999</v>
      </c>
      <c r="Q1024" s="184">
        <v>14.7315</v>
      </c>
      <c r="R1024" s="184">
        <v>25.447199999999999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44404</v>
      </c>
      <c r="E1025" s="184">
        <v>506.94886496794999</v>
      </c>
      <c r="F1025" s="184">
        <v>-0.46</v>
      </c>
      <c r="G1025" s="184">
        <v>-0.77410000000000001</v>
      </c>
      <c r="H1025" s="184">
        <v>0.67230000000000001</v>
      </c>
      <c r="I1025" s="184">
        <v>-0.65920000000000001</v>
      </c>
      <c r="J1025" s="184">
        <v>2.3607</v>
      </c>
      <c r="K1025" s="184">
        <v>15.736000000000001</v>
      </c>
      <c r="L1025" s="184">
        <v>25.194700000000001</v>
      </c>
      <c r="M1025" s="184">
        <v>52.195900000000002</v>
      </c>
      <c r="N1025" s="184">
        <v>65.155299999999997</v>
      </c>
      <c r="O1025" s="184">
        <v>16.655000000000001</v>
      </c>
      <c r="P1025" s="184">
        <v>14.7982</v>
      </c>
      <c r="Q1025" s="184">
        <v>14.808999999999999</v>
      </c>
      <c r="R1025" s="184">
        <v>25.4528</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44404</v>
      </c>
      <c r="E1026" s="184">
        <v>49.498800000000003</v>
      </c>
      <c r="F1026" s="184">
        <v>-0.60399999999999998</v>
      </c>
      <c r="G1026" s="184">
        <v>-0.2077</v>
      </c>
      <c r="H1026" s="184">
        <v>1.6679999999999999</v>
      </c>
      <c r="I1026" s="184">
        <v>1.9184000000000001</v>
      </c>
      <c r="J1026" s="184">
        <v>4.577</v>
      </c>
      <c r="K1026" s="184">
        <v>14.172499999999999</v>
      </c>
      <c r="L1026" s="184">
        <v>24.5883</v>
      </c>
      <c r="M1026" s="184">
        <v>44.823999999999998</v>
      </c>
      <c r="N1026" s="184">
        <v>54.964599999999997</v>
      </c>
      <c r="O1026" s="184">
        <v>13.338100000000001</v>
      </c>
      <c r="P1026" s="184">
        <v>15.379799999999999</v>
      </c>
      <c r="Q1026" s="184">
        <v>11.7281</v>
      </c>
      <c r="R1026" s="184">
        <v>22.1112</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44404</v>
      </c>
      <c r="E1027" s="184">
        <v>53.238900000000001</v>
      </c>
      <c r="F1027" s="184">
        <v>-0.60060000000000002</v>
      </c>
      <c r="G1027" s="184">
        <v>-0.19370000000000001</v>
      </c>
      <c r="H1027" s="184">
        <v>1.6931</v>
      </c>
      <c r="I1027" s="184">
        <v>1.9686999999999999</v>
      </c>
      <c r="J1027" s="184">
        <v>4.6942000000000004</v>
      </c>
      <c r="K1027" s="184">
        <v>14.535399999999999</v>
      </c>
      <c r="L1027" s="184">
        <v>25.347899999999999</v>
      </c>
      <c r="M1027" s="184">
        <v>46.185200000000002</v>
      </c>
      <c r="N1027" s="184">
        <v>56.962600000000002</v>
      </c>
      <c r="O1027" s="184">
        <v>14.6372</v>
      </c>
      <c r="P1027" s="184">
        <v>16.588000000000001</v>
      </c>
      <c r="Q1027" s="184">
        <v>15.634399999999999</v>
      </c>
      <c r="R1027" s="184">
        <v>23.640599999999999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44404</v>
      </c>
      <c r="E1028" s="184">
        <v>302.95170000000002</v>
      </c>
      <c r="F1028" s="184">
        <v>-0.25800000000000001</v>
      </c>
      <c r="G1028" s="184">
        <v>-0.38700000000000001</v>
      </c>
      <c r="H1028" s="184">
        <v>0.39610000000000001</v>
      </c>
      <c r="I1028" s="184">
        <v>-0.47589999999999999</v>
      </c>
      <c r="J1028" s="184">
        <v>0.56310000000000004</v>
      </c>
      <c r="K1028" s="184">
        <v>10.239100000000001</v>
      </c>
      <c r="L1028" s="184">
        <v>20.390999999999998</v>
      </c>
      <c r="M1028" s="184">
        <v>38.506300000000003</v>
      </c>
      <c r="N1028" s="184">
        <v>48.968299999999999</v>
      </c>
      <c r="O1028" s="184">
        <v>16.215499999999999</v>
      </c>
      <c r="P1028" s="184">
        <v>13.478</v>
      </c>
      <c r="Q1028" s="184">
        <v>12.7446</v>
      </c>
      <c r="R1028" s="184">
        <v>22.0181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44404</v>
      </c>
      <c r="E1029" s="184">
        <v>330.62700000000001</v>
      </c>
      <c r="F1029" s="184">
        <v>-0.25480000000000003</v>
      </c>
      <c r="G1029" s="184">
        <v>-0.37519999999999998</v>
      </c>
      <c r="H1029" s="184">
        <v>0.4168</v>
      </c>
      <c r="I1029" s="184">
        <v>-0.43490000000000001</v>
      </c>
      <c r="J1029" s="184">
        <v>0.65690000000000004</v>
      </c>
      <c r="K1029" s="184">
        <v>10.5306</v>
      </c>
      <c r="L1029" s="184">
        <v>21.026900000000001</v>
      </c>
      <c r="M1029" s="184">
        <v>39.618899999999996</v>
      </c>
      <c r="N1029" s="184">
        <v>48.450200000000002</v>
      </c>
      <c r="O1029" s="184">
        <v>17.085599999999999</v>
      </c>
      <c r="P1029" s="184">
        <v>14.660600000000001</v>
      </c>
      <c r="Q1029" s="184">
        <v>16.576899999999998</v>
      </c>
      <c r="R1029" s="184">
        <v>22.5214</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44404</v>
      </c>
      <c r="E1030" s="184">
        <v>15.03</v>
      </c>
      <c r="F1030" s="184">
        <v>-0.59519999999999995</v>
      </c>
      <c r="G1030" s="184">
        <v>-0.59519999999999995</v>
      </c>
      <c r="H1030" s="184">
        <v>0.2</v>
      </c>
      <c r="I1030" s="184">
        <v>0.26679999999999998</v>
      </c>
      <c r="J1030" s="184">
        <v>2.1753999999999998</v>
      </c>
      <c r="K1030" s="184">
        <v>14.2097</v>
      </c>
      <c r="L1030" s="184">
        <v>20.047899999999998</v>
      </c>
      <c r="M1030" s="184">
        <v>38.016500000000001</v>
      </c>
      <c r="N1030" s="184">
        <v>51.359499999999997</v>
      </c>
      <c r="O1030" s="184"/>
      <c r="P1030" s="184"/>
      <c r="Q1030" s="184">
        <v>28.1828</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44404</v>
      </c>
      <c r="E1031" s="184">
        <v>14.78</v>
      </c>
      <c r="F1031" s="184">
        <v>-0.60519999999999996</v>
      </c>
      <c r="G1031" s="184">
        <v>-0.60519999999999996</v>
      </c>
      <c r="H1031" s="184">
        <v>0.2034</v>
      </c>
      <c r="I1031" s="184">
        <v>0.2034</v>
      </c>
      <c r="J1031" s="184">
        <v>2.0718000000000001</v>
      </c>
      <c r="K1031" s="184">
        <v>13.955299999999999</v>
      </c>
      <c r="L1031" s="184">
        <v>19.482600000000001</v>
      </c>
      <c r="M1031" s="184">
        <v>36.978700000000003</v>
      </c>
      <c r="N1031" s="184">
        <v>49.898600000000002</v>
      </c>
      <c r="O1031" s="184"/>
      <c r="P1031" s="184"/>
      <c r="Q1031" s="184">
        <v>26.879300000000001</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44404</v>
      </c>
      <c r="E1032" s="184">
        <v>96.688400000000001</v>
      </c>
      <c r="F1032" s="184">
        <v>-0.23960000000000001</v>
      </c>
      <c r="G1032" s="184">
        <v>-0.11119999999999999</v>
      </c>
      <c r="H1032" s="184">
        <v>1.9371</v>
      </c>
      <c r="I1032" s="184">
        <v>1.1555</v>
      </c>
      <c r="J1032" s="184">
        <v>3.4316</v>
      </c>
      <c r="K1032" s="184">
        <v>16.625699999999998</v>
      </c>
      <c r="L1032" s="184">
        <v>31.2608</v>
      </c>
      <c r="M1032" s="184">
        <v>58.418300000000002</v>
      </c>
      <c r="N1032" s="184">
        <v>69.144800000000004</v>
      </c>
      <c r="O1032" s="184">
        <v>14.460699999999999</v>
      </c>
      <c r="P1032" s="184">
        <v>13.21</v>
      </c>
      <c r="Q1032" s="184">
        <v>13.9979</v>
      </c>
      <c r="R1032" s="184">
        <v>25.385400000000001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44404</v>
      </c>
      <c r="E1033" s="184">
        <v>185.96799999999999</v>
      </c>
      <c r="F1033" s="184">
        <v>-0.2414</v>
      </c>
      <c r="G1033" s="184">
        <v>-0.1171</v>
      </c>
      <c r="H1033" s="184">
        <v>1.9260999999999999</v>
      </c>
      <c r="I1033" s="184">
        <v>1.133</v>
      </c>
      <c r="J1033" s="184">
        <v>3.3809999999999998</v>
      </c>
      <c r="K1033" s="184">
        <v>16.4696</v>
      </c>
      <c r="L1033" s="184">
        <v>30.916499999999999</v>
      </c>
      <c r="M1033" s="184">
        <v>57.814</v>
      </c>
      <c r="N1033" s="184">
        <v>68.304100000000005</v>
      </c>
      <c r="O1033" s="184">
        <v>13.898300000000001</v>
      </c>
      <c r="P1033" s="184">
        <v>12.620699999999999</v>
      </c>
      <c r="Q1033" s="184">
        <v>12.7163</v>
      </c>
      <c r="R1033" s="184">
        <v>24.7818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-0.46019508196721304</v>
      </c>
      <c r="G1034" s="186">
        <v>-0.36567213114754088</v>
      </c>
      <c r="H1034" s="186">
        <v>1.2432114754098365</v>
      </c>
      <c r="I1034" s="186">
        <v>0.62922131147540983</v>
      </c>
      <c r="J1034" s="186">
        <v>2.7637016393442617</v>
      </c>
      <c r="K1034" s="186">
        <v>13.737675409836063</v>
      </c>
      <c r="L1034" s="186">
        <v>24.259308196721307</v>
      </c>
      <c r="M1034" s="186">
        <v>46.655737704918046</v>
      </c>
      <c r="N1034" s="186">
        <v>59.798167796610159</v>
      </c>
      <c r="O1034" s="186">
        <v>14.931446938775508</v>
      </c>
      <c r="P1034" s="186">
        <v>14.864838775510208</v>
      </c>
      <c r="Q1034" s="186">
        <v>18.892122950819676</v>
      </c>
      <c r="R1034" s="186">
        <v>25.928335849056602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-0.45789999999999997</v>
      </c>
      <c r="G1035" s="186">
        <v>-0.3322</v>
      </c>
      <c r="H1035" s="186">
        <v>1.2387999999999999</v>
      </c>
      <c r="I1035" s="186">
        <v>0.62439999999999996</v>
      </c>
      <c r="J1035" s="186">
        <v>2.4813999999999998</v>
      </c>
      <c r="K1035" s="186">
        <v>13.8293</v>
      </c>
      <c r="L1035" s="186">
        <v>24.5883</v>
      </c>
      <c r="M1035" s="186">
        <v>45.659399999999998</v>
      </c>
      <c r="N1035" s="186">
        <v>61.002600000000001</v>
      </c>
      <c r="O1035" s="186">
        <v>14.7501</v>
      </c>
      <c r="P1035" s="186">
        <v>14.825100000000001</v>
      </c>
      <c r="Q1035" s="186">
        <v>17.535900000000002</v>
      </c>
      <c r="R1035" s="186">
        <v>25.447199999999999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44404</v>
      </c>
      <c r="E1038" s="184">
        <v>310.18</v>
      </c>
      <c r="F1038" s="184">
        <v>-0.3342</v>
      </c>
      <c r="G1038" s="184">
        <v>-0.3246</v>
      </c>
      <c r="H1038" s="184">
        <v>1.6017999999999999</v>
      </c>
      <c r="I1038" s="184">
        <v>0.49569999999999997</v>
      </c>
      <c r="J1038" s="184">
        <v>1.1676</v>
      </c>
      <c r="K1038" s="184">
        <v>10.557499999999999</v>
      </c>
      <c r="L1038" s="184">
        <v>16.3902</v>
      </c>
      <c r="M1038" s="184">
        <v>38.091000000000001</v>
      </c>
      <c r="N1038" s="184">
        <v>47.718800000000002</v>
      </c>
      <c r="O1038" s="184">
        <v>11.521000000000001</v>
      </c>
      <c r="P1038" s="184">
        <v>11.8139</v>
      </c>
      <c r="Q1038" s="184">
        <v>19.980499999999999</v>
      </c>
      <c r="R1038" s="184">
        <v>18.956499999999998</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44404</v>
      </c>
      <c r="E1039" s="184">
        <v>310.18</v>
      </c>
      <c r="F1039" s="184">
        <v>-0.3342</v>
      </c>
      <c r="G1039" s="184">
        <v>-0.3246</v>
      </c>
      <c r="H1039" s="184">
        <v>1.6017999999999999</v>
      </c>
      <c r="I1039" s="184">
        <v>0.49569999999999997</v>
      </c>
      <c r="J1039" s="184">
        <v>1.1676</v>
      </c>
      <c r="K1039" s="184">
        <v>10.557499999999999</v>
      </c>
      <c r="L1039" s="184">
        <v>16.3902</v>
      </c>
      <c r="M1039" s="184">
        <v>38.091000000000001</v>
      </c>
      <c r="N1039" s="184">
        <v>47.718800000000002</v>
      </c>
      <c r="O1039" s="184">
        <v>11.521000000000001</v>
      </c>
      <c r="P1039" s="184">
        <v>11.8139</v>
      </c>
      <c r="Q1039" s="184">
        <v>19.904499999999999</v>
      </c>
      <c r="R1039" s="184">
        <v>18.956499999999998</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44404</v>
      </c>
      <c r="E1040" s="184">
        <v>333.74</v>
      </c>
      <c r="F1040" s="184">
        <v>-0.33150000000000002</v>
      </c>
      <c r="G1040" s="184">
        <v>-0.31659999999999999</v>
      </c>
      <c r="H1040" s="184">
        <v>1.6136999999999999</v>
      </c>
      <c r="I1040" s="184">
        <v>0.52110000000000001</v>
      </c>
      <c r="J1040" s="184">
        <v>1.2315</v>
      </c>
      <c r="K1040" s="184">
        <v>10.7409</v>
      </c>
      <c r="L1040" s="184">
        <v>16.7576</v>
      </c>
      <c r="M1040" s="184">
        <v>38.769199999999998</v>
      </c>
      <c r="N1040" s="184">
        <v>48.718899999999998</v>
      </c>
      <c r="O1040" s="184">
        <v>12.3041</v>
      </c>
      <c r="P1040" s="184">
        <v>12.753399999999999</v>
      </c>
      <c r="Q1040" s="184">
        <v>15.0627</v>
      </c>
      <c r="R1040" s="184">
        <v>19.7379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44404</v>
      </c>
      <c r="E1041" s="184">
        <v>46.92</v>
      </c>
      <c r="F1041" s="184">
        <v>-0.27629999999999999</v>
      </c>
      <c r="G1041" s="184">
        <v>-0.19139999999999999</v>
      </c>
      <c r="H1041" s="184">
        <v>1.2735000000000001</v>
      </c>
      <c r="I1041" s="184">
        <v>0.49259999999999998</v>
      </c>
      <c r="J1041" s="184">
        <v>0.7732</v>
      </c>
      <c r="K1041" s="184">
        <v>10.4</v>
      </c>
      <c r="L1041" s="184">
        <v>13.4704</v>
      </c>
      <c r="M1041" s="184">
        <v>31.649799999999999</v>
      </c>
      <c r="N1041" s="184">
        <v>42.354399999999998</v>
      </c>
      <c r="O1041" s="184">
        <v>15.5502</v>
      </c>
      <c r="P1041" s="184">
        <v>17.410499999999999</v>
      </c>
      <c r="Q1041" s="184">
        <v>17.037099999999999</v>
      </c>
      <c r="R1041" s="184">
        <v>22.504300000000001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44404</v>
      </c>
      <c r="E1042" s="184">
        <v>42.41</v>
      </c>
      <c r="F1042" s="184">
        <v>-0.30559999999999998</v>
      </c>
      <c r="G1042" s="184">
        <v>-0.21179999999999999</v>
      </c>
      <c r="H1042" s="184">
        <v>1.2413000000000001</v>
      </c>
      <c r="I1042" s="184">
        <v>0.45</v>
      </c>
      <c r="J1042" s="184">
        <v>0.66459999999999997</v>
      </c>
      <c r="K1042" s="184">
        <v>10.041499999999999</v>
      </c>
      <c r="L1042" s="184">
        <v>12.762600000000001</v>
      </c>
      <c r="M1042" s="184">
        <v>30.452200000000001</v>
      </c>
      <c r="N1042" s="184">
        <v>40.6633</v>
      </c>
      <c r="O1042" s="184">
        <v>14.1134</v>
      </c>
      <c r="P1042" s="184">
        <v>15.958399999999999</v>
      </c>
      <c r="Q1042" s="184">
        <v>13.307499999999999</v>
      </c>
      <c r="R1042" s="184">
        <v>21.034099999999999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44404</v>
      </c>
      <c r="E1043" s="184">
        <v>20.21</v>
      </c>
      <c r="F1043" s="184">
        <v>-0.44330000000000003</v>
      </c>
      <c r="G1043" s="184">
        <v>-0.29599999999999999</v>
      </c>
      <c r="H1043" s="184">
        <v>1.1512</v>
      </c>
      <c r="I1043" s="184">
        <v>0.44729999999999998</v>
      </c>
      <c r="J1043" s="184">
        <v>0.94910000000000005</v>
      </c>
      <c r="K1043" s="184">
        <v>9.2431999999999999</v>
      </c>
      <c r="L1043" s="184">
        <v>14.8948</v>
      </c>
      <c r="M1043" s="184">
        <v>34.375</v>
      </c>
      <c r="N1043" s="184">
        <v>40.738199999999999</v>
      </c>
      <c r="O1043" s="184">
        <v>12.0275</v>
      </c>
      <c r="P1043" s="184">
        <v>11.8912</v>
      </c>
      <c r="Q1043" s="184">
        <v>6.5414000000000003</v>
      </c>
      <c r="R1043" s="184">
        <v>19.4941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44404</v>
      </c>
      <c r="E1044" s="184">
        <v>21.48</v>
      </c>
      <c r="F1044" s="184">
        <v>-0.41720000000000002</v>
      </c>
      <c r="G1044" s="184">
        <v>-0.23219999999999999</v>
      </c>
      <c r="H1044" s="184">
        <v>1.2253000000000001</v>
      </c>
      <c r="I1044" s="184">
        <v>0.4677</v>
      </c>
      <c r="J1044" s="184">
        <v>1.0347999999999999</v>
      </c>
      <c r="K1044" s="184">
        <v>9.4801000000000002</v>
      </c>
      <c r="L1044" s="184">
        <v>15.421799999999999</v>
      </c>
      <c r="M1044" s="184">
        <v>35.179400000000001</v>
      </c>
      <c r="N1044" s="184">
        <v>41.875799999999998</v>
      </c>
      <c r="O1044" s="184">
        <v>12.853</v>
      </c>
      <c r="P1044" s="184">
        <v>12.7776</v>
      </c>
      <c r="Q1044" s="184">
        <v>12.2277</v>
      </c>
      <c r="R1044" s="184">
        <v>20.410799999999998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44404</v>
      </c>
      <c r="E1045" s="184">
        <v>128.35</v>
      </c>
      <c r="F1045" s="184">
        <v>-0.61170000000000002</v>
      </c>
      <c r="G1045" s="184">
        <v>-0.35709999999999997</v>
      </c>
      <c r="H1045" s="184">
        <v>1.6231</v>
      </c>
      <c r="I1045" s="184">
        <v>0.36749999999999999</v>
      </c>
      <c r="J1045" s="184">
        <v>0.78520000000000001</v>
      </c>
      <c r="K1045" s="184">
        <v>8.9095999999999993</v>
      </c>
      <c r="L1045" s="184">
        <v>12.815300000000001</v>
      </c>
      <c r="M1045" s="184">
        <v>31.049600000000002</v>
      </c>
      <c r="N1045" s="184">
        <v>38.681800000000003</v>
      </c>
      <c r="O1045" s="184">
        <v>14.0007</v>
      </c>
      <c r="P1045" s="184">
        <v>12.5608</v>
      </c>
      <c r="Q1045" s="184">
        <v>16.351500000000001</v>
      </c>
      <c r="R1045" s="184">
        <v>19.9953</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44404</v>
      </c>
      <c r="E1046" s="184">
        <v>141.19</v>
      </c>
      <c r="F1046" s="184">
        <v>-0.61240000000000006</v>
      </c>
      <c r="G1046" s="184">
        <v>-0.3458</v>
      </c>
      <c r="H1046" s="184">
        <v>1.6487000000000001</v>
      </c>
      <c r="I1046" s="184">
        <v>0.41959999999999997</v>
      </c>
      <c r="J1046" s="184">
        <v>0.90049999999999997</v>
      </c>
      <c r="K1046" s="184">
        <v>9.2547999999999995</v>
      </c>
      <c r="L1046" s="184">
        <v>13.515000000000001</v>
      </c>
      <c r="M1046" s="184">
        <v>32.262300000000003</v>
      </c>
      <c r="N1046" s="184">
        <v>40.389800000000001</v>
      </c>
      <c r="O1046" s="184">
        <v>15.352600000000001</v>
      </c>
      <c r="P1046" s="184">
        <v>13.97</v>
      </c>
      <c r="Q1046" s="184">
        <v>15.8652</v>
      </c>
      <c r="R1046" s="184">
        <v>21.386399999999998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44404</v>
      </c>
      <c r="E1047" s="184">
        <v>42.05</v>
      </c>
      <c r="F1047" s="184">
        <v>-0.4027</v>
      </c>
      <c r="G1047" s="184">
        <v>-0.42620000000000002</v>
      </c>
      <c r="H1047" s="184">
        <v>1.0573999999999999</v>
      </c>
      <c r="I1047" s="184">
        <v>0.2145</v>
      </c>
      <c r="J1047" s="184">
        <v>0.69440000000000002</v>
      </c>
      <c r="K1047" s="184">
        <v>9.7338000000000005</v>
      </c>
      <c r="L1047" s="184">
        <v>15.649100000000001</v>
      </c>
      <c r="M1047" s="184">
        <v>35.252499999999998</v>
      </c>
      <c r="N1047" s="184">
        <v>46.464599999999997</v>
      </c>
      <c r="O1047" s="184">
        <v>17.742000000000001</v>
      </c>
      <c r="P1047" s="184">
        <v>17.3461</v>
      </c>
      <c r="Q1047" s="184">
        <v>15.728899999999999</v>
      </c>
      <c r="R1047" s="184">
        <v>26.629300000000001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44404</v>
      </c>
      <c r="E1048" s="184">
        <v>38.340000000000003</v>
      </c>
      <c r="F1048" s="184">
        <v>-0.38969999999999999</v>
      </c>
      <c r="G1048" s="184">
        <v>-0.44140000000000001</v>
      </c>
      <c r="H1048" s="184">
        <v>1.0277000000000001</v>
      </c>
      <c r="I1048" s="184">
        <v>0.18290000000000001</v>
      </c>
      <c r="J1048" s="184">
        <v>0.55069999999999997</v>
      </c>
      <c r="K1048" s="184">
        <v>9.3241999999999994</v>
      </c>
      <c r="L1048" s="184">
        <v>14.7561</v>
      </c>
      <c r="M1048" s="184">
        <v>33.7286</v>
      </c>
      <c r="N1048" s="184">
        <v>44.2438</v>
      </c>
      <c r="O1048" s="184">
        <v>16.130600000000001</v>
      </c>
      <c r="P1048" s="184">
        <v>15.8819</v>
      </c>
      <c r="Q1048" s="184">
        <v>13.067600000000001</v>
      </c>
      <c r="R1048" s="184">
        <v>24.791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44404</v>
      </c>
      <c r="E1049" s="184">
        <v>298.06400000000002</v>
      </c>
      <c r="F1049" s="184">
        <v>-0.39900000000000002</v>
      </c>
      <c r="G1049" s="184">
        <v>7.3899999999999993E-2</v>
      </c>
      <c r="H1049" s="184">
        <v>2.0306000000000002</v>
      </c>
      <c r="I1049" s="184">
        <v>1.0637000000000001</v>
      </c>
      <c r="J1049" s="184">
        <v>2.0724999999999998</v>
      </c>
      <c r="K1049" s="184">
        <v>12.042299999999999</v>
      </c>
      <c r="L1049" s="184">
        <v>15.538500000000001</v>
      </c>
      <c r="M1049" s="184">
        <v>35.272100000000002</v>
      </c>
      <c r="N1049" s="184">
        <v>45.797499999999999</v>
      </c>
      <c r="O1049" s="184">
        <v>11.090199999999999</v>
      </c>
      <c r="P1049" s="184">
        <v>11.6149</v>
      </c>
      <c r="Q1049" s="184">
        <v>12.192</v>
      </c>
      <c r="R1049" s="184">
        <v>19.261500000000002</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44404</v>
      </c>
      <c r="E1050" s="184">
        <v>281.62900000000002</v>
      </c>
      <c r="F1050" s="184">
        <v>-0.40100000000000002</v>
      </c>
      <c r="G1050" s="184">
        <v>6.5699999999999995E-2</v>
      </c>
      <c r="H1050" s="184">
        <v>2.0158</v>
      </c>
      <c r="I1050" s="184">
        <v>1.0349999999999999</v>
      </c>
      <c r="J1050" s="184">
        <v>2.0070000000000001</v>
      </c>
      <c r="K1050" s="184">
        <v>11.8317</v>
      </c>
      <c r="L1050" s="184">
        <v>15.0991</v>
      </c>
      <c r="M1050" s="184">
        <v>34.494599999999998</v>
      </c>
      <c r="N1050" s="184">
        <v>44.684800000000003</v>
      </c>
      <c r="O1050" s="184">
        <v>10.280200000000001</v>
      </c>
      <c r="P1050" s="184">
        <v>10.8147</v>
      </c>
      <c r="Q1050" s="184">
        <v>19.897500000000001</v>
      </c>
      <c r="R1050" s="184">
        <v>18.361000000000001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44404</v>
      </c>
      <c r="E1051" s="184">
        <v>50.34</v>
      </c>
      <c r="F1051" s="184">
        <v>-0.57279999999999998</v>
      </c>
      <c r="G1051" s="184">
        <v>-0.47449999999999998</v>
      </c>
      <c r="H1051" s="184">
        <v>1.3896999999999999</v>
      </c>
      <c r="I1051" s="184">
        <v>0.9425</v>
      </c>
      <c r="J1051" s="184">
        <v>1.3081</v>
      </c>
      <c r="K1051" s="184">
        <v>9.9606999999999992</v>
      </c>
      <c r="L1051" s="184">
        <v>14.669700000000001</v>
      </c>
      <c r="M1051" s="184">
        <v>32.648200000000003</v>
      </c>
      <c r="N1051" s="184">
        <v>42.3643</v>
      </c>
      <c r="O1051" s="184">
        <v>11.792400000000001</v>
      </c>
      <c r="P1051" s="184">
        <v>13.446300000000001</v>
      </c>
      <c r="Q1051" s="184">
        <v>14.172000000000001</v>
      </c>
      <c r="R1051" s="184">
        <v>20.3674</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44404</v>
      </c>
      <c r="E1052" s="184">
        <v>54.38</v>
      </c>
      <c r="F1052" s="184">
        <v>-0.56679999999999997</v>
      </c>
      <c r="G1052" s="184">
        <v>-0.45760000000000001</v>
      </c>
      <c r="H1052" s="184">
        <v>1.4174</v>
      </c>
      <c r="I1052" s="184">
        <v>1.0029999999999999</v>
      </c>
      <c r="J1052" s="184">
        <v>1.4362999999999999</v>
      </c>
      <c r="K1052" s="184">
        <v>10.3714</v>
      </c>
      <c r="L1052" s="184">
        <v>15.5055</v>
      </c>
      <c r="M1052" s="184">
        <v>34.106000000000002</v>
      </c>
      <c r="N1052" s="184">
        <v>44.589199999999998</v>
      </c>
      <c r="O1052" s="184">
        <v>13.3573</v>
      </c>
      <c r="P1052" s="184">
        <v>14.7601</v>
      </c>
      <c r="Q1052" s="184">
        <v>15.096399999999999</v>
      </c>
      <c r="R1052" s="184">
        <v>22.260999999999999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44404</v>
      </c>
      <c r="E1053" s="184">
        <v>1590.4295682951099</v>
      </c>
      <c r="F1053" s="184">
        <v>-0.67700000000000005</v>
      </c>
      <c r="G1053" s="184">
        <v>-0.69499999999999995</v>
      </c>
      <c r="H1053" s="184">
        <v>0.89529999999999998</v>
      </c>
      <c r="I1053" s="184">
        <v>4.48E-2</v>
      </c>
      <c r="J1053" s="184">
        <v>0.77349999999999997</v>
      </c>
      <c r="K1053" s="184">
        <v>11.2296</v>
      </c>
      <c r="L1053" s="184">
        <v>21.558700000000002</v>
      </c>
      <c r="M1053" s="184">
        <v>48.045000000000002</v>
      </c>
      <c r="N1053" s="184">
        <v>59.645099999999999</v>
      </c>
      <c r="O1053" s="184">
        <v>12.9686</v>
      </c>
      <c r="P1053" s="184">
        <v>11.4041</v>
      </c>
      <c r="Q1053" s="184">
        <v>20.104600000000001</v>
      </c>
      <c r="R1053" s="184">
        <v>21.857800000000001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44404</v>
      </c>
      <c r="E1054" s="184">
        <v>710.95839999999998</v>
      </c>
      <c r="F1054" s="184">
        <v>-0.67510000000000003</v>
      </c>
      <c r="G1054" s="184">
        <v>-0.68720000000000003</v>
      </c>
      <c r="H1054" s="184">
        <v>0.9093</v>
      </c>
      <c r="I1054" s="184">
        <v>7.2599999999999998E-2</v>
      </c>
      <c r="J1054" s="184">
        <v>0.83720000000000006</v>
      </c>
      <c r="K1054" s="184">
        <v>11.4305</v>
      </c>
      <c r="L1054" s="184">
        <v>21.995899999999999</v>
      </c>
      <c r="M1054" s="184">
        <v>48.848399999999998</v>
      </c>
      <c r="N1054" s="184">
        <v>60.803800000000003</v>
      </c>
      <c r="O1054" s="184">
        <v>13.8353</v>
      </c>
      <c r="P1054" s="184">
        <v>12.315300000000001</v>
      </c>
      <c r="Q1054" s="184">
        <v>13.597</v>
      </c>
      <c r="R1054" s="184">
        <v>22.7606</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44404</v>
      </c>
      <c r="E1055" s="184">
        <v>765.05319194225501</v>
      </c>
      <c r="F1055" s="184">
        <v>-0.73309999999999997</v>
      </c>
      <c r="G1055" s="184">
        <v>-1.0810999999999999</v>
      </c>
      <c r="H1055" s="184">
        <v>0.3831</v>
      </c>
      <c r="I1055" s="184">
        <v>-0.67900000000000005</v>
      </c>
      <c r="J1055" s="184">
        <v>-0.89970000000000006</v>
      </c>
      <c r="K1055" s="184">
        <v>9.1631</v>
      </c>
      <c r="L1055" s="184">
        <v>16.004200000000001</v>
      </c>
      <c r="M1055" s="184">
        <v>41.471200000000003</v>
      </c>
      <c r="N1055" s="184">
        <v>45.913699999999999</v>
      </c>
      <c r="O1055" s="184">
        <v>10.7156</v>
      </c>
      <c r="P1055" s="184">
        <v>11.633699999999999</v>
      </c>
      <c r="Q1055" s="184">
        <v>19.018000000000001</v>
      </c>
      <c r="R1055" s="184">
        <v>13.2166</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44404</v>
      </c>
      <c r="E1056" s="184">
        <v>658.97799999999995</v>
      </c>
      <c r="F1056" s="184">
        <v>-0.73140000000000005</v>
      </c>
      <c r="G1056" s="184">
        <v>-1.0741000000000001</v>
      </c>
      <c r="H1056" s="184">
        <v>0.3957</v>
      </c>
      <c r="I1056" s="184">
        <v>-0.65529999999999999</v>
      </c>
      <c r="J1056" s="184">
        <v>-0.84670000000000001</v>
      </c>
      <c r="K1056" s="184">
        <v>9.3230000000000004</v>
      </c>
      <c r="L1056" s="184">
        <v>16.3279</v>
      </c>
      <c r="M1056" s="184">
        <v>42.075899999999997</v>
      </c>
      <c r="N1056" s="184">
        <v>46.746400000000001</v>
      </c>
      <c r="O1056" s="184">
        <v>11.3771</v>
      </c>
      <c r="P1056" s="184">
        <v>12.3703</v>
      </c>
      <c r="Q1056" s="184">
        <v>13.2775</v>
      </c>
      <c r="R1056" s="184">
        <v>13.865500000000001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44404</v>
      </c>
      <c r="E1057" s="184">
        <v>291.197</v>
      </c>
      <c r="F1057" s="184">
        <v>-0.3881</v>
      </c>
      <c r="G1057" s="184">
        <v>-0.57840000000000003</v>
      </c>
      <c r="H1057" s="184">
        <v>0.71489999999999998</v>
      </c>
      <c r="I1057" s="184">
        <v>-0.39319999999999999</v>
      </c>
      <c r="J1057" s="184">
        <v>-0.43430000000000002</v>
      </c>
      <c r="K1057" s="184">
        <v>8.609</v>
      </c>
      <c r="L1057" s="184">
        <v>11.274100000000001</v>
      </c>
      <c r="M1057" s="184">
        <v>30.279599999999999</v>
      </c>
      <c r="N1057" s="184">
        <v>40.2483</v>
      </c>
      <c r="O1057" s="184">
        <v>11.216100000000001</v>
      </c>
      <c r="P1057" s="184">
        <v>12.7294</v>
      </c>
      <c r="Q1057" s="184">
        <v>19.8247</v>
      </c>
      <c r="R1057" s="184">
        <v>17.955400000000001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44404</v>
      </c>
      <c r="E1058" s="184">
        <v>311.59640000000002</v>
      </c>
      <c r="F1058" s="184">
        <v>-0.3856</v>
      </c>
      <c r="G1058" s="184">
        <v>-0.56830000000000003</v>
      </c>
      <c r="H1058" s="184">
        <v>0.73299999999999998</v>
      </c>
      <c r="I1058" s="184">
        <v>-0.3569</v>
      </c>
      <c r="J1058" s="184">
        <v>-0.3523</v>
      </c>
      <c r="K1058" s="184">
        <v>8.8640000000000008</v>
      </c>
      <c r="L1058" s="184">
        <v>11.795500000000001</v>
      </c>
      <c r="M1058" s="184">
        <v>31.1999</v>
      </c>
      <c r="N1058" s="184">
        <v>41.5777</v>
      </c>
      <c r="O1058" s="184">
        <v>12.2095</v>
      </c>
      <c r="P1058" s="184">
        <v>13.6586</v>
      </c>
      <c r="Q1058" s="184">
        <v>13.254799999999999</v>
      </c>
      <c r="R1058" s="184">
        <v>19.0745</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44404</v>
      </c>
      <c r="E1059" s="184">
        <v>58.62</v>
      </c>
      <c r="F1059" s="184">
        <v>-0.30609999999999998</v>
      </c>
      <c r="G1059" s="184">
        <v>-0.3231</v>
      </c>
      <c r="H1059" s="184">
        <v>1.5241</v>
      </c>
      <c r="I1059" s="184">
        <v>0.37669999999999998</v>
      </c>
      <c r="J1059" s="184">
        <v>0.51439999999999997</v>
      </c>
      <c r="K1059" s="184">
        <v>9.4064999999999994</v>
      </c>
      <c r="L1059" s="184">
        <v>15.371</v>
      </c>
      <c r="M1059" s="184">
        <v>37.476500000000001</v>
      </c>
      <c r="N1059" s="184">
        <v>44.704999999999998</v>
      </c>
      <c r="O1059" s="184">
        <v>12.3705</v>
      </c>
      <c r="P1059" s="184">
        <v>13.1182</v>
      </c>
      <c r="Q1059" s="184">
        <v>14.352499999999999</v>
      </c>
      <c r="R1059" s="184">
        <v>18.908200000000001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44404</v>
      </c>
      <c r="E1060" s="184">
        <v>62.87</v>
      </c>
      <c r="F1060" s="184">
        <v>-0.30130000000000001</v>
      </c>
      <c r="G1060" s="184">
        <v>-0.33289999999999997</v>
      </c>
      <c r="H1060" s="184">
        <v>1.5178</v>
      </c>
      <c r="I1060" s="184">
        <v>0.38319999999999999</v>
      </c>
      <c r="J1060" s="184">
        <v>0.55979999999999996</v>
      </c>
      <c r="K1060" s="184">
        <v>9.5678000000000001</v>
      </c>
      <c r="L1060" s="184">
        <v>15.6975</v>
      </c>
      <c r="M1060" s="184">
        <v>38.084800000000001</v>
      </c>
      <c r="N1060" s="184">
        <v>45.599800000000002</v>
      </c>
      <c r="O1060" s="184">
        <v>13.127700000000001</v>
      </c>
      <c r="P1060" s="184">
        <v>14.021599999999999</v>
      </c>
      <c r="Q1060" s="184">
        <v>15.3019</v>
      </c>
      <c r="R1060" s="184">
        <v>19.639600000000002</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44404</v>
      </c>
      <c r="E1061" s="184">
        <v>35.79</v>
      </c>
      <c r="F1061" s="184">
        <v>-0.3619</v>
      </c>
      <c r="G1061" s="184">
        <v>-0.3896</v>
      </c>
      <c r="H1061" s="184">
        <v>0.93059999999999998</v>
      </c>
      <c r="I1061" s="184">
        <v>0.64680000000000004</v>
      </c>
      <c r="J1061" s="184">
        <v>1.8208</v>
      </c>
      <c r="K1061" s="184">
        <v>12.5472</v>
      </c>
      <c r="L1061" s="184">
        <v>19.3796</v>
      </c>
      <c r="M1061" s="184">
        <v>37.759799999999998</v>
      </c>
      <c r="N1061" s="184">
        <v>48.321599999999997</v>
      </c>
      <c r="O1061" s="184">
        <v>13.6229</v>
      </c>
      <c r="P1061" s="184">
        <v>11.946999999999999</v>
      </c>
      <c r="Q1061" s="184">
        <v>14.8565</v>
      </c>
      <c r="R1061" s="184">
        <v>23.469200000000001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44404</v>
      </c>
      <c r="E1062" s="184">
        <v>39.29</v>
      </c>
      <c r="F1062" s="184">
        <v>-0.35510000000000003</v>
      </c>
      <c r="G1062" s="184">
        <v>-0.38030000000000003</v>
      </c>
      <c r="H1062" s="184">
        <v>0.95069999999999999</v>
      </c>
      <c r="I1062" s="184">
        <v>0.66620000000000001</v>
      </c>
      <c r="J1062" s="184">
        <v>1.9196</v>
      </c>
      <c r="K1062" s="184">
        <v>12.9023</v>
      </c>
      <c r="L1062" s="184">
        <v>20.0428</v>
      </c>
      <c r="M1062" s="184">
        <v>38.932099999999998</v>
      </c>
      <c r="N1062" s="184">
        <v>50.019100000000002</v>
      </c>
      <c r="O1062" s="184">
        <v>15.1098</v>
      </c>
      <c r="P1062" s="184">
        <v>13.5678</v>
      </c>
      <c r="Q1062" s="184">
        <v>14.6831</v>
      </c>
      <c r="R1062" s="184">
        <v>24.863399999999999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44404</v>
      </c>
      <c r="E1063" s="184">
        <v>49.48</v>
      </c>
      <c r="F1063" s="184">
        <v>-0.64259999999999995</v>
      </c>
      <c r="G1063" s="184">
        <v>-0.50270000000000004</v>
      </c>
      <c r="H1063" s="184">
        <v>1.9785999999999999</v>
      </c>
      <c r="I1063" s="184">
        <v>1.3727</v>
      </c>
      <c r="J1063" s="184">
        <v>1.2482</v>
      </c>
      <c r="K1063" s="184">
        <v>9.8823000000000008</v>
      </c>
      <c r="L1063" s="184">
        <v>12.7621</v>
      </c>
      <c r="M1063" s="184">
        <v>29.7666</v>
      </c>
      <c r="N1063" s="184">
        <v>40.249400000000001</v>
      </c>
      <c r="O1063" s="184">
        <v>12.2746</v>
      </c>
      <c r="P1063" s="184">
        <v>13.950799999999999</v>
      </c>
      <c r="Q1063" s="184">
        <v>13.113899999999999</v>
      </c>
      <c r="R1063" s="184">
        <v>20.982500000000002</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44404</v>
      </c>
      <c r="E1064" s="184">
        <v>45.2</v>
      </c>
      <c r="F1064" s="184">
        <v>-0.6593</v>
      </c>
      <c r="G1064" s="184">
        <v>-0.5282</v>
      </c>
      <c r="H1064" s="184">
        <v>1.9396</v>
      </c>
      <c r="I1064" s="184">
        <v>1.3226</v>
      </c>
      <c r="J1064" s="184">
        <v>1.1412</v>
      </c>
      <c r="K1064" s="184">
        <v>9.5492000000000008</v>
      </c>
      <c r="L1064" s="184">
        <v>12.0754</v>
      </c>
      <c r="M1064" s="184">
        <v>28.591699999999999</v>
      </c>
      <c r="N1064" s="184">
        <v>38.607799999999997</v>
      </c>
      <c r="O1064" s="184">
        <v>11.123799999999999</v>
      </c>
      <c r="P1064" s="184">
        <v>12.737500000000001</v>
      </c>
      <c r="Q1064" s="184">
        <v>10.475199999999999</v>
      </c>
      <c r="R1064" s="184">
        <v>19.710100000000001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44404</v>
      </c>
      <c r="E1065" s="184">
        <v>26.56</v>
      </c>
      <c r="F1065" s="184">
        <v>-0.18790000000000001</v>
      </c>
      <c r="G1065" s="184">
        <v>-0.22539999999999999</v>
      </c>
      <c r="H1065" s="184">
        <v>1.1424000000000001</v>
      </c>
      <c r="I1065" s="184">
        <v>0.22639999999999999</v>
      </c>
      <c r="J1065" s="184">
        <v>0.26429999999999998</v>
      </c>
      <c r="K1065" s="184">
        <v>6.6238000000000001</v>
      </c>
      <c r="L1065" s="184">
        <v>11.7845</v>
      </c>
      <c r="M1065" s="184">
        <v>26.175799999999999</v>
      </c>
      <c r="N1065" s="184">
        <v>35.441099999999999</v>
      </c>
      <c r="O1065" s="184">
        <v>8.6209000000000007</v>
      </c>
      <c r="P1065" s="184">
        <v>11.024699999999999</v>
      </c>
      <c r="Q1065" s="184">
        <v>10.870799999999999</v>
      </c>
      <c r="R1065" s="184">
        <v>13.371700000000001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44404</v>
      </c>
      <c r="E1066" s="184">
        <v>30.2</v>
      </c>
      <c r="F1066" s="184">
        <v>-0.1653</v>
      </c>
      <c r="G1066" s="184">
        <v>-0.1983</v>
      </c>
      <c r="H1066" s="184">
        <v>1.1725000000000001</v>
      </c>
      <c r="I1066" s="184">
        <v>0.2989</v>
      </c>
      <c r="J1066" s="184">
        <v>0.43230000000000002</v>
      </c>
      <c r="K1066" s="184">
        <v>7.0541999999999998</v>
      </c>
      <c r="L1066" s="184">
        <v>12.602499999999999</v>
      </c>
      <c r="M1066" s="184">
        <v>27.533799999999999</v>
      </c>
      <c r="N1066" s="184">
        <v>37.4602</v>
      </c>
      <c r="O1066" s="184">
        <v>10.2332</v>
      </c>
      <c r="P1066" s="184">
        <v>12.7615</v>
      </c>
      <c r="Q1066" s="184">
        <v>12.8543</v>
      </c>
      <c r="R1066" s="184">
        <v>15.070600000000001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44404</v>
      </c>
      <c r="E1067" s="184">
        <v>40.520000000000003</v>
      </c>
      <c r="F1067" s="184">
        <v>-0.4667</v>
      </c>
      <c r="G1067" s="184">
        <v>-0.71060000000000001</v>
      </c>
      <c r="H1067" s="184">
        <v>1.3</v>
      </c>
      <c r="I1067" s="184">
        <v>2.2200000000000002</v>
      </c>
      <c r="J1067" s="184">
        <v>3.7909999999999999</v>
      </c>
      <c r="K1067" s="184">
        <v>14.334099999999999</v>
      </c>
      <c r="L1067" s="184">
        <v>19.4223</v>
      </c>
      <c r="M1067" s="184">
        <v>35.156799999999997</v>
      </c>
      <c r="N1067" s="184">
        <v>42.225299999999997</v>
      </c>
      <c r="O1067" s="184">
        <v>11.655900000000001</v>
      </c>
      <c r="P1067" s="184">
        <v>12.7097</v>
      </c>
      <c r="Q1067" s="184">
        <v>12.433199999999999</v>
      </c>
      <c r="R1067" s="184">
        <v>20.494299999999999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44404</v>
      </c>
      <c r="E1068" s="184">
        <v>45.95</v>
      </c>
      <c r="F1068" s="184">
        <v>-0.45490000000000003</v>
      </c>
      <c r="G1068" s="184">
        <v>-0.69159999999999999</v>
      </c>
      <c r="H1068" s="184">
        <v>1.3453999999999999</v>
      </c>
      <c r="I1068" s="184">
        <v>2.2702</v>
      </c>
      <c r="J1068" s="184">
        <v>3.9123000000000001</v>
      </c>
      <c r="K1068" s="184">
        <v>14.7029</v>
      </c>
      <c r="L1068" s="184">
        <v>20.225000000000001</v>
      </c>
      <c r="M1068" s="184">
        <v>36.552700000000002</v>
      </c>
      <c r="N1068" s="184">
        <v>44.134300000000003</v>
      </c>
      <c r="O1068" s="184">
        <v>13.243399999999999</v>
      </c>
      <c r="P1068" s="184">
        <v>14.4704</v>
      </c>
      <c r="Q1068" s="184">
        <v>15.8475</v>
      </c>
      <c r="R1068" s="184">
        <v>22.0364</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44404</v>
      </c>
      <c r="E1069" s="184">
        <v>11.4824</v>
      </c>
      <c r="F1069" s="184">
        <v>-0.69450000000000001</v>
      </c>
      <c r="G1069" s="184">
        <v>-1.0078</v>
      </c>
      <c r="H1069" s="184">
        <v>0.2051</v>
      </c>
      <c r="I1069" s="184">
        <v>-0.6421</v>
      </c>
      <c r="J1069" s="184">
        <v>-0.73399999999999999</v>
      </c>
      <c r="K1069" s="184">
        <v>8.2805999999999997</v>
      </c>
      <c r="L1069" s="184">
        <v>12.0169</v>
      </c>
      <c r="M1069" s="184"/>
      <c r="N1069" s="184"/>
      <c r="O1069" s="184"/>
      <c r="P1069" s="184"/>
      <c r="Q1069" s="184">
        <v>14.824</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44404</v>
      </c>
      <c r="E1070" s="184">
        <v>11.3217</v>
      </c>
      <c r="F1070" s="184">
        <v>-0.69989999999999997</v>
      </c>
      <c r="G1070" s="184">
        <v>-1.0324</v>
      </c>
      <c r="H1070" s="184">
        <v>0.16189999999999999</v>
      </c>
      <c r="I1070" s="184">
        <v>-0.7278</v>
      </c>
      <c r="J1070" s="184">
        <v>-0.9284</v>
      </c>
      <c r="K1070" s="184">
        <v>7.5808</v>
      </c>
      <c r="L1070" s="184">
        <v>10.687799999999999</v>
      </c>
      <c r="M1070" s="184"/>
      <c r="N1070" s="184"/>
      <c r="O1070" s="184"/>
      <c r="P1070" s="184"/>
      <c r="Q1070" s="184">
        <v>13.217000000000001</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44404</v>
      </c>
      <c r="E1071" s="184">
        <v>89.779399999999995</v>
      </c>
      <c r="F1071" s="184">
        <v>-0.14710000000000001</v>
      </c>
      <c r="G1071" s="184">
        <v>-0.1166</v>
      </c>
      <c r="H1071" s="184">
        <v>1.2494000000000001</v>
      </c>
      <c r="I1071" s="184">
        <v>0.58020000000000005</v>
      </c>
      <c r="J1071" s="184">
        <v>1.4624999999999999</v>
      </c>
      <c r="K1071" s="184">
        <v>8.5623000000000005</v>
      </c>
      <c r="L1071" s="184">
        <v>11.457700000000001</v>
      </c>
      <c r="M1071" s="184">
        <v>24.223299999999998</v>
      </c>
      <c r="N1071" s="184">
        <v>29.643799999999999</v>
      </c>
      <c r="O1071" s="184">
        <v>10.866199999999999</v>
      </c>
      <c r="P1071" s="184">
        <v>9.9530999999999992</v>
      </c>
      <c r="Q1071" s="184">
        <v>8.6896000000000004</v>
      </c>
      <c r="R1071" s="184">
        <v>16.767099999999999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44404</v>
      </c>
      <c r="E1072" s="184">
        <v>98.414199999999994</v>
      </c>
      <c r="F1072" s="184">
        <v>-0.14430000000000001</v>
      </c>
      <c r="G1072" s="184">
        <v>-0.1047</v>
      </c>
      <c r="H1072" s="184">
        <v>1.2706999999999999</v>
      </c>
      <c r="I1072" s="184">
        <v>0.62260000000000004</v>
      </c>
      <c r="J1072" s="184">
        <v>1.5602</v>
      </c>
      <c r="K1072" s="184">
        <v>8.8603000000000005</v>
      </c>
      <c r="L1072" s="184">
        <v>12.0672</v>
      </c>
      <c r="M1072" s="184">
        <v>25.249099999999999</v>
      </c>
      <c r="N1072" s="184">
        <v>31.077400000000001</v>
      </c>
      <c r="O1072" s="184">
        <v>12.009</v>
      </c>
      <c r="P1072" s="184">
        <v>11.156000000000001</v>
      </c>
      <c r="Q1072" s="184">
        <v>12.376899999999999</v>
      </c>
      <c r="R1072" s="184">
        <v>17.988099999999999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44404</v>
      </c>
      <c r="E1073" s="184">
        <v>345.61900000000003</v>
      </c>
      <c r="F1073" s="184">
        <v>-0.59819999999999995</v>
      </c>
      <c r="G1073" s="184">
        <v>-0.4511</v>
      </c>
      <c r="H1073" s="184">
        <v>1.4879</v>
      </c>
      <c r="I1073" s="184">
        <v>0.36009999999999998</v>
      </c>
      <c r="J1073" s="184">
        <v>1.0593999999999999</v>
      </c>
      <c r="K1073" s="184">
        <v>10.777799999999999</v>
      </c>
      <c r="L1073" s="184">
        <v>17.003900000000002</v>
      </c>
      <c r="M1073" s="184">
        <v>36.458399999999997</v>
      </c>
      <c r="N1073" s="184">
        <v>46.602200000000003</v>
      </c>
      <c r="O1073" s="184">
        <v>14.132899999999999</v>
      </c>
      <c r="P1073" s="184">
        <v>13.2767</v>
      </c>
      <c r="Q1073" s="184">
        <v>19.915500000000002</v>
      </c>
      <c r="R1073" s="184">
        <v>23.2042</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44404</v>
      </c>
      <c r="E1074" s="184">
        <v>378.84899999999999</v>
      </c>
      <c r="F1074" s="184">
        <v>-0.59509999999999996</v>
      </c>
      <c r="G1074" s="184">
        <v>-0.43780000000000002</v>
      </c>
      <c r="H1074" s="184">
        <v>1.5118</v>
      </c>
      <c r="I1074" s="184">
        <v>0.40789999999999998</v>
      </c>
      <c r="J1074" s="184">
        <v>1.167</v>
      </c>
      <c r="K1074" s="184">
        <v>11.1076</v>
      </c>
      <c r="L1074" s="184">
        <v>17.708300000000001</v>
      </c>
      <c r="M1074" s="184">
        <v>37.680700000000002</v>
      </c>
      <c r="N1074" s="184">
        <v>48.340800000000002</v>
      </c>
      <c r="O1074" s="184">
        <v>15.4206</v>
      </c>
      <c r="P1074" s="184">
        <v>14.630699999999999</v>
      </c>
      <c r="Q1074" s="184">
        <v>15.383699999999999</v>
      </c>
      <c r="R1074" s="184">
        <v>24.613199999999999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44404</v>
      </c>
      <c r="E1075" s="184">
        <v>461.13959887735302</v>
      </c>
      <c r="F1075" s="184">
        <v>-0.59930000000000005</v>
      </c>
      <c r="G1075" s="184">
        <v>-0.45069999999999999</v>
      </c>
      <c r="H1075" s="184">
        <v>1.4877</v>
      </c>
      <c r="I1075" s="184">
        <v>0.3599</v>
      </c>
      <c r="J1075" s="184">
        <v>1.0601</v>
      </c>
      <c r="K1075" s="184">
        <v>10.7789</v>
      </c>
      <c r="L1075" s="184">
        <v>17.004999999999999</v>
      </c>
      <c r="M1075" s="184">
        <v>36.458199999999998</v>
      </c>
      <c r="N1075" s="184">
        <v>46.603999999999999</v>
      </c>
      <c r="O1075" s="184">
        <v>13.6632</v>
      </c>
      <c r="P1075" s="184">
        <v>12.960699999999999</v>
      </c>
      <c r="Q1075" s="184">
        <v>18.480699999999999</v>
      </c>
      <c r="R1075" s="184">
        <v>22.651499999999999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44404</v>
      </c>
      <c r="E1076" s="184">
        <v>104.18320038772301</v>
      </c>
      <c r="F1076" s="184">
        <v>-0.59519999999999995</v>
      </c>
      <c r="G1076" s="184">
        <v>-0.43909999999999999</v>
      </c>
      <c r="H1076" s="184">
        <v>1.5114000000000001</v>
      </c>
      <c r="I1076" s="184">
        <v>0.40679999999999999</v>
      </c>
      <c r="J1076" s="184">
        <v>1.1671</v>
      </c>
      <c r="K1076" s="184">
        <v>11.107699999999999</v>
      </c>
      <c r="L1076" s="184">
        <v>17.706199999999999</v>
      </c>
      <c r="M1076" s="184">
        <v>37.680500000000002</v>
      </c>
      <c r="N1076" s="184">
        <v>48.341200000000001</v>
      </c>
      <c r="O1076" s="184">
        <v>14.949299999999999</v>
      </c>
      <c r="P1076" s="184">
        <v>14.3188</v>
      </c>
      <c r="Q1076" s="184">
        <v>14.905799999999999</v>
      </c>
      <c r="R1076" s="184">
        <v>24.063099999999999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44404</v>
      </c>
      <c r="E1077" s="184">
        <v>40.073</v>
      </c>
      <c r="F1077" s="184">
        <v>-0.48180000000000001</v>
      </c>
      <c r="G1077" s="184">
        <v>-0.31340000000000001</v>
      </c>
      <c r="H1077" s="184">
        <v>1.1943999999999999</v>
      </c>
      <c r="I1077" s="184">
        <v>0.2928</v>
      </c>
      <c r="J1077" s="184">
        <v>0.7923</v>
      </c>
      <c r="K1077" s="184">
        <v>9.6569000000000003</v>
      </c>
      <c r="L1077" s="184">
        <v>16.295200000000001</v>
      </c>
      <c r="M1077" s="184">
        <v>34.095199999999998</v>
      </c>
      <c r="N1077" s="184">
        <v>44.085299999999997</v>
      </c>
      <c r="O1077" s="184">
        <v>12.685</v>
      </c>
      <c r="P1077" s="184">
        <v>12.760199999999999</v>
      </c>
      <c r="Q1077" s="184">
        <v>14.0609</v>
      </c>
      <c r="R1077" s="184">
        <v>19.293199999999999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44404</v>
      </c>
      <c r="E1078" s="184">
        <v>37.546999999999997</v>
      </c>
      <c r="F1078" s="184">
        <v>-0.48499999999999999</v>
      </c>
      <c r="G1078" s="184">
        <v>-0.32390000000000002</v>
      </c>
      <c r="H1078" s="184">
        <v>1.1749000000000001</v>
      </c>
      <c r="I1078" s="184">
        <v>0.25369999999999998</v>
      </c>
      <c r="J1078" s="184">
        <v>0.70809999999999995</v>
      </c>
      <c r="K1078" s="184">
        <v>9.3963000000000001</v>
      </c>
      <c r="L1078" s="184">
        <v>15.7608</v>
      </c>
      <c r="M1078" s="184">
        <v>33.187899999999999</v>
      </c>
      <c r="N1078" s="184">
        <v>42.780500000000004</v>
      </c>
      <c r="O1078" s="184">
        <v>11.7096</v>
      </c>
      <c r="P1078" s="184">
        <v>11.83</v>
      </c>
      <c r="Q1078" s="184">
        <v>10.0847</v>
      </c>
      <c r="R1078" s="184">
        <v>18.230499999999999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44404</v>
      </c>
      <c r="E1079" s="184">
        <v>41.2311010631079</v>
      </c>
      <c r="F1079" s="184">
        <v>-0.33710000000000001</v>
      </c>
      <c r="G1079" s="184">
        <v>-0.32290000000000002</v>
      </c>
      <c r="H1079" s="184">
        <v>1.2741</v>
      </c>
      <c r="I1079" s="184">
        <v>0.28939999999999999</v>
      </c>
      <c r="J1079" s="184">
        <v>0.41799999999999998</v>
      </c>
      <c r="K1079" s="184">
        <v>10.060700000000001</v>
      </c>
      <c r="L1079" s="184">
        <v>12.6058</v>
      </c>
      <c r="M1079" s="184">
        <v>32.062399999999997</v>
      </c>
      <c r="N1079" s="184">
        <v>40.932299999999998</v>
      </c>
      <c r="O1079" s="184">
        <v>12.172000000000001</v>
      </c>
      <c r="P1079" s="184">
        <v>11.9998</v>
      </c>
      <c r="Q1079" s="184">
        <v>10.303800000000001</v>
      </c>
      <c r="R1079" s="184">
        <v>19.154499999999999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44404</v>
      </c>
      <c r="E1080" s="184">
        <v>40.212899999999998</v>
      </c>
      <c r="F1080" s="184">
        <v>-0.33260000000000001</v>
      </c>
      <c r="G1080" s="184">
        <v>-0.30470000000000003</v>
      </c>
      <c r="H1080" s="184">
        <v>1.3065</v>
      </c>
      <c r="I1080" s="184">
        <v>0.35339999999999999</v>
      </c>
      <c r="J1080" s="184">
        <v>0.56389999999999996</v>
      </c>
      <c r="K1080" s="184">
        <v>10.5175</v>
      </c>
      <c r="L1080" s="184">
        <v>13.529400000000001</v>
      </c>
      <c r="M1080" s="184">
        <v>33.538200000000003</v>
      </c>
      <c r="N1080" s="184">
        <v>42.883200000000002</v>
      </c>
      <c r="O1080" s="184">
        <v>13.437900000000001</v>
      </c>
      <c r="P1080" s="184">
        <v>13.261100000000001</v>
      </c>
      <c r="Q1080" s="184">
        <v>13.6585</v>
      </c>
      <c r="R1080" s="184">
        <v>20.517099999999999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44404</v>
      </c>
      <c r="E1081" s="184">
        <v>14.990500000000001</v>
      </c>
      <c r="F1081" s="184">
        <v>-0.47070000000000001</v>
      </c>
      <c r="G1081" s="184">
        <v>-0.71730000000000005</v>
      </c>
      <c r="H1081" s="184">
        <v>0.87890000000000001</v>
      </c>
      <c r="I1081" s="184">
        <v>6.54E-2</v>
      </c>
      <c r="J1081" s="184">
        <v>2E-3</v>
      </c>
      <c r="K1081" s="184">
        <v>10.3216</v>
      </c>
      <c r="L1081" s="184">
        <v>18.052199999999999</v>
      </c>
      <c r="M1081" s="184">
        <v>41.455800000000004</v>
      </c>
      <c r="N1081" s="184">
        <v>49.735799999999998</v>
      </c>
      <c r="O1081" s="184"/>
      <c r="P1081" s="184"/>
      <c r="Q1081" s="184">
        <v>18.628299999999999</v>
      </c>
      <c r="R1081" s="184">
        <v>22.4651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44404</v>
      </c>
      <c r="E1082" s="184">
        <v>14.331</v>
      </c>
      <c r="F1082" s="184">
        <v>-0.47499999999999998</v>
      </c>
      <c r="G1082" s="184">
        <v>-0.73699999999999999</v>
      </c>
      <c r="H1082" s="184">
        <v>0.84440000000000004</v>
      </c>
      <c r="I1082" s="184">
        <v>-4.8999999999999998E-3</v>
      </c>
      <c r="J1082" s="184">
        <v>-0.1588</v>
      </c>
      <c r="K1082" s="184">
        <v>9.8353999999999999</v>
      </c>
      <c r="L1082" s="184">
        <v>17.029800000000002</v>
      </c>
      <c r="M1082" s="184">
        <v>39.619799999999998</v>
      </c>
      <c r="N1082" s="184">
        <v>47.094700000000003</v>
      </c>
      <c r="O1082" s="184"/>
      <c r="P1082" s="184"/>
      <c r="Q1082" s="184">
        <v>16.397400000000001</v>
      </c>
      <c r="R1082" s="184">
        <v>20.209700000000002</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44404</v>
      </c>
      <c r="E1083" s="184">
        <v>78.058999999999997</v>
      </c>
      <c r="F1083" s="184">
        <v>-0.64910000000000001</v>
      </c>
      <c r="G1083" s="184">
        <v>-0.61370000000000002</v>
      </c>
      <c r="H1083" s="184">
        <v>0.94399999999999995</v>
      </c>
      <c r="I1083" s="184">
        <v>0.14630000000000001</v>
      </c>
      <c r="J1083" s="184">
        <v>0.67449999999999999</v>
      </c>
      <c r="K1083" s="184">
        <v>10.569900000000001</v>
      </c>
      <c r="L1083" s="184">
        <v>16.460799999999999</v>
      </c>
      <c r="M1083" s="184">
        <v>35.924999999999997</v>
      </c>
      <c r="N1083" s="184">
        <v>46.3917</v>
      </c>
      <c r="O1083" s="184">
        <v>15.259</v>
      </c>
      <c r="P1083" s="184">
        <v>16.1509</v>
      </c>
      <c r="Q1083" s="184">
        <v>18.055399999999999</v>
      </c>
      <c r="R1083" s="184">
        <v>21.0166</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44404</v>
      </c>
      <c r="E1084" s="184">
        <v>72.081999999999994</v>
      </c>
      <c r="F1084" s="184">
        <v>-0.65049999999999997</v>
      </c>
      <c r="G1084" s="184">
        <v>-0.62590000000000001</v>
      </c>
      <c r="H1084" s="184">
        <v>0.92410000000000003</v>
      </c>
      <c r="I1084" s="184">
        <v>0.1069</v>
      </c>
      <c r="J1084" s="184">
        <v>0.58189999999999997</v>
      </c>
      <c r="K1084" s="184">
        <v>10.2745</v>
      </c>
      <c r="L1084" s="184">
        <v>15.833500000000001</v>
      </c>
      <c r="M1084" s="184">
        <v>34.818399999999997</v>
      </c>
      <c r="N1084" s="184">
        <v>44.806899999999999</v>
      </c>
      <c r="O1084" s="184">
        <v>14.024100000000001</v>
      </c>
      <c r="P1084" s="184">
        <v>15.0603</v>
      </c>
      <c r="Q1084" s="184">
        <v>15.9842</v>
      </c>
      <c r="R1084" s="184">
        <v>19.700700000000001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44404</v>
      </c>
      <c r="E1085" s="184">
        <v>31.439599999999999</v>
      </c>
      <c r="F1085" s="184">
        <v>-0.56269999999999998</v>
      </c>
      <c r="G1085" s="184">
        <v>-0.61580000000000001</v>
      </c>
      <c r="H1085" s="184">
        <v>1.115</v>
      </c>
      <c r="I1085" s="184">
        <v>0.19059999999999999</v>
      </c>
      <c r="J1085" s="184">
        <v>0.31619999999999998</v>
      </c>
      <c r="K1085" s="184">
        <v>9.8080999999999996</v>
      </c>
      <c r="L1085" s="184">
        <v>15.664199999999999</v>
      </c>
      <c r="M1085" s="184">
        <v>35.984999999999999</v>
      </c>
      <c r="N1085" s="184">
        <v>41.285699999999999</v>
      </c>
      <c r="O1085" s="184">
        <v>10.7789</v>
      </c>
      <c r="P1085" s="184">
        <v>11.5611</v>
      </c>
      <c r="Q1085" s="184">
        <v>12.351599999999999</v>
      </c>
      <c r="R1085" s="184">
        <v>18.035399999999999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44404</v>
      </c>
      <c r="E1086" s="184">
        <v>35.505899999999997</v>
      </c>
      <c r="F1086" s="184">
        <v>-0.55649999999999999</v>
      </c>
      <c r="G1086" s="184">
        <v>-0.59130000000000005</v>
      </c>
      <c r="H1086" s="184">
        <v>1.1587000000000001</v>
      </c>
      <c r="I1086" s="184">
        <v>0.26740000000000003</v>
      </c>
      <c r="J1086" s="184">
        <v>0.50470000000000004</v>
      </c>
      <c r="K1086" s="184">
        <v>10.392899999999999</v>
      </c>
      <c r="L1086" s="184">
        <v>16.9161</v>
      </c>
      <c r="M1086" s="184">
        <v>38.174100000000003</v>
      </c>
      <c r="N1086" s="184">
        <v>44.1004</v>
      </c>
      <c r="O1086" s="184">
        <v>12.7422</v>
      </c>
      <c r="P1086" s="184">
        <v>13.293699999999999</v>
      </c>
      <c r="Q1086" s="184">
        <v>13.664099999999999</v>
      </c>
      <c r="R1086" s="184">
        <v>20.125900000000001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44404</v>
      </c>
      <c r="E1087" s="184">
        <v>44.729300000000002</v>
      </c>
      <c r="F1087" s="184">
        <v>-0.21479999999999999</v>
      </c>
      <c r="G1087" s="184">
        <v>-6.4100000000000004E-2</v>
      </c>
      <c r="H1087" s="184">
        <v>1.5085</v>
      </c>
      <c r="I1087" s="184">
        <v>0.1278</v>
      </c>
      <c r="J1087" s="184">
        <v>0.42549999999999999</v>
      </c>
      <c r="K1087" s="184">
        <v>11.0434</v>
      </c>
      <c r="L1087" s="184">
        <v>18.543800000000001</v>
      </c>
      <c r="M1087" s="184">
        <v>44.797199999999997</v>
      </c>
      <c r="N1087" s="184">
        <v>51.153399999999998</v>
      </c>
      <c r="O1087" s="184">
        <v>10.440899999999999</v>
      </c>
      <c r="P1087" s="184">
        <v>12.4254</v>
      </c>
      <c r="Q1087" s="184">
        <v>11.3124</v>
      </c>
      <c r="R1087" s="184">
        <v>14.779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44404</v>
      </c>
      <c r="E1088" s="184">
        <v>48.2348</v>
      </c>
      <c r="F1088" s="184">
        <v>-0.21290000000000001</v>
      </c>
      <c r="G1088" s="184">
        <v>-5.6599999999999998E-2</v>
      </c>
      <c r="H1088" s="184">
        <v>1.5234000000000001</v>
      </c>
      <c r="I1088" s="184">
        <v>0.15840000000000001</v>
      </c>
      <c r="J1088" s="184">
        <v>0.49519999999999997</v>
      </c>
      <c r="K1088" s="184">
        <v>11.2667</v>
      </c>
      <c r="L1088" s="184">
        <v>19.0242</v>
      </c>
      <c r="M1088" s="184">
        <v>45.6633</v>
      </c>
      <c r="N1088" s="184">
        <v>52.380899999999997</v>
      </c>
      <c r="O1088" s="184">
        <v>11.405799999999999</v>
      </c>
      <c r="P1088" s="184">
        <v>13.5098</v>
      </c>
      <c r="Q1088" s="184">
        <v>14.9757</v>
      </c>
      <c r="R1088" s="184">
        <v>15.753299999999999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44404</v>
      </c>
      <c r="E1089" s="184">
        <v>232.64</v>
      </c>
      <c r="F1089" s="184">
        <v>-0.47910000000000003</v>
      </c>
      <c r="G1089" s="184">
        <v>-0.54720000000000002</v>
      </c>
      <c r="H1089" s="184">
        <v>0.95469999999999999</v>
      </c>
      <c r="I1089" s="184">
        <v>-0.53869999999999996</v>
      </c>
      <c r="J1089" s="184">
        <v>-0.39389999999999997</v>
      </c>
      <c r="K1089" s="184">
        <v>8.7966999999999995</v>
      </c>
      <c r="L1089" s="184">
        <v>13.766</v>
      </c>
      <c r="M1089" s="184">
        <v>33.4557</v>
      </c>
      <c r="N1089" s="184">
        <v>43.987099999999998</v>
      </c>
      <c r="O1089" s="184">
        <v>11.5967</v>
      </c>
      <c r="P1089" s="184">
        <v>11.657999999999999</v>
      </c>
      <c r="Q1089" s="184">
        <v>18.5412</v>
      </c>
      <c r="R1089" s="184">
        <v>18.2913</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44404</v>
      </c>
      <c r="E1090" s="184">
        <v>259.93</v>
      </c>
      <c r="F1090" s="184">
        <v>-0.4748</v>
      </c>
      <c r="G1090" s="184">
        <v>-0.53190000000000004</v>
      </c>
      <c r="H1090" s="184">
        <v>0.9829</v>
      </c>
      <c r="I1090" s="184">
        <v>-0.4824</v>
      </c>
      <c r="J1090" s="184">
        <v>-0.26090000000000002</v>
      </c>
      <c r="K1090" s="184">
        <v>9.2050999999999998</v>
      </c>
      <c r="L1090" s="184">
        <v>14.627800000000001</v>
      </c>
      <c r="M1090" s="184">
        <v>34.979500000000002</v>
      </c>
      <c r="N1090" s="184">
        <v>46.184100000000001</v>
      </c>
      <c r="O1090" s="184">
        <v>13.1707</v>
      </c>
      <c r="P1090" s="184">
        <v>13.315300000000001</v>
      </c>
      <c r="Q1090" s="184">
        <v>15.095499999999999</v>
      </c>
      <c r="R1090" s="184">
        <v>19.9923</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44404</v>
      </c>
      <c r="E1091" s="184">
        <v>13.65</v>
      </c>
      <c r="F1091" s="184">
        <v>-0.43759999999999999</v>
      </c>
      <c r="G1091" s="184">
        <v>-0.14630000000000001</v>
      </c>
      <c r="H1091" s="184">
        <v>2.3237999999999999</v>
      </c>
      <c r="I1091" s="184">
        <v>0.81240000000000001</v>
      </c>
      <c r="J1091" s="184">
        <v>1.7139</v>
      </c>
      <c r="K1091" s="184">
        <v>10.6159</v>
      </c>
      <c r="L1091" s="184">
        <v>15.8744</v>
      </c>
      <c r="M1091" s="184">
        <v>35.820900000000002</v>
      </c>
      <c r="N1091" s="184"/>
      <c r="O1091" s="184"/>
      <c r="P1091" s="184"/>
      <c r="Q1091" s="184">
        <v>36.5</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44404</v>
      </c>
      <c r="E1092" s="184">
        <v>13.44</v>
      </c>
      <c r="F1092" s="184">
        <v>-0.44440000000000002</v>
      </c>
      <c r="G1092" s="184">
        <v>-7.4300000000000005E-2</v>
      </c>
      <c r="H1092" s="184">
        <v>2.3610000000000002</v>
      </c>
      <c r="I1092" s="184">
        <v>0.74960000000000004</v>
      </c>
      <c r="J1092" s="184">
        <v>1.5872999999999999</v>
      </c>
      <c r="K1092" s="184">
        <v>10.073700000000001</v>
      </c>
      <c r="L1092" s="184">
        <v>14.7737</v>
      </c>
      <c r="M1092" s="184">
        <v>33.8645</v>
      </c>
      <c r="N1092" s="184"/>
      <c r="O1092" s="184"/>
      <c r="P1092" s="184"/>
      <c r="Q1092" s="184">
        <v>34.4</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44404</v>
      </c>
      <c r="E1093" s="184">
        <v>60.177599999999998</v>
      </c>
      <c r="F1093" s="184">
        <v>-0.41899999999999998</v>
      </c>
      <c r="G1093" s="184">
        <v>-0.57869999999999999</v>
      </c>
      <c r="H1093" s="184">
        <v>1.139</v>
      </c>
      <c r="I1093" s="184">
        <v>0.1971</v>
      </c>
      <c r="J1093" s="184">
        <v>0.78800000000000003</v>
      </c>
      <c r="K1093" s="184">
        <v>8.6237999999999992</v>
      </c>
      <c r="L1093" s="184">
        <v>16.1873</v>
      </c>
      <c r="M1093" s="184">
        <v>39.668900000000001</v>
      </c>
      <c r="N1093" s="184">
        <v>49.060699999999997</v>
      </c>
      <c r="O1093" s="184">
        <v>13.5534</v>
      </c>
      <c r="P1093" s="184">
        <v>13.1326</v>
      </c>
      <c r="Q1093" s="184">
        <v>16.113</v>
      </c>
      <c r="R1093" s="184">
        <v>21.024799999999999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44404</v>
      </c>
      <c r="E1094" s="184">
        <v>55.880200000000002</v>
      </c>
      <c r="F1094" s="184">
        <v>-0.4209</v>
      </c>
      <c r="G1094" s="184">
        <v>-0.58689999999999998</v>
      </c>
      <c r="H1094" s="184">
        <v>1.1253</v>
      </c>
      <c r="I1094" s="184">
        <v>0.17050000000000001</v>
      </c>
      <c r="J1094" s="184">
        <v>0.72640000000000005</v>
      </c>
      <c r="K1094" s="184">
        <v>8.4219000000000008</v>
      </c>
      <c r="L1094" s="184">
        <v>15.7494</v>
      </c>
      <c r="M1094" s="184">
        <v>38.8825</v>
      </c>
      <c r="N1094" s="184">
        <v>47.977200000000003</v>
      </c>
      <c r="O1094" s="184">
        <v>12.6732</v>
      </c>
      <c r="P1094" s="184">
        <v>12.099600000000001</v>
      </c>
      <c r="Q1094" s="184">
        <v>11.7196</v>
      </c>
      <c r="R1094" s="184">
        <v>20.092199999999998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44404</v>
      </c>
      <c r="E1095" s="184">
        <v>13.795999999999999</v>
      </c>
      <c r="F1095" s="184">
        <v>-0.4632</v>
      </c>
      <c r="G1095" s="184">
        <v>-0.30640000000000001</v>
      </c>
      <c r="H1095" s="184">
        <v>1.284</v>
      </c>
      <c r="I1095" s="184">
        <v>0.6522</v>
      </c>
      <c r="J1095" s="184">
        <v>1.6392</v>
      </c>
      <c r="K1095" s="184">
        <v>11.309200000000001</v>
      </c>
      <c r="L1095" s="184">
        <v>18.398199999999999</v>
      </c>
      <c r="M1095" s="184">
        <v>37.559699999999999</v>
      </c>
      <c r="N1095" s="184"/>
      <c r="O1095" s="184"/>
      <c r="P1095" s="184"/>
      <c r="Q1095" s="184">
        <v>37.96</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44404</v>
      </c>
      <c r="E1096" s="184">
        <v>13.5801</v>
      </c>
      <c r="F1096" s="184">
        <v>-0.46829999999999999</v>
      </c>
      <c r="G1096" s="184">
        <v>-0.3281</v>
      </c>
      <c r="H1096" s="184">
        <v>1.2458</v>
      </c>
      <c r="I1096" s="184">
        <v>0.57550000000000001</v>
      </c>
      <c r="J1096" s="184">
        <v>1.4629000000000001</v>
      </c>
      <c r="K1096" s="184">
        <v>10.7621</v>
      </c>
      <c r="L1096" s="184">
        <v>17.2376</v>
      </c>
      <c r="M1096" s="184">
        <v>35.554299999999998</v>
      </c>
      <c r="N1096" s="184"/>
      <c r="O1096" s="184"/>
      <c r="P1096" s="184"/>
      <c r="Q1096" s="184">
        <v>35.801000000000002</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44404</v>
      </c>
      <c r="E1097" s="184">
        <v>663.36498889915197</v>
      </c>
      <c r="F1097" s="184">
        <v>-0.52500000000000002</v>
      </c>
      <c r="G1097" s="184">
        <v>-0.70599999999999996</v>
      </c>
      <c r="H1097" s="184">
        <v>0.92190000000000005</v>
      </c>
      <c r="I1097" s="184">
        <v>0.29060000000000002</v>
      </c>
      <c r="J1097" s="184">
        <v>0.995</v>
      </c>
      <c r="K1097" s="184">
        <v>10.104699999999999</v>
      </c>
      <c r="L1097" s="184">
        <v>20.227499999999999</v>
      </c>
      <c r="M1097" s="184">
        <v>41.2727</v>
      </c>
      <c r="N1097" s="184">
        <v>47.273699999999998</v>
      </c>
      <c r="O1097" s="184">
        <v>12.226000000000001</v>
      </c>
      <c r="P1097" s="184">
        <v>11.694599999999999</v>
      </c>
      <c r="Q1097" s="184">
        <v>19.782699999999998</v>
      </c>
      <c r="R1097" s="184">
        <v>17.454899999999999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44404</v>
      </c>
      <c r="E1098" s="184">
        <v>333.53089999999997</v>
      </c>
      <c r="F1098" s="184">
        <v>-0.52290000000000003</v>
      </c>
      <c r="G1098" s="184">
        <v>-0.69840000000000002</v>
      </c>
      <c r="H1098" s="184">
        <v>0.93520000000000003</v>
      </c>
      <c r="I1098" s="184">
        <v>0.3175</v>
      </c>
      <c r="J1098" s="184">
        <v>1.056</v>
      </c>
      <c r="K1098" s="184">
        <v>10.2918</v>
      </c>
      <c r="L1098" s="184">
        <v>20.6555</v>
      </c>
      <c r="M1098" s="184">
        <v>42.066800000000001</v>
      </c>
      <c r="N1098" s="184">
        <v>48.403399999999998</v>
      </c>
      <c r="O1098" s="184">
        <v>13.235799999999999</v>
      </c>
      <c r="P1098" s="184">
        <v>13.031599999999999</v>
      </c>
      <c r="Q1098" s="184">
        <v>13.985200000000001</v>
      </c>
      <c r="R1098" s="184">
        <v>18.411000000000001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44404</v>
      </c>
      <c r="E1099" s="184">
        <v>101.06</v>
      </c>
      <c r="F1099" s="184">
        <v>-0.65859999999999996</v>
      </c>
      <c r="G1099" s="184">
        <v>-0.66839999999999999</v>
      </c>
      <c r="H1099" s="184">
        <v>0.35749999999999998</v>
      </c>
      <c r="I1099" s="184">
        <v>-0.33529999999999999</v>
      </c>
      <c r="J1099" s="184">
        <v>-3.9600000000000003E-2</v>
      </c>
      <c r="K1099" s="184">
        <v>9.3722999999999992</v>
      </c>
      <c r="L1099" s="184">
        <v>12.526400000000001</v>
      </c>
      <c r="M1099" s="184">
        <v>28.346499999999999</v>
      </c>
      <c r="N1099" s="184">
        <v>38.135599999999997</v>
      </c>
      <c r="O1099" s="184">
        <v>9.2141000000000002</v>
      </c>
      <c r="P1099" s="184">
        <v>8.8501999999999992</v>
      </c>
      <c r="Q1099" s="184">
        <v>10.1159</v>
      </c>
      <c r="R1099" s="184">
        <v>15.352600000000001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44404</v>
      </c>
      <c r="E1100" s="184">
        <v>127.90666666666699</v>
      </c>
      <c r="F1100" s="184">
        <v>-0.65239999999999998</v>
      </c>
      <c r="G1100" s="184">
        <v>-0.67300000000000004</v>
      </c>
      <c r="H1100" s="184">
        <v>0.35570000000000002</v>
      </c>
      <c r="I1100" s="184">
        <v>-0.33250000000000002</v>
      </c>
      <c r="J1100" s="184">
        <v>-4.1700000000000001E-2</v>
      </c>
      <c r="K1100" s="184">
        <v>9.3592999999999993</v>
      </c>
      <c r="L1100" s="184">
        <v>12.488300000000001</v>
      </c>
      <c r="M1100" s="184">
        <v>28.265799999999999</v>
      </c>
      <c r="N1100" s="184">
        <v>38.028799999999997</v>
      </c>
      <c r="O1100" s="184">
        <v>8.9353999999999996</v>
      </c>
      <c r="P1100" s="184">
        <v>8.4266000000000005</v>
      </c>
      <c r="Q1100" s="184">
        <v>10.124599999999999</v>
      </c>
      <c r="R1100" s="184">
        <v>15.1517</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44404</v>
      </c>
      <c r="E1101" s="184">
        <v>15.43</v>
      </c>
      <c r="F1101" s="184">
        <v>-0.2586</v>
      </c>
      <c r="G1101" s="184">
        <v>-0.32300000000000001</v>
      </c>
      <c r="H1101" s="184">
        <v>1.1802999999999999</v>
      </c>
      <c r="I1101" s="184">
        <v>0.45569999999999999</v>
      </c>
      <c r="J1101" s="184">
        <v>0.65229999999999999</v>
      </c>
      <c r="K1101" s="184">
        <v>10.372</v>
      </c>
      <c r="L1101" s="184">
        <v>14.977600000000001</v>
      </c>
      <c r="M1101" s="184">
        <v>34.759799999999998</v>
      </c>
      <c r="N1101" s="184">
        <v>43.268300000000004</v>
      </c>
      <c r="O1101" s="184">
        <v>12.134</v>
      </c>
      <c r="P1101" s="184"/>
      <c r="Q1101" s="184">
        <v>10.841699999999999</v>
      </c>
      <c r="R1101" s="184">
        <v>19.913900000000002</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44404</v>
      </c>
      <c r="E1102" s="184">
        <v>14.98</v>
      </c>
      <c r="F1102" s="184">
        <v>-0.3327</v>
      </c>
      <c r="G1102" s="184">
        <v>-0.39889999999999998</v>
      </c>
      <c r="H1102" s="184">
        <v>1.0795999999999999</v>
      </c>
      <c r="I1102" s="184">
        <v>0.40210000000000001</v>
      </c>
      <c r="J1102" s="184">
        <v>0.53690000000000004</v>
      </c>
      <c r="K1102" s="184">
        <v>10.2281</v>
      </c>
      <c r="L1102" s="184">
        <v>14.6136</v>
      </c>
      <c r="M1102" s="184">
        <v>34.109200000000001</v>
      </c>
      <c r="N1102" s="184">
        <v>42.260199999999998</v>
      </c>
      <c r="O1102" s="184">
        <v>11.5115</v>
      </c>
      <c r="P1102" s="184"/>
      <c r="Q1102" s="184">
        <v>10.065899999999999</v>
      </c>
      <c r="R1102" s="184">
        <v>19.215499999999999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44404</v>
      </c>
      <c r="E1103" s="184">
        <v>187.06</v>
      </c>
      <c r="F1103" s="184">
        <v>-0.55189999999999995</v>
      </c>
      <c r="G1103" s="184">
        <v>-0.5665</v>
      </c>
      <c r="H1103" s="184">
        <v>1.5834999999999999</v>
      </c>
      <c r="I1103" s="184">
        <v>0.3659</v>
      </c>
      <c r="J1103" s="184">
        <v>0.44369999999999998</v>
      </c>
      <c r="K1103" s="184">
        <v>9.6607000000000003</v>
      </c>
      <c r="L1103" s="184">
        <v>16.110900000000001</v>
      </c>
      <c r="M1103" s="184">
        <v>37.157400000000003</v>
      </c>
      <c r="N1103" s="184">
        <v>49.9544</v>
      </c>
      <c r="O1103" s="184">
        <v>14.3696</v>
      </c>
      <c r="P1103" s="184">
        <v>14.332100000000001</v>
      </c>
      <c r="Q1103" s="184">
        <v>14.6435</v>
      </c>
      <c r="R1103" s="184">
        <v>22.988800000000001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44404</v>
      </c>
      <c r="E1104" s="184">
        <v>83.959722878017203</v>
      </c>
      <c r="F1104" s="184">
        <v>-0.55189999999999995</v>
      </c>
      <c r="G1104" s="184">
        <v>-0.56630000000000003</v>
      </c>
      <c r="H1104" s="184">
        <v>1.5833999999999999</v>
      </c>
      <c r="I1104" s="184">
        <v>0.3659</v>
      </c>
      <c r="J1104" s="184">
        <v>0.44379999999999997</v>
      </c>
      <c r="K1104" s="184">
        <v>9.6607000000000003</v>
      </c>
      <c r="L1104" s="184">
        <v>16.110900000000001</v>
      </c>
      <c r="M1104" s="184">
        <v>37.157299999999999</v>
      </c>
      <c r="N1104" s="184">
        <v>49.954599999999999</v>
      </c>
      <c r="O1104" s="184">
        <v>13.845000000000001</v>
      </c>
      <c r="P1104" s="184">
        <v>14.017300000000001</v>
      </c>
      <c r="Q1104" s="184">
        <v>14.4594</v>
      </c>
      <c r="R1104" s="184">
        <v>22.693999999999999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44404</v>
      </c>
      <c r="E1105" s="184">
        <v>176.71279999999999</v>
      </c>
      <c r="F1105" s="184">
        <v>-0.55449999999999999</v>
      </c>
      <c r="G1105" s="184">
        <v>-0.57599999999999996</v>
      </c>
      <c r="H1105" s="184">
        <v>1.5660000000000001</v>
      </c>
      <c r="I1105" s="184">
        <v>0.33040000000000003</v>
      </c>
      <c r="J1105" s="184">
        <v>0.36309999999999998</v>
      </c>
      <c r="K1105" s="184">
        <v>9.4123000000000001</v>
      </c>
      <c r="L1105" s="184">
        <v>15.5844</v>
      </c>
      <c r="M1105" s="184">
        <v>36.235100000000003</v>
      </c>
      <c r="N1105" s="184">
        <v>48.549700000000001</v>
      </c>
      <c r="O1105" s="184">
        <v>13.371600000000001</v>
      </c>
      <c r="P1105" s="184">
        <v>13.387600000000001</v>
      </c>
      <c r="Q1105" s="184">
        <v>13.580500000000001</v>
      </c>
      <c r="R1105" s="184">
        <v>21.907699999999998</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44404</v>
      </c>
      <c r="E1106" s="184">
        <v>869.59076810478598</v>
      </c>
      <c r="F1106" s="184">
        <v>-0.5544</v>
      </c>
      <c r="G1106" s="184">
        <v>-0.57599999999999996</v>
      </c>
      <c r="H1106" s="184">
        <v>1.5660000000000001</v>
      </c>
      <c r="I1106" s="184">
        <v>0.33040000000000003</v>
      </c>
      <c r="J1106" s="184">
        <v>0.36299999999999999</v>
      </c>
      <c r="K1106" s="184">
        <v>9.4122000000000003</v>
      </c>
      <c r="L1106" s="184">
        <v>15.584099999999999</v>
      </c>
      <c r="M1106" s="184">
        <v>36.235100000000003</v>
      </c>
      <c r="N1106" s="184">
        <v>48.549700000000001</v>
      </c>
      <c r="O1106" s="184">
        <v>12.6739</v>
      </c>
      <c r="P1106" s="184">
        <v>12.968299999999999</v>
      </c>
      <c r="Q1106" s="184">
        <v>13.6891</v>
      </c>
      <c r="R1106" s="184">
        <v>21.351600000000001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-0.46612028985507237</v>
      </c>
      <c r="G1107" s="186">
        <v>-0.4551608695652174</v>
      </c>
      <c r="H1107" s="186">
        <v>1.2323246376811596</v>
      </c>
      <c r="I1107" s="186">
        <v>0.3530028985507247</v>
      </c>
      <c r="J1107" s="186">
        <v>0.79126811594202862</v>
      </c>
      <c r="K1107" s="186">
        <v>10.051030434782609</v>
      </c>
      <c r="L1107" s="186">
        <v>15.635033333333332</v>
      </c>
      <c r="M1107" s="186">
        <v>35.60949701492536</v>
      </c>
      <c r="N1107" s="186">
        <v>44.738576190476195</v>
      </c>
      <c r="O1107" s="186">
        <v>12.648337704918035</v>
      </c>
      <c r="P1107" s="186">
        <v>12.954176271186439</v>
      </c>
      <c r="Q1107" s="186">
        <v>15.724449275362314</v>
      </c>
      <c r="R1107" s="186">
        <v>19.902126984126983</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-0.46829999999999999</v>
      </c>
      <c r="G1108" s="186">
        <v>-0.44140000000000001</v>
      </c>
      <c r="H1108" s="186">
        <v>1.2413000000000001</v>
      </c>
      <c r="I1108" s="186">
        <v>0.3599</v>
      </c>
      <c r="J1108" s="186">
        <v>0.72640000000000005</v>
      </c>
      <c r="K1108" s="186">
        <v>9.9606999999999992</v>
      </c>
      <c r="L1108" s="186">
        <v>15.664199999999999</v>
      </c>
      <c r="M1108" s="186">
        <v>35.554299999999998</v>
      </c>
      <c r="N1108" s="186">
        <v>44.704999999999998</v>
      </c>
      <c r="O1108" s="186">
        <v>12.6732</v>
      </c>
      <c r="P1108" s="186">
        <v>12.7776</v>
      </c>
      <c r="Q1108" s="186">
        <v>14.6435</v>
      </c>
      <c r="R1108" s="186">
        <v>19.9923</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44404</v>
      </c>
      <c r="E1111" s="184">
        <v>224.111386242583</v>
      </c>
      <c r="F1111" s="184">
        <v>2.9649999999999999</v>
      </c>
      <c r="G1111" s="184">
        <v>2.9655</v>
      </c>
      <c r="H1111" s="184">
        <v>2.9687999999999999</v>
      </c>
      <c r="I1111" s="184">
        <v>2.9704999999999999</v>
      </c>
      <c r="J1111" s="184">
        <v>2.9497</v>
      </c>
      <c r="K1111" s="184">
        <v>3.2294</v>
      </c>
      <c r="L1111" s="184">
        <v>3.3921999999999999</v>
      </c>
      <c r="M1111" s="184">
        <v>3.3022</v>
      </c>
      <c r="N1111" s="184">
        <v>3.2915999999999999</v>
      </c>
      <c r="O1111" s="184">
        <v>5.3067000000000002</v>
      </c>
      <c r="P1111" s="184">
        <v>6.0236000000000001</v>
      </c>
      <c r="Q1111" s="184">
        <v>6.8948</v>
      </c>
      <c r="R1111" s="184">
        <v>4.2819000000000003</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44404</v>
      </c>
      <c r="E1112" s="184">
        <v>332.733</v>
      </c>
      <c r="F1112" s="184">
        <v>3.3351000000000002</v>
      </c>
      <c r="G1112" s="184">
        <v>3.2734999999999999</v>
      </c>
      <c r="H1112" s="184">
        <v>3.3980999999999999</v>
      </c>
      <c r="I1112" s="184">
        <v>3.3633999999999999</v>
      </c>
      <c r="J1112" s="184">
        <v>3.3197000000000001</v>
      </c>
      <c r="K1112" s="184">
        <v>3.2252000000000001</v>
      </c>
      <c r="L1112" s="184">
        <v>3.2534000000000001</v>
      </c>
      <c r="M1112" s="184">
        <v>3.1412</v>
      </c>
      <c r="N1112" s="184">
        <v>3.1913</v>
      </c>
      <c r="O1112" s="184">
        <v>5.3364000000000003</v>
      </c>
      <c r="P1112" s="184">
        <v>5.9617000000000004</v>
      </c>
      <c r="Q1112" s="184">
        <v>7.1795</v>
      </c>
      <c r="R1112" s="184">
        <v>4.2808000000000002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44404</v>
      </c>
      <c r="E1113" s="184">
        <v>335.10860000000002</v>
      </c>
      <c r="F1113" s="184">
        <v>3.4422000000000001</v>
      </c>
      <c r="G1113" s="184">
        <v>3.3883999999999999</v>
      </c>
      <c r="H1113" s="184">
        <v>3.5127000000000002</v>
      </c>
      <c r="I1113" s="184">
        <v>3.4784000000000002</v>
      </c>
      <c r="J1113" s="184">
        <v>3.4348000000000001</v>
      </c>
      <c r="K1113" s="184">
        <v>3.3462000000000001</v>
      </c>
      <c r="L1113" s="184">
        <v>3.3725000000000001</v>
      </c>
      <c r="M1113" s="184">
        <v>3.2557999999999998</v>
      </c>
      <c r="N1113" s="184">
        <v>3.3037999999999998</v>
      </c>
      <c r="O1113" s="184">
        <v>5.4398</v>
      </c>
      <c r="P1113" s="184">
        <v>6.0598999999999998</v>
      </c>
      <c r="Q1113" s="184">
        <v>7.2434000000000003</v>
      </c>
      <c r="R1113" s="184">
        <v>4.3874000000000004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44404</v>
      </c>
      <c r="E1114" s="184">
        <v>554.10490000000004</v>
      </c>
      <c r="F1114" s="184">
        <v>3.3334000000000001</v>
      </c>
      <c r="G1114" s="184">
        <v>3.2747000000000002</v>
      </c>
      <c r="H1114" s="184">
        <v>3.3974000000000002</v>
      </c>
      <c r="I1114" s="184">
        <v>3.3637999999999999</v>
      </c>
      <c r="J1114" s="184">
        <v>3.3197999999999999</v>
      </c>
      <c r="K1114" s="184">
        <v>3.2252000000000001</v>
      </c>
      <c r="L1114" s="184">
        <v>3.2534999999999998</v>
      </c>
      <c r="M1114" s="184">
        <v>3.1413000000000002</v>
      </c>
      <c r="N1114" s="184">
        <v>3.1913</v>
      </c>
      <c r="O1114" s="184">
        <v>5.3365999999999998</v>
      </c>
      <c r="P1114" s="184">
        <v>5.9619</v>
      </c>
      <c r="Q1114" s="184">
        <v>6.9078999999999997</v>
      </c>
      <c r="R1114" s="184">
        <v>4.2808000000000002</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44404</v>
      </c>
      <c r="E1115" s="184">
        <v>539.95439999999996</v>
      </c>
      <c r="F1115" s="184">
        <v>3.3329</v>
      </c>
      <c r="G1115" s="184">
        <v>3.2749000000000001</v>
      </c>
      <c r="H1115" s="184">
        <v>3.3976000000000002</v>
      </c>
      <c r="I1115" s="184">
        <v>3.3635000000000002</v>
      </c>
      <c r="J1115" s="184">
        <v>3.3197999999999999</v>
      </c>
      <c r="K1115" s="184">
        <v>3.2252999999999998</v>
      </c>
      <c r="L1115" s="184">
        <v>3.2534999999999998</v>
      </c>
      <c r="M1115" s="184">
        <v>3.1413000000000002</v>
      </c>
      <c r="N1115" s="184">
        <v>3.1913</v>
      </c>
      <c r="O1115" s="184">
        <v>5.3365999999999998</v>
      </c>
      <c r="P1115" s="184">
        <v>5.9619</v>
      </c>
      <c r="Q1115" s="184">
        <v>7.2388000000000003</v>
      </c>
      <c r="R1115" s="184">
        <v>4.2808000000000002</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44404</v>
      </c>
      <c r="E1116" s="184">
        <v>2309.2296000000001</v>
      </c>
      <c r="F1116" s="184">
        <v>3.5440999999999998</v>
      </c>
      <c r="G1116" s="184">
        <v>3.5121000000000002</v>
      </c>
      <c r="H1116" s="184">
        <v>3.5972</v>
      </c>
      <c r="I1116" s="184">
        <v>3.5162</v>
      </c>
      <c r="J1116" s="184">
        <v>3.4674</v>
      </c>
      <c r="K1116" s="184">
        <v>3.3174000000000001</v>
      </c>
      <c r="L1116" s="184">
        <v>3.3399000000000001</v>
      </c>
      <c r="M1116" s="184">
        <v>3.2401</v>
      </c>
      <c r="N1116" s="184">
        <v>3.2879999999999998</v>
      </c>
      <c r="O1116" s="184">
        <v>5.3869999999999996</v>
      </c>
      <c r="P1116" s="184">
        <v>6.0378999999999996</v>
      </c>
      <c r="Q1116" s="184">
        <v>7.1919000000000004</v>
      </c>
      <c r="R1116" s="184">
        <v>4.3403</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44404</v>
      </c>
      <c r="E1117" s="184">
        <v>2296.511</v>
      </c>
      <c r="F1117" s="184">
        <v>3.4731000000000001</v>
      </c>
      <c r="G1117" s="184">
        <v>3.4413999999999998</v>
      </c>
      <c r="H1117" s="184">
        <v>3.5261999999999998</v>
      </c>
      <c r="I1117" s="184">
        <v>3.4451000000000001</v>
      </c>
      <c r="J1117" s="184">
        <v>3.3961999999999999</v>
      </c>
      <c r="K1117" s="184">
        <v>3.2458</v>
      </c>
      <c r="L1117" s="184">
        <v>3.2679</v>
      </c>
      <c r="M1117" s="184">
        <v>3.1675</v>
      </c>
      <c r="N1117" s="184">
        <v>3.2145999999999999</v>
      </c>
      <c r="O1117" s="184">
        <v>5.3235999999999999</v>
      </c>
      <c r="P1117" s="184">
        <v>5.9702999999999999</v>
      </c>
      <c r="Q1117" s="184">
        <v>7.2962999999999996</v>
      </c>
      <c r="R1117" s="184">
        <v>4.2736999999999998</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44404</v>
      </c>
      <c r="E1118" s="184">
        <v>2144.5689000000002</v>
      </c>
      <c r="F1118" s="184">
        <v>2.9752999999999998</v>
      </c>
      <c r="G1118" s="184">
        <v>2.9434</v>
      </c>
      <c r="H1118" s="184">
        <v>3.0268999999999999</v>
      </c>
      <c r="I1118" s="184">
        <v>2.9445000000000001</v>
      </c>
      <c r="J1118" s="184">
        <v>2.895</v>
      </c>
      <c r="K1118" s="184">
        <v>2.742</v>
      </c>
      <c r="L1118" s="184">
        <v>2.7604000000000002</v>
      </c>
      <c r="M1118" s="184">
        <v>2.6566999999999998</v>
      </c>
      <c r="N1118" s="184">
        <v>2.6997</v>
      </c>
      <c r="O1118" s="184">
        <v>4.8089000000000004</v>
      </c>
      <c r="P1118" s="184">
        <v>5.4248000000000003</v>
      </c>
      <c r="Q1118" s="184">
        <v>6.9128999999999996</v>
      </c>
      <c r="R1118" s="184">
        <v>3.7810999999999999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44404</v>
      </c>
      <c r="E1119" s="184">
        <v>2375.7678000000001</v>
      </c>
      <c r="F1119" s="184">
        <v>3.3018999999999998</v>
      </c>
      <c r="G1119" s="184">
        <v>3.4028999999999998</v>
      </c>
      <c r="H1119" s="184">
        <v>3.4950999999999999</v>
      </c>
      <c r="I1119" s="184">
        <v>3.4569000000000001</v>
      </c>
      <c r="J1119" s="184">
        <v>3.4472</v>
      </c>
      <c r="K1119" s="184">
        <v>3.3012000000000001</v>
      </c>
      <c r="L1119" s="184">
        <v>3.3319000000000001</v>
      </c>
      <c r="M1119" s="184">
        <v>3.2181999999999999</v>
      </c>
      <c r="N1119" s="184">
        <v>3.24</v>
      </c>
      <c r="O1119" s="184">
        <v>5.2843999999999998</v>
      </c>
      <c r="P1119" s="184">
        <v>5.9433999999999996</v>
      </c>
      <c r="Q1119" s="184">
        <v>7.18</v>
      </c>
      <c r="R1119" s="184">
        <v>4.2245999999999997</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44404</v>
      </c>
      <c r="E1120" s="184">
        <v>2395.3845999999999</v>
      </c>
      <c r="F1120" s="184">
        <v>3.4014000000000002</v>
      </c>
      <c r="G1120" s="184">
        <v>3.5030999999999999</v>
      </c>
      <c r="H1120" s="184">
        <v>3.5951</v>
      </c>
      <c r="I1120" s="184">
        <v>3.5569999999999999</v>
      </c>
      <c r="J1120" s="184">
        <v>3.5474000000000001</v>
      </c>
      <c r="K1120" s="184">
        <v>3.4020000000000001</v>
      </c>
      <c r="L1120" s="184">
        <v>3.4335</v>
      </c>
      <c r="M1120" s="184">
        <v>3.3206000000000002</v>
      </c>
      <c r="N1120" s="184">
        <v>3.3433000000000002</v>
      </c>
      <c r="O1120" s="184">
        <v>5.3883000000000001</v>
      </c>
      <c r="P1120" s="184">
        <v>6.0509000000000004</v>
      </c>
      <c r="Q1120" s="184">
        <v>7.2324999999999999</v>
      </c>
      <c r="R1120" s="184">
        <v>4.3288000000000002</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44404</v>
      </c>
      <c r="E1121" s="184">
        <v>3495.9333000000001</v>
      </c>
      <c r="F1121" s="184">
        <v>3.3016000000000001</v>
      </c>
      <c r="G1121" s="184">
        <v>3.4028999999999998</v>
      </c>
      <c r="H1121" s="184">
        <v>3.4950999999999999</v>
      </c>
      <c r="I1121" s="184">
        <v>3.4567999999999999</v>
      </c>
      <c r="J1121" s="184">
        <v>3.4472</v>
      </c>
      <c r="K1121" s="184">
        <v>3.3012000000000001</v>
      </c>
      <c r="L1121" s="184">
        <v>3.3319000000000001</v>
      </c>
      <c r="M1121" s="184">
        <v>3.2181999999999999</v>
      </c>
      <c r="N1121" s="184">
        <v>3.24</v>
      </c>
      <c r="O1121" s="184">
        <v>5.2843999999999998</v>
      </c>
      <c r="P1121" s="184">
        <v>5.9023000000000003</v>
      </c>
      <c r="Q1121" s="184">
        <v>6.6486999999999998</v>
      </c>
      <c r="R1121" s="184">
        <v>4.2245999999999997</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44404</v>
      </c>
      <c r="E1122" s="184">
        <v>3174.6115</v>
      </c>
      <c r="F1122" s="184">
        <v>3.1839</v>
      </c>
      <c r="G1122" s="184">
        <v>3.2816999999999998</v>
      </c>
      <c r="H1122" s="184">
        <v>3.4127000000000001</v>
      </c>
      <c r="I1122" s="184">
        <v>3.3713000000000002</v>
      </c>
      <c r="J1122" s="184">
        <v>3.3883999999999999</v>
      </c>
      <c r="K1122" s="184">
        <v>3.3050000000000002</v>
      </c>
      <c r="L1122" s="184">
        <v>3.3248000000000002</v>
      </c>
      <c r="M1122" s="184">
        <v>3.2431000000000001</v>
      </c>
      <c r="N1122" s="184">
        <v>3.2698999999999998</v>
      </c>
      <c r="O1122" s="184">
        <v>5.3018000000000001</v>
      </c>
      <c r="P1122" s="184">
        <v>5.9215999999999998</v>
      </c>
      <c r="Q1122" s="184">
        <v>7.0702999999999996</v>
      </c>
      <c r="R1122" s="184">
        <v>4.2552000000000003</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44404</v>
      </c>
      <c r="E1123" s="184">
        <v>3201.4841000000001</v>
      </c>
      <c r="F1123" s="184">
        <v>3.2837999999999998</v>
      </c>
      <c r="G1123" s="184">
        <v>3.3816000000000002</v>
      </c>
      <c r="H1123" s="184">
        <v>3.5125999999999999</v>
      </c>
      <c r="I1123" s="184">
        <v>3.4714999999999998</v>
      </c>
      <c r="J1123" s="184">
        <v>3.4887000000000001</v>
      </c>
      <c r="K1123" s="184">
        <v>3.4058000000000002</v>
      </c>
      <c r="L1123" s="184">
        <v>3.4264000000000001</v>
      </c>
      <c r="M1123" s="184">
        <v>3.3456000000000001</v>
      </c>
      <c r="N1123" s="184">
        <v>3.3733</v>
      </c>
      <c r="O1123" s="184">
        <v>5.4225000000000003</v>
      </c>
      <c r="P1123" s="184">
        <v>6.0345000000000004</v>
      </c>
      <c r="Q1123" s="184">
        <v>7.1744000000000003</v>
      </c>
      <c r="R1123" s="184">
        <v>4.3663999999999996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44404</v>
      </c>
      <c r="E1124" s="184">
        <v>3000.3119999999999</v>
      </c>
      <c r="F1124" s="184">
        <v>3.1486999999999998</v>
      </c>
      <c r="G1124" s="184">
        <v>3.2463000000000002</v>
      </c>
      <c r="H1124" s="184">
        <v>3.3772000000000002</v>
      </c>
      <c r="I1124" s="184">
        <v>3.3359000000000001</v>
      </c>
      <c r="J1124" s="184">
        <v>3.3529</v>
      </c>
      <c r="K1124" s="184">
        <v>3.2692999999999999</v>
      </c>
      <c r="L1124" s="184">
        <v>3.2888000000000002</v>
      </c>
      <c r="M1124" s="184">
        <v>3.2069000000000001</v>
      </c>
      <c r="N1124" s="184">
        <v>3.2332999999999998</v>
      </c>
      <c r="O1124" s="184">
        <v>5.2634999999999996</v>
      </c>
      <c r="P1124" s="184">
        <v>5.8726000000000003</v>
      </c>
      <c r="Q1124" s="184">
        <v>6.7133000000000003</v>
      </c>
      <c r="R1124" s="184">
        <v>4.2252000000000001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44404</v>
      </c>
      <c r="E1125" s="184">
        <v>2391.8793999999998</v>
      </c>
      <c r="F1125" s="184">
        <v>3.2551999999999999</v>
      </c>
      <c r="G1125" s="184">
        <v>3.3763999999999998</v>
      </c>
      <c r="H1125" s="184">
        <v>3.3224999999999998</v>
      </c>
      <c r="I1125" s="184">
        <v>3.3144999999999998</v>
      </c>
      <c r="J1125" s="184">
        <v>3.2581000000000002</v>
      </c>
      <c r="K1125" s="184">
        <v>3.2239</v>
      </c>
      <c r="L1125" s="184">
        <v>3.2904</v>
      </c>
      <c r="M1125" s="184">
        <v>3.2063999999999999</v>
      </c>
      <c r="N1125" s="184">
        <v>3.2324999999999999</v>
      </c>
      <c r="O1125" s="184">
        <v>5.2630999999999997</v>
      </c>
      <c r="P1125" s="184">
        <v>5.9669999999999996</v>
      </c>
      <c r="Q1125" s="184">
        <v>7.1581000000000001</v>
      </c>
      <c r="R1125" s="184">
        <v>4.2115999999999998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44404</v>
      </c>
      <c r="E1126" s="184">
        <v>2372.893</v>
      </c>
      <c r="F1126" s="184">
        <v>3.1859000000000002</v>
      </c>
      <c r="G1126" s="184">
        <v>3.3065000000000002</v>
      </c>
      <c r="H1126" s="184">
        <v>3.2528999999999999</v>
      </c>
      <c r="I1126" s="184">
        <v>3.2448999999999999</v>
      </c>
      <c r="J1126" s="184">
        <v>3.1884999999999999</v>
      </c>
      <c r="K1126" s="184">
        <v>3.1535000000000002</v>
      </c>
      <c r="L1126" s="184">
        <v>3.214</v>
      </c>
      <c r="M1126" s="184">
        <v>3.1269</v>
      </c>
      <c r="N1126" s="184">
        <v>3.1511</v>
      </c>
      <c r="O1126" s="184">
        <v>5.1760000000000002</v>
      </c>
      <c r="P1126" s="184">
        <v>5.8757000000000001</v>
      </c>
      <c r="Q1126" s="184">
        <v>6.8520000000000003</v>
      </c>
      <c r="R1126" s="184">
        <v>4.1273</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44404</v>
      </c>
      <c r="E1127" s="184">
        <v>2492.5518999999999</v>
      </c>
      <c r="F1127" s="184">
        <v>3.3054000000000001</v>
      </c>
      <c r="G1127" s="184">
        <v>3.3191999999999999</v>
      </c>
      <c r="H1127" s="184">
        <v>3.3647999999999998</v>
      </c>
      <c r="I1127" s="184">
        <v>3.3178000000000001</v>
      </c>
      <c r="J1127" s="184">
        <v>3.2690000000000001</v>
      </c>
      <c r="K1127" s="184">
        <v>3.2141999999999999</v>
      </c>
      <c r="L1127" s="184">
        <v>3.2277</v>
      </c>
      <c r="M1127" s="184">
        <v>3.1585999999999999</v>
      </c>
      <c r="N1127" s="184">
        <v>3.1777000000000002</v>
      </c>
      <c r="O1127" s="184">
        <v>5.0286</v>
      </c>
      <c r="P1127" s="184">
        <v>5.7502000000000004</v>
      </c>
      <c r="Q1127" s="184">
        <v>6.9863</v>
      </c>
      <c r="R1127" s="184">
        <v>3.9245000000000001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44404</v>
      </c>
      <c r="E1128" s="184">
        <v>2484.5945999999999</v>
      </c>
      <c r="F1128" s="184">
        <v>3.2747999999999999</v>
      </c>
      <c r="G1128" s="184">
        <v>3.2890999999999999</v>
      </c>
      <c r="H1128" s="184">
        <v>3.3348</v>
      </c>
      <c r="I1128" s="184">
        <v>3.2877000000000001</v>
      </c>
      <c r="J1128" s="184">
        <v>3.2389000000000001</v>
      </c>
      <c r="K1128" s="184">
        <v>3.1888000000000001</v>
      </c>
      <c r="L1128" s="184">
        <v>3.1995</v>
      </c>
      <c r="M1128" s="184">
        <v>3.1286999999999998</v>
      </c>
      <c r="N1128" s="184">
        <v>3.1495000000000002</v>
      </c>
      <c r="O1128" s="184">
        <v>4.9995000000000003</v>
      </c>
      <c r="P1128" s="184">
        <v>5.7176</v>
      </c>
      <c r="Q1128" s="184">
        <v>7.1924000000000001</v>
      </c>
      <c r="R1128" s="184">
        <v>3.8999000000000001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44404</v>
      </c>
      <c r="E1129" s="184">
        <v>1120.69397111479</v>
      </c>
      <c r="F1129" s="184">
        <v>2.6038000000000001</v>
      </c>
      <c r="G1129" s="184">
        <v>2.6095999999999999</v>
      </c>
      <c r="H1129" s="184">
        <v>2.6143999999999998</v>
      </c>
      <c r="I1129" s="184">
        <v>2.4312999999999998</v>
      </c>
      <c r="J1129" s="184">
        <v>2.516</v>
      </c>
      <c r="K1129" s="184">
        <v>2.6057000000000001</v>
      </c>
      <c r="L1129" s="184">
        <v>2.6577999999999999</v>
      </c>
      <c r="M1129" s="184">
        <v>2.5956999999999999</v>
      </c>
      <c r="N1129" s="184">
        <v>2.6046999999999998</v>
      </c>
      <c r="O1129" s="184">
        <v>3.3296999999999999</v>
      </c>
      <c r="P1129" s="184"/>
      <c r="Q1129" s="184">
        <v>3.4363999999999999</v>
      </c>
      <c r="R1129" s="184">
        <v>2.8540000000000001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44404</v>
      </c>
      <c r="E1130" s="184">
        <v>2972.6352999999999</v>
      </c>
      <c r="F1130" s="184">
        <v>3.4321999999999999</v>
      </c>
      <c r="G1130" s="184">
        <v>3.3792</v>
      </c>
      <c r="H1130" s="184">
        <v>3.4723999999999999</v>
      </c>
      <c r="I1130" s="184">
        <v>3.4339</v>
      </c>
      <c r="J1130" s="184">
        <v>3.4024999999999999</v>
      </c>
      <c r="K1130" s="184">
        <v>3.3090999999999999</v>
      </c>
      <c r="L1130" s="184">
        <v>3.3393000000000002</v>
      </c>
      <c r="M1130" s="184">
        <v>3.2402000000000002</v>
      </c>
      <c r="N1130" s="184">
        <v>3.2692000000000001</v>
      </c>
      <c r="O1130" s="184">
        <v>5.3296999999999999</v>
      </c>
      <c r="P1130" s="184">
        <v>5.9928999999999997</v>
      </c>
      <c r="Q1130" s="184">
        <v>7.1539999999999999</v>
      </c>
      <c r="R1130" s="184">
        <v>4.2721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44404</v>
      </c>
      <c r="E1131" s="184">
        <v>2949.9819000000002</v>
      </c>
      <c r="F1131" s="184">
        <v>3.3237000000000001</v>
      </c>
      <c r="G1131" s="184">
        <v>3.2694000000000001</v>
      </c>
      <c r="H1131" s="184">
        <v>3.3624999999999998</v>
      </c>
      <c r="I1131" s="184">
        <v>3.3237999999999999</v>
      </c>
      <c r="J1131" s="184">
        <v>3.2932999999999999</v>
      </c>
      <c r="K1131" s="184">
        <v>3.2090999999999998</v>
      </c>
      <c r="L1131" s="184">
        <v>3.2416999999999998</v>
      </c>
      <c r="M1131" s="184">
        <v>3.1474000000000002</v>
      </c>
      <c r="N1131" s="184">
        <v>3.1829000000000001</v>
      </c>
      <c r="O1131" s="184">
        <v>5.2331000000000003</v>
      </c>
      <c r="P1131" s="184">
        <v>5.8837000000000002</v>
      </c>
      <c r="Q1131" s="184">
        <v>7.1391999999999998</v>
      </c>
      <c r="R1131" s="184">
        <v>4.18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44404</v>
      </c>
      <c r="E1132" s="184">
        <v>2683.6583999999998</v>
      </c>
      <c r="F1132" s="184">
        <v>3.5937000000000001</v>
      </c>
      <c r="G1132" s="184">
        <v>3.6669999999999998</v>
      </c>
      <c r="H1132" s="184">
        <v>3.7311999999999999</v>
      </c>
      <c r="I1132" s="184">
        <v>3.6175000000000002</v>
      </c>
      <c r="J1132" s="184">
        <v>3.6046</v>
      </c>
      <c r="K1132" s="184">
        <v>3.4925999999999999</v>
      </c>
      <c r="L1132" s="184">
        <v>3.5242</v>
      </c>
      <c r="M1132" s="184">
        <v>3.4205000000000001</v>
      </c>
      <c r="N1132" s="184">
        <v>3.4321000000000002</v>
      </c>
      <c r="O1132" s="184">
        <v>5.4789000000000003</v>
      </c>
      <c r="P1132" s="184">
        <v>6.0209000000000001</v>
      </c>
      <c r="Q1132" s="184">
        <v>7.1105999999999998</v>
      </c>
      <c r="R1132" s="184">
        <v>4.4633000000000003</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44404</v>
      </c>
      <c r="E1133" s="184">
        <v>2650.9697000000001</v>
      </c>
      <c r="F1133" s="184">
        <v>3.3433000000000002</v>
      </c>
      <c r="G1133" s="184">
        <v>3.4169</v>
      </c>
      <c r="H1133" s="184">
        <v>3.4809999999999999</v>
      </c>
      <c r="I1133" s="184">
        <v>3.3671000000000002</v>
      </c>
      <c r="J1133" s="184">
        <v>3.3538000000000001</v>
      </c>
      <c r="K1133" s="184">
        <v>3.2404999999999999</v>
      </c>
      <c r="L1133" s="184">
        <v>3.27</v>
      </c>
      <c r="M1133" s="184">
        <v>3.1642999999999999</v>
      </c>
      <c r="N1133" s="184">
        <v>3.1738</v>
      </c>
      <c r="O1133" s="184">
        <v>5.2586000000000004</v>
      </c>
      <c r="P1133" s="184">
        <v>5.8440000000000003</v>
      </c>
      <c r="Q1133" s="184">
        <v>7.1999000000000004</v>
      </c>
      <c r="R1133" s="184">
        <v>4.1977000000000002</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44404</v>
      </c>
      <c r="E1134" s="184">
        <v>2410.8697000000002</v>
      </c>
      <c r="F1134" s="184">
        <v>3.3447</v>
      </c>
      <c r="G1134" s="184">
        <v>3.4175</v>
      </c>
      <c r="H1134" s="184">
        <v>3.4817</v>
      </c>
      <c r="I1134" s="184">
        <v>3.3675000000000002</v>
      </c>
      <c r="J1134" s="184">
        <v>3.3542000000000001</v>
      </c>
      <c r="K1134" s="184">
        <v>3.2408999999999999</v>
      </c>
      <c r="L1134" s="184">
        <v>3.2704</v>
      </c>
      <c r="M1134" s="184">
        <v>3.1646000000000001</v>
      </c>
      <c r="N1134" s="184">
        <v>3.1741000000000001</v>
      </c>
      <c r="O1134" s="184">
        <v>5.2584999999999997</v>
      </c>
      <c r="P1134" s="184">
        <v>5.8293999999999997</v>
      </c>
      <c r="Q1134" s="184">
        <v>6.5561999999999996</v>
      </c>
      <c r="R1134" s="184">
        <v>4.1974999999999998</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44404</v>
      </c>
      <c r="E1136" s="184">
        <v>4797.7912999999999</v>
      </c>
      <c r="F1136" s="184">
        <v>2.6507000000000001</v>
      </c>
      <c r="G1136" s="184">
        <v>2.6356000000000002</v>
      </c>
      <c r="H1136" s="184">
        <v>2.7584</v>
      </c>
      <c r="I1136" s="184">
        <v>2.8125</v>
      </c>
      <c r="J1136" s="184">
        <v>2.7292000000000001</v>
      </c>
      <c r="K1136" s="184">
        <v>2.5701999999999998</v>
      </c>
      <c r="L1136" s="184">
        <v>2.5571999999999999</v>
      </c>
      <c r="M1136" s="184">
        <v>2.4687000000000001</v>
      </c>
      <c r="N1136" s="184">
        <v>2.4948999999999999</v>
      </c>
      <c r="O1136" s="184">
        <v>4.7304000000000004</v>
      </c>
      <c r="P1136" s="184">
        <v>5.3169000000000004</v>
      </c>
      <c r="Q1136" s="184">
        <v>6.9741999999999997</v>
      </c>
      <c r="R1136" s="184">
        <v>3.6734</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44404</v>
      </c>
      <c r="E1137" s="184">
        <v>3107.9906000000001</v>
      </c>
      <c r="F1137" s="184">
        <v>3.3121</v>
      </c>
      <c r="G1137" s="184">
        <v>3.2982</v>
      </c>
      <c r="H1137" s="184">
        <v>3.4217</v>
      </c>
      <c r="I1137" s="184">
        <v>3.4752999999999998</v>
      </c>
      <c r="J1137" s="184">
        <v>3.3927</v>
      </c>
      <c r="K1137" s="184">
        <v>3.2393000000000001</v>
      </c>
      <c r="L1137" s="184">
        <v>3.2349000000000001</v>
      </c>
      <c r="M1137" s="184">
        <v>3.1520999999999999</v>
      </c>
      <c r="N1137" s="184">
        <v>3.1836000000000002</v>
      </c>
      <c r="O1137" s="184">
        <v>5.4417</v>
      </c>
      <c r="P1137" s="184">
        <v>6.0289000000000001</v>
      </c>
      <c r="Q1137" s="184">
        <v>7.3878000000000004</v>
      </c>
      <c r="R1137" s="184">
        <v>4.3723999999999998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44404</v>
      </c>
      <c r="E1138" s="184">
        <v>3124.8200999999999</v>
      </c>
      <c r="F1138" s="184">
        <v>3.3854000000000002</v>
      </c>
      <c r="G1138" s="184">
        <v>3.3738999999999999</v>
      </c>
      <c r="H1138" s="184">
        <v>3.4973999999999998</v>
      </c>
      <c r="I1138" s="184">
        <v>3.5472000000000001</v>
      </c>
      <c r="J1138" s="184">
        <v>3.4678</v>
      </c>
      <c r="K1138" s="184">
        <v>3.3159999999999998</v>
      </c>
      <c r="L1138" s="184">
        <v>3.3123999999999998</v>
      </c>
      <c r="M1138" s="184">
        <v>3.2311000000000001</v>
      </c>
      <c r="N1138" s="184">
        <v>3.2656999999999998</v>
      </c>
      <c r="O1138" s="184">
        <v>5.5145999999999997</v>
      </c>
      <c r="P1138" s="184">
        <v>6.0986000000000002</v>
      </c>
      <c r="Q1138" s="184">
        <v>7.2869999999999999</v>
      </c>
      <c r="R1138" s="184">
        <v>4.4512999999999998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44404</v>
      </c>
      <c r="E1139" s="184">
        <v>4058.7941000000001</v>
      </c>
      <c r="F1139" s="184">
        <v>3.3079000000000001</v>
      </c>
      <c r="G1139" s="184">
        <v>3.4449000000000001</v>
      </c>
      <c r="H1139" s="184">
        <v>3.5249000000000001</v>
      </c>
      <c r="I1139" s="184">
        <v>3.3915999999999999</v>
      </c>
      <c r="J1139" s="184">
        <v>3.3292999999999999</v>
      </c>
      <c r="K1139" s="184">
        <v>3.1985000000000001</v>
      </c>
      <c r="L1139" s="184">
        <v>3.1833999999999998</v>
      </c>
      <c r="M1139" s="184">
        <v>3.0752999999999999</v>
      </c>
      <c r="N1139" s="184">
        <v>3.1168999999999998</v>
      </c>
      <c r="O1139" s="184">
        <v>5.1818999999999997</v>
      </c>
      <c r="P1139" s="184">
        <v>5.8117000000000001</v>
      </c>
      <c r="Q1139" s="184">
        <v>6.9707999999999997</v>
      </c>
      <c r="R1139" s="184">
        <v>4.1383999999999999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44404</v>
      </c>
      <c r="E1140" s="184">
        <v>4088.2325000000001</v>
      </c>
      <c r="F1140" s="184">
        <v>3.4091</v>
      </c>
      <c r="G1140" s="184">
        <v>3.5455000000000001</v>
      </c>
      <c r="H1140" s="184">
        <v>3.6246</v>
      </c>
      <c r="I1140" s="184">
        <v>3.4927999999999999</v>
      </c>
      <c r="J1140" s="184">
        <v>3.4300999999999999</v>
      </c>
      <c r="K1140" s="184">
        <v>3.2995999999999999</v>
      </c>
      <c r="L1140" s="184">
        <v>3.2843</v>
      </c>
      <c r="M1140" s="184">
        <v>3.1772</v>
      </c>
      <c r="N1140" s="184">
        <v>3.2198000000000002</v>
      </c>
      <c r="O1140" s="184">
        <v>5.2872000000000003</v>
      </c>
      <c r="P1140" s="184">
        <v>5.9177</v>
      </c>
      <c r="Q1140" s="184">
        <v>7.1279000000000003</v>
      </c>
      <c r="R1140" s="184">
        <v>4.2426000000000004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44404</v>
      </c>
      <c r="E1141" s="184">
        <v>2059.5706</v>
      </c>
      <c r="F1141" s="184">
        <v>3.2646999999999999</v>
      </c>
      <c r="G1141" s="184">
        <v>3.2847</v>
      </c>
      <c r="H1141" s="184">
        <v>3.4887999999999999</v>
      </c>
      <c r="I1141" s="184">
        <v>3.3996</v>
      </c>
      <c r="J1141" s="184">
        <v>3.3561999999999999</v>
      </c>
      <c r="K1141" s="184">
        <v>3.2201</v>
      </c>
      <c r="L1141" s="184">
        <v>3.2315999999999998</v>
      </c>
      <c r="M1141" s="184">
        <v>3.1265999999999998</v>
      </c>
      <c r="N1141" s="184">
        <v>3.1652</v>
      </c>
      <c r="O1141" s="184">
        <v>5.2366999999999999</v>
      </c>
      <c r="P1141" s="184">
        <v>5.9032</v>
      </c>
      <c r="Q1141" s="184">
        <v>4.2991000000000001</v>
      </c>
      <c r="R1141" s="184">
        <v>4.1482999999999999</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44404</v>
      </c>
      <c r="E1142" s="184">
        <v>2070.7125999999998</v>
      </c>
      <c r="F1142" s="184">
        <v>3.36</v>
      </c>
      <c r="G1142" s="184">
        <v>3.3799000000000001</v>
      </c>
      <c r="H1142" s="184">
        <v>3.5842000000000001</v>
      </c>
      <c r="I1142" s="184">
        <v>3.4952000000000001</v>
      </c>
      <c r="J1142" s="184">
        <v>3.452</v>
      </c>
      <c r="K1142" s="184">
        <v>3.3161999999999998</v>
      </c>
      <c r="L1142" s="184">
        <v>3.3300999999999998</v>
      </c>
      <c r="M1142" s="184">
        <v>3.2269000000000001</v>
      </c>
      <c r="N1142" s="184">
        <v>3.2665999999999999</v>
      </c>
      <c r="O1142" s="184">
        <v>5.3285999999999998</v>
      </c>
      <c r="P1142" s="184">
        <v>5.9840999999999998</v>
      </c>
      <c r="Q1142" s="184">
        <v>7.1482000000000001</v>
      </c>
      <c r="R1142" s="184">
        <v>4.2518000000000002</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44404</v>
      </c>
      <c r="E1143" s="184">
        <v>3002.4263999999998</v>
      </c>
      <c r="F1143" s="184">
        <v>2.468</v>
      </c>
      <c r="G1143" s="184">
        <v>2.488</v>
      </c>
      <c r="H1143" s="184">
        <v>2.6919</v>
      </c>
      <c r="I1143" s="184">
        <v>2.6023000000000001</v>
      </c>
      <c r="J1143" s="184">
        <v>2.5579000000000001</v>
      </c>
      <c r="K1143" s="184">
        <v>2.4180999999999999</v>
      </c>
      <c r="L1143" s="184">
        <v>2.4253</v>
      </c>
      <c r="M1143" s="184">
        <v>2.3161</v>
      </c>
      <c r="N1143" s="184">
        <v>2.3492999999999999</v>
      </c>
      <c r="O1143" s="184">
        <v>4.3861999999999997</v>
      </c>
      <c r="P1143" s="184">
        <v>5.0243000000000002</v>
      </c>
      <c r="Q1143" s="184">
        <v>6.0697000000000001</v>
      </c>
      <c r="R1143" s="184">
        <v>3.3268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44404</v>
      </c>
      <c r="E1144" s="184">
        <v>1092.1001926618501</v>
      </c>
      <c r="F1144" s="184">
        <v>2.6676000000000002</v>
      </c>
      <c r="G1144" s="184">
        <v>2.6802999999999999</v>
      </c>
      <c r="H1144" s="184">
        <v>2.6821999999999999</v>
      </c>
      <c r="I1144" s="184">
        <v>2.6783999999999999</v>
      </c>
      <c r="J1144" s="184">
        <v>2.6724000000000001</v>
      </c>
      <c r="K1144" s="184">
        <v>2.64</v>
      </c>
      <c r="L1144" s="184">
        <v>2.5724</v>
      </c>
      <c r="M1144" s="184">
        <v>2.5097999999999998</v>
      </c>
      <c r="N1144" s="184">
        <v>2.5200999999999998</v>
      </c>
      <c r="O1144" s="184"/>
      <c r="P1144" s="184"/>
      <c r="Q1144" s="184">
        <v>3.1446000000000001</v>
      </c>
      <c r="R1144" s="184">
        <v>2.7227999999999999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44404</v>
      </c>
      <c r="E1145" s="184">
        <v>306.15750000000003</v>
      </c>
      <c r="F1145" s="184">
        <v>3.4815</v>
      </c>
      <c r="G1145" s="184">
        <v>3.3986999999999998</v>
      </c>
      <c r="H1145" s="184">
        <v>3.4664999999999999</v>
      </c>
      <c r="I1145" s="184">
        <v>3.3971</v>
      </c>
      <c r="J1145" s="184">
        <v>3.3424999999999998</v>
      </c>
      <c r="K1145" s="184">
        <v>3.1962999999999999</v>
      </c>
      <c r="L1145" s="184">
        <v>3.2147000000000001</v>
      </c>
      <c r="M1145" s="184">
        <v>3.1343000000000001</v>
      </c>
      <c r="N1145" s="184">
        <v>3.1772999999999998</v>
      </c>
      <c r="O1145" s="184">
        <v>5.2885</v>
      </c>
      <c r="P1145" s="184">
        <v>5.9276</v>
      </c>
      <c r="Q1145" s="184">
        <v>7.3864000000000001</v>
      </c>
      <c r="R1145" s="184">
        <v>4.2542</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44404</v>
      </c>
      <c r="E1146" s="184">
        <v>307.98759999999999</v>
      </c>
      <c r="F1146" s="184">
        <v>3.6031</v>
      </c>
      <c r="G1146" s="184">
        <v>3.5207999999999999</v>
      </c>
      <c r="H1146" s="184">
        <v>3.5849000000000002</v>
      </c>
      <c r="I1146" s="184">
        <v>3.5169000000000001</v>
      </c>
      <c r="J1146" s="184">
        <v>3.4628999999999999</v>
      </c>
      <c r="K1146" s="184">
        <v>3.3172999999999999</v>
      </c>
      <c r="L1146" s="184">
        <v>3.3367</v>
      </c>
      <c r="M1146" s="184">
        <v>3.2572000000000001</v>
      </c>
      <c r="N1146" s="184">
        <v>3.3012000000000001</v>
      </c>
      <c r="O1146" s="184">
        <v>5.3874000000000004</v>
      </c>
      <c r="P1146" s="184">
        <v>6.0102000000000002</v>
      </c>
      <c r="Q1146" s="184">
        <v>7.1855000000000002</v>
      </c>
      <c r="R1146" s="184">
        <v>4.3644999999999996</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44404</v>
      </c>
      <c r="E1147" s="184">
        <v>2220.3398999999999</v>
      </c>
      <c r="F1147" s="184">
        <v>3.5183</v>
      </c>
      <c r="G1147" s="184">
        <v>3.3961000000000001</v>
      </c>
      <c r="H1147" s="184">
        <v>3.5245000000000002</v>
      </c>
      <c r="I1147" s="184">
        <v>3.4409000000000001</v>
      </c>
      <c r="J1147" s="184">
        <v>3.4861</v>
      </c>
      <c r="K1147" s="184">
        <v>3.3839000000000001</v>
      </c>
      <c r="L1147" s="184">
        <v>3.4113000000000002</v>
      </c>
      <c r="M1147" s="184">
        <v>3.3321999999999998</v>
      </c>
      <c r="N1147" s="184">
        <v>3.3995000000000002</v>
      </c>
      <c r="O1147" s="184">
        <v>5.4455999999999998</v>
      </c>
      <c r="P1147" s="184">
        <v>6.0072000000000001</v>
      </c>
      <c r="Q1147" s="184">
        <v>7.4802999999999997</v>
      </c>
      <c r="R1147" s="184">
        <v>4.4585999999999997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44404</v>
      </c>
      <c r="E1148" s="184">
        <v>2237.8296</v>
      </c>
      <c r="F1148" s="184">
        <v>3.5609000000000002</v>
      </c>
      <c r="G1148" s="184">
        <v>3.4365000000000001</v>
      </c>
      <c r="H1148" s="184">
        <v>3.5649000000000002</v>
      </c>
      <c r="I1148" s="184">
        <v>3.4809999999999999</v>
      </c>
      <c r="J1148" s="184">
        <v>3.5263</v>
      </c>
      <c r="K1148" s="184">
        <v>3.4245000000000001</v>
      </c>
      <c r="L1148" s="184">
        <v>3.4521000000000002</v>
      </c>
      <c r="M1148" s="184">
        <v>3.3732000000000002</v>
      </c>
      <c r="N1148" s="184">
        <v>3.4409999999999998</v>
      </c>
      <c r="O1148" s="184">
        <v>5.5193000000000003</v>
      </c>
      <c r="P1148" s="184">
        <v>6.0993000000000004</v>
      </c>
      <c r="Q1148" s="184">
        <v>7.2012</v>
      </c>
      <c r="R1148" s="184">
        <v>4.5092999999999996</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44404</v>
      </c>
      <c r="E1149" s="184">
        <v>2512.2968999999998</v>
      </c>
      <c r="F1149" s="184">
        <v>3.4609999999999999</v>
      </c>
      <c r="G1149" s="184">
        <v>3.3677000000000001</v>
      </c>
      <c r="H1149" s="184">
        <v>3.5207999999999999</v>
      </c>
      <c r="I1149" s="184">
        <v>3.4306000000000001</v>
      </c>
      <c r="J1149" s="184">
        <v>3.4047999999999998</v>
      </c>
      <c r="K1149" s="184">
        <v>3.2810999999999999</v>
      </c>
      <c r="L1149" s="184">
        <v>3.2873000000000001</v>
      </c>
      <c r="M1149" s="184">
        <v>3.1873999999999998</v>
      </c>
      <c r="N1149" s="184">
        <v>3.2143999999999999</v>
      </c>
      <c r="O1149" s="184">
        <v>5.1725000000000003</v>
      </c>
      <c r="P1149" s="184">
        <v>5.8753000000000002</v>
      </c>
      <c r="Q1149" s="184">
        <v>7.0876999999999999</v>
      </c>
      <c r="R1149" s="184">
        <v>4.1420000000000003</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44404</v>
      </c>
      <c r="E1150" s="184">
        <v>2499.2503000000002</v>
      </c>
      <c r="F1150" s="184">
        <v>3.4104000000000001</v>
      </c>
      <c r="G1150" s="184">
        <v>3.3176000000000001</v>
      </c>
      <c r="H1150" s="184">
        <v>3.4708000000000001</v>
      </c>
      <c r="I1150" s="184">
        <v>3.3805999999999998</v>
      </c>
      <c r="J1150" s="184">
        <v>3.3546</v>
      </c>
      <c r="K1150" s="184">
        <v>3.2305999999999999</v>
      </c>
      <c r="L1150" s="184">
        <v>3.2364999999999999</v>
      </c>
      <c r="M1150" s="184">
        <v>3.1362000000000001</v>
      </c>
      <c r="N1150" s="184">
        <v>3.1627999999999998</v>
      </c>
      <c r="O1150" s="184">
        <v>5.1120000000000001</v>
      </c>
      <c r="P1150" s="184">
        <v>5.8049999999999997</v>
      </c>
      <c r="Q1150" s="184">
        <v>5.4273999999999996</v>
      </c>
      <c r="R1150" s="184">
        <v>4.0887000000000002</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44404</v>
      </c>
      <c r="E1151" s="184">
        <v>1605.2581</v>
      </c>
      <c r="F1151" s="184">
        <v>2.9971000000000001</v>
      </c>
      <c r="G1151" s="184">
        <v>3.0718000000000001</v>
      </c>
      <c r="H1151" s="184">
        <v>3.0238999999999998</v>
      </c>
      <c r="I1151" s="184">
        <v>3.0270000000000001</v>
      </c>
      <c r="J1151" s="184">
        <v>2.9906000000000001</v>
      </c>
      <c r="K1151" s="184">
        <v>2.9777999999999998</v>
      </c>
      <c r="L1151" s="184">
        <v>2.9317000000000002</v>
      </c>
      <c r="M1151" s="184">
        <v>2.8605</v>
      </c>
      <c r="N1151" s="184">
        <v>2.8952</v>
      </c>
      <c r="O1151" s="184">
        <v>4.6798000000000002</v>
      </c>
      <c r="P1151" s="184">
        <v>5.4025999999999996</v>
      </c>
      <c r="Q1151" s="184">
        <v>6.3304</v>
      </c>
      <c r="R1151" s="184">
        <v>3.6840000000000002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44404</v>
      </c>
      <c r="E1152" s="184">
        <v>1599.0786000000001</v>
      </c>
      <c r="F1152" s="184">
        <v>2.9470000000000001</v>
      </c>
      <c r="G1152" s="184">
        <v>3.0219999999999998</v>
      </c>
      <c r="H1152" s="184">
        <v>2.9739</v>
      </c>
      <c r="I1152" s="184">
        <v>2.9767999999999999</v>
      </c>
      <c r="J1152" s="184">
        <v>2.9403999999999999</v>
      </c>
      <c r="K1152" s="184">
        <v>2.9274</v>
      </c>
      <c r="L1152" s="184">
        <v>2.8809999999999998</v>
      </c>
      <c r="M1152" s="184">
        <v>2.8094000000000001</v>
      </c>
      <c r="N1152" s="184">
        <v>2.8441000000000001</v>
      </c>
      <c r="O1152" s="184">
        <v>4.6276000000000002</v>
      </c>
      <c r="P1152" s="184">
        <v>5.35</v>
      </c>
      <c r="Q1152" s="184">
        <v>6.2771999999999997</v>
      </c>
      <c r="R1152" s="184">
        <v>3.6322999999999999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44404</v>
      </c>
      <c r="E1153" s="184">
        <v>2008.6190999999999</v>
      </c>
      <c r="F1153" s="184">
        <v>3.0604</v>
      </c>
      <c r="G1153" s="184">
        <v>3.2081</v>
      </c>
      <c r="H1153" s="184">
        <v>3.0398000000000001</v>
      </c>
      <c r="I1153" s="184">
        <v>2.9901</v>
      </c>
      <c r="J1153" s="184">
        <v>3.0133999999999999</v>
      </c>
      <c r="K1153" s="184">
        <v>2.8873000000000002</v>
      </c>
      <c r="L1153" s="184">
        <v>3.2576999999999998</v>
      </c>
      <c r="M1153" s="184">
        <v>3.1173999999999999</v>
      </c>
      <c r="N1153" s="184">
        <v>3.1139999999999999</v>
      </c>
      <c r="O1153" s="184">
        <v>5.1215000000000002</v>
      </c>
      <c r="P1153" s="184">
        <v>5.8613</v>
      </c>
      <c r="Q1153" s="184">
        <v>7.4062000000000001</v>
      </c>
      <c r="R1153" s="184">
        <v>4.0514999999999999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44404</v>
      </c>
      <c r="E1154" s="184">
        <v>2025.5650000000001</v>
      </c>
      <c r="F1154" s="184">
        <v>3.1608999999999998</v>
      </c>
      <c r="G1154" s="184">
        <v>3.3087</v>
      </c>
      <c r="H1154" s="184">
        <v>3.145</v>
      </c>
      <c r="I1154" s="184">
        <v>3.0924999999999998</v>
      </c>
      <c r="J1154" s="184">
        <v>3.1160000000000001</v>
      </c>
      <c r="K1154" s="184">
        <v>2.9878999999999998</v>
      </c>
      <c r="L1154" s="184">
        <v>3.3601000000000001</v>
      </c>
      <c r="M1154" s="184">
        <v>3.2204000000000002</v>
      </c>
      <c r="N1154" s="184">
        <v>3.2176999999999998</v>
      </c>
      <c r="O1154" s="184">
        <v>5.2267999999999999</v>
      </c>
      <c r="P1154" s="184">
        <v>5.9676999999999998</v>
      </c>
      <c r="Q1154" s="184">
        <v>7.1859999999999999</v>
      </c>
      <c r="R1154" s="184">
        <v>4.1557000000000004</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44404</v>
      </c>
      <c r="E1155" s="184">
        <v>2014.6617000000001</v>
      </c>
      <c r="F1155" s="184">
        <v>2.7250000000000001</v>
      </c>
      <c r="G1155" s="184">
        <v>2.7254</v>
      </c>
      <c r="H1155" s="184">
        <v>2.5312000000000001</v>
      </c>
      <c r="I1155" s="184">
        <v>2.7273000000000001</v>
      </c>
      <c r="J1155" s="184">
        <v>3.3237999999999999</v>
      </c>
      <c r="K1155" s="184">
        <v>2.7279</v>
      </c>
      <c r="L1155" s="184">
        <v>3.1646000000000001</v>
      </c>
      <c r="M1155" s="184">
        <v>2.7810999999999999</v>
      </c>
      <c r="N1155" s="184">
        <v>2.8203999999999998</v>
      </c>
      <c r="O1155" s="184"/>
      <c r="P1155" s="184"/>
      <c r="Q1155" s="184">
        <v>3.2927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44404</v>
      </c>
      <c r="E1156" s="184">
        <v>2025.7672</v>
      </c>
      <c r="F1156" s="184">
        <v>3.1534</v>
      </c>
      <c r="G1156" s="184">
        <v>3.3155999999999999</v>
      </c>
      <c r="H1156" s="184">
        <v>3.1545000000000001</v>
      </c>
      <c r="I1156" s="184">
        <v>3.1042999999999998</v>
      </c>
      <c r="J1156" s="184">
        <v>3.1078999999999999</v>
      </c>
      <c r="K1156" s="184">
        <v>2.9529000000000001</v>
      </c>
      <c r="L1156" s="184">
        <v>3.3382000000000001</v>
      </c>
      <c r="M1156" s="184">
        <v>3.2006999999999999</v>
      </c>
      <c r="N1156" s="184">
        <v>3.1879</v>
      </c>
      <c r="O1156" s="184"/>
      <c r="P1156" s="184"/>
      <c r="Q1156" s="184">
        <v>3.6562999999999999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44404</v>
      </c>
      <c r="E1157" s="184">
        <v>2025.9826</v>
      </c>
      <c r="F1157" s="184">
        <v>3.1621000000000001</v>
      </c>
      <c r="G1157" s="184">
        <v>3.3086000000000002</v>
      </c>
      <c r="H1157" s="184">
        <v>3.1408</v>
      </c>
      <c r="I1157" s="184">
        <v>3.0911</v>
      </c>
      <c r="J1157" s="184">
        <v>3.1139999999999999</v>
      </c>
      <c r="K1157" s="184">
        <v>2.9948000000000001</v>
      </c>
      <c r="L1157" s="184">
        <v>3.3639000000000001</v>
      </c>
      <c r="M1157" s="184">
        <v>3.2233999999999998</v>
      </c>
      <c r="N1157" s="184">
        <v>3.2201</v>
      </c>
      <c r="O1157" s="184"/>
      <c r="P1157" s="184"/>
      <c r="Q1157" s="184">
        <v>3.6648000000000001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44404</v>
      </c>
      <c r="E1158" s="184">
        <v>2025.5989999999999</v>
      </c>
      <c r="F1158" s="184">
        <v>3.1482999999999999</v>
      </c>
      <c r="G1158" s="184">
        <v>3.2989999999999999</v>
      </c>
      <c r="H1158" s="184">
        <v>3.1284999999999998</v>
      </c>
      <c r="I1158" s="184">
        <v>3.0874999999999999</v>
      </c>
      <c r="J1158" s="184">
        <v>3.1362000000000001</v>
      </c>
      <c r="K1158" s="184">
        <v>2.9956999999999998</v>
      </c>
      <c r="L1158" s="184">
        <v>3.3605999999999998</v>
      </c>
      <c r="M1158" s="184">
        <v>3.2147999999999999</v>
      </c>
      <c r="N1158" s="184">
        <v>3.1987999999999999</v>
      </c>
      <c r="O1158" s="184"/>
      <c r="P1158" s="184"/>
      <c r="Q1158" s="184">
        <v>3.6496</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44404</v>
      </c>
      <c r="E1159" s="184">
        <v>2839.3694</v>
      </c>
      <c r="F1159" s="184">
        <v>3.5226000000000002</v>
      </c>
      <c r="G1159" s="184">
        <v>3.4649999999999999</v>
      </c>
      <c r="H1159" s="184">
        <v>3.4813999999999998</v>
      </c>
      <c r="I1159" s="184">
        <v>3.3864999999999998</v>
      </c>
      <c r="J1159" s="184">
        <v>3.3572000000000002</v>
      </c>
      <c r="K1159" s="184">
        <v>3.2235999999999998</v>
      </c>
      <c r="L1159" s="184">
        <v>3.2271000000000001</v>
      </c>
      <c r="M1159" s="184">
        <v>3.1497000000000002</v>
      </c>
      <c r="N1159" s="184">
        <v>3.1819999999999999</v>
      </c>
      <c r="O1159" s="184">
        <v>5.1936</v>
      </c>
      <c r="P1159" s="184">
        <v>5.8794000000000004</v>
      </c>
      <c r="Q1159" s="184">
        <v>7.3566000000000003</v>
      </c>
      <c r="R1159" s="184">
        <v>4.1269999999999998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44404</v>
      </c>
      <c r="E1160" s="184">
        <v>2856.0074</v>
      </c>
      <c r="F1160" s="184">
        <v>3.5928</v>
      </c>
      <c r="G1160" s="184">
        <v>3.5350999999999999</v>
      </c>
      <c r="H1160" s="184">
        <v>3.5516000000000001</v>
      </c>
      <c r="I1160" s="184">
        <v>3.4569000000000001</v>
      </c>
      <c r="J1160" s="184">
        <v>3.4277000000000002</v>
      </c>
      <c r="K1160" s="184">
        <v>3.2944</v>
      </c>
      <c r="L1160" s="184">
        <v>3.2985000000000002</v>
      </c>
      <c r="M1160" s="184">
        <v>3.2216</v>
      </c>
      <c r="N1160" s="184">
        <v>3.2545000000000002</v>
      </c>
      <c r="O1160" s="184">
        <v>5.2672999999999996</v>
      </c>
      <c r="P1160" s="184">
        <v>5.9535999999999998</v>
      </c>
      <c r="Q1160" s="184">
        <v>7.1543999999999999</v>
      </c>
      <c r="R1160" s="184">
        <v>4.2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44404</v>
      </c>
      <c r="E1161" s="184">
        <v>2567.1844000000001</v>
      </c>
      <c r="F1161" s="184">
        <v>2.9916999999999998</v>
      </c>
      <c r="G1161" s="184">
        <v>2.9342999999999999</v>
      </c>
      <c r="H1161" s="184">
        <v>2.9510999999999998</v>
      </c>
      <c r="I1161" s="184">
        <v>2.8559000000000001</v>
      </c>
      <c r="J1161" s="184">
        <v>2.8258999999999999</v>
      </c>
      <c r="K1161" s="184">
        <v>2.6898</v>
      </c>
      <c r="L1161" s="184">
        <v>2.6894</v>
      </c>
      <c r="M1161" s="184">
        <v>2.6082999999999998</v>
      </c>
      <c r="N1161" s="184">
        <v>2.6366000000000001</v>
      </c>
      <c r="O1161" s="184">
        <v>4.6395</v>
      </c>
      <c r="P1161" s="184">
        <v>5.2938999999999998</v>
      </c>
      <c r="Q1161" s="184">
        <v>6.6231999999999998</v>
      </c>
      <c r="R1161" s="184">
        <v>3.5792999999999999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44404</v>
      </c>
      <c r="E1162" s="184">
        <v>1090.9096</v>
      </c>
      <c r="F1162" s="184">
        <v>3.3127</v>
      </c>
      <c r="G1162" s="184">
        <v>3.1671</v>
      </c>
      <c r="H1162" s="184">
        <v>3.1909999999999998</v>
      </c>
      <c r="I1162" s="184">
        <v>3.1673</v>
      </c>
      <c r="J1162" s="184">
        <v>3.2010000000000001</v>
      </c>
      <c r="K1162" s="184">
        <v>3.1585000000000001</v>
      </c>
      <c r="L1162" s="184">
        <v>3.0842999999999998</v>
      </c>
      <c r="M1162" s="184">
        <v>3.0293999999999999</v>
      </c>
      <c r="N1162" s="184">
        <v>3.0432999999999999</v>
      </c>
      <c r="O1162" s="184"/>
      <c r="P1162" s="184"/>
      <c r="Q1162" s="184">
        <v>3.9207000000000001</v>
      </c>
      <c r="R1162" s="184">
        <v>3.6272000000000002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44404</v>
      </c>
      <c r="E1163" s="184">
        <v>1088.1986999999999</v>
      </c>
      <c r="F1163" s="184">
        <v>3.2035</v>
      </c>
      <c r="G1163" s="184">
        <v>3.0575000000000001</v>
      </c>
      <c r="H1163" s="184">
        <v>3.0809000000000002</v>
      </c>
      <c r="I1163" s="184">
        <v>3.0571000000000002</v>
      </c>
      <c r="J1163" s="184">
        <v>3.0908000000000002</v>
      </c>
      <c r="K1163" s="184">
        <v>3.0476999999999999</v>
      </c>
      <c r="L1163" s="184">
        <v>2.9722</v>
      </c>
      <c r="M1163" s="184">
        <v>2.9167000000000001</v>
      </c>
      <c r="N1163" s="184">
        <v>2.9298000000000002</v>
      </c>
      <c r="O1163" s="184"/>
      <c r="P1163" s="184"/>
      <c r="Q1163" s="184">
        <v>3.8065000000000002</v>
      </c>
      <c r="R1163" s="184">
        <v>3.5133000000000001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44404</v>
      </c>
      <c r="E1164" s="184">
        <v>56.467399999999998</v>
      </c>
      <c r="F1164" s="184">
        <v>3.4262000000000001</v>
      </c>
      <c r="G1164" s="184">
        <v>3.4483999999999999</v>
      </c>
      <c r="H1164" s="184">
        <v>3.5297999999999998</v>
      </c>
      <c r="I1164" s="184">
        <v>3.4211</v>
      </c>
      <c r="J1164" s="184">
        <v>3.3835000000000002</v>
      </c>
      <c r="K1164" s="184">
        <v>3.2683</v>
      </c>
      <c r="L1164" s="184">
        <v>3.2673000000000001</v>
      </c>
      <c r="M1164" s="184">
        <v>3.1774</v>
      </c>
      <c r="N1164" s="184">
        <v>3.1966999999999999</v>
      </c>
      <c r="O1164" s="184">
        <v>5.2135999999999996</v>
      </c>
      <c r="P1164" s="184">
        <v>5.9059999999999997</v>
      </c>
      <c r="Q1164" s="184">
        <v>7.6154000000000002</v>
      </c>
      <c r="R1164" s="184">
        <v>4.1036000000000001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44404</v>
      </c>
      <c r="E1165" s="184">
        <v>56.852699999999999</v>
      </c>
      <c r="F1165" s="184">
        <v>3.4672000000000001</v>
      </c>
      <c r="G1165" s="184">
        <v>3.5320999999999998</v>
      </c>
      <c r="H1165" s="184">
        <v>3.6069</v>
      </c>
      <c r="I1165" s="184">
        <v>3.4990999999999999</v>
      </c>
      <c r="J1165" s="184">
        <v>3.4638</v>
      </c>
      <c r="K1165" s="184">
        <v>3.3485</v>
      </c>
      <c r="L1165" s="184">
        <v>3.3485</v>
      </c>
      <c r="M1165" s="184">
        <v>3.2591999999999999</v>
      </c>
      <c r="N1165" s="184">
        <v>3.2793000000000001</v>
      </c>
      <c r="O1165" s="184">
        <v>5.2977999999999996</v>
      </c>
      <c r="P1165" s="184">
        <v>5.99</v>
      </c>
      <c r="Q1165" s="184">
        <v>7.2026000000000003</v>
      </c>
      <c r="R1165" s="184">
        <v>4.1867999999999999</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44404</v>
      </c>
      <c r="E1166" s="184">
        <v>32.471499999999999</v>
      </c>
      <c r="F1166" s="184">
        <v>3.3725000000000001</v>
      </c>
      <c r="G1166" s="184">
        <v>3.4106000000000001</v>
      </c>
      <c r="H1166" s="184">
        <v>3.7442000000000002</v>
      </c>
      <c r="I1166" s="184">
        <v>3.5295000000000001</v>
      </c>
      <c r="J1166" s="184">
        <v>3.4342999999999999</v>
      </c>
      <c r="K1166" s="184">
        <v>3.2839999999999998</v>
      </c>
      <c r="L1166" s="184">
        <v>3.2755000000000001</v>
      </c>
      <c r="M1166" s="184">
        <v>3.1831</v>
      </c>
      <c r="N1166" s="184">
        <v>3.2014</v>
      </c>
      <c r="O1166" s="184">
        <v>5.2153999999999998</v>
      </c>
      <c r="P1166" s="184">
        <v>5.9070999999999998</v>
      </c>
      <c r="Q1166" s="184">
        <v>7.0873999999999997</v>
      </c>
      <c r="R1166" s="184">
        <v>4.1062000000000003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44404</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44404</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44404</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44404</v>
      </c>
      <c r="E1170" s="184">
        <v>56.854799999999997</v>
      </c>
      <c r="F1170" s="184">
        <v>3.4670999999999998</v>
      </c>
      <c r="G1170" s="184">
        <v>3.5105</v>
      </c>
      <c r="H1170" s="184">
        <v>3.6067999999999998</v>
      </c>
      <c r="I1170" s="184">
        <v>3.4988999999999999</v>
      </c>
      <c r="J1170" s="184">
        <v>3.4636999999999998</v>
      </c>
      <c r="K1170" s="184">
        <v>3.3483999999999998</v>
      </c>
      <c r="L1170" s="184">
        <v>3.3483000000000001</v>
      </c>
      <c r="M1170" s="184">
        <v>3.2589999999999999</v>
      </c>
      <c r="N1170" s="184">
        <v>3.2791999999999999</v>
      </c>
      <c r="O1170" s="184">
        <v>5.2976999999999999</v>
      </c>
      <c r="P1170" s="184">
        <v>5.9908999999999999</v>
      </c>
      <c r="Q1170" s="184">
        <v>6.1192000000000002</v>
      </c>
      <c r="R1170" s="184">
        <v>4.1867000000000001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44404</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44404</v>
      </c>
      <c r="E1172" s="184">
        <v>56.854799999999997</v>
      </c>
      <c r="F1172" s="184">
        <v>3.4670999999999998</v>
      </c>
      <c r="G1172" s="184">
        <v>3.5105</v>
      </c>
      <c r="H1172" s="184">
        <v>3.5975999999999999</v>
      </c>
      <c r="I1172" s="184">
        <v>3.4943</v>
      </c>
      <c r="J1172" s="184">
        <v>3.4615999999999998</v>
      </c>
      <c r="K1172" s="184">
        <v>3.3483999999999998</v>
      </c>
      <c r="L1172" s="184">
        <v>3.3483000000000001</v>
      </c>
      <c r="M1172" s="184">
        <v>3.2589999999999999</v>
      </c>
      <c r="N1172" s="184">
        <v>3.2791999999999999</v>
      </c>
      <c r="O1172" s="184">
        <v>5.2976999999999999</v>
      </c>
      <c r="P1172" s="184">
        <v>5.9908999999999999</v>
      </c>
      <c r="Q1172" s="184">
        <v>6.1192000000000002</v>
      </c>
      <c r="R1172" s="184">
        <v>4.1867000000000001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44404</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44404</v>
      </c>
      <c r="E1174" s="184">
        <v>4203.6117000000004</v>
      </c>
      <c r="F1174" s="184">
        <v>3.4605000000000001</v>
      </c>
      <c r="G1174" s="184">
        <v>3.3813</v>
      </c>
      <c r="H1174" s="184">
        <v>3.5139999999999998</v>
      </c>
      <c r="I1174" s="184">
        <v>3.4929999999999999</v>
      </c>
      <c r="J1174" s="184">
        <v>3.4398</v>
      </c>
      <c r="K1174" s="184">
        <v>3.3220000000000001</v>
      </c>
      <c r="L1174" s="184">
        <v>3.3397000000000001</v>
      </c>
      <c r="M1174" s="184">
        <v>3.2305999999999999</v>
      </c>
      <c r="N1174" s="184">
        <v>3.2669000000000001</v>
      </c>
      <c r="O1174" s="184">
        <v>5.2640000000000002</v>
      </c>
      <c r="P1174" s="184">
        <v>5.9298999999999999</v>
      </c>
      <c r="Q1174" s="184">
        <v>7.1235999999999997</v>
      </c>
      <c r="R1174" s="184">
        <v>4.2359</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44404</v>
      </c>
      <c r="E1175" s="184">
        <v>4183.5223999999998</v>
      </c>
      <c r="F1175" s="184">
        <v>3.3384</v>
      </c>
      <c r="G1175" s="184">
        <v>3.2585000000000002</v>
      </c>
      <c r="H1175" s="184">
        <v>3.3915999999999999</v>
      </c>
      <c r="I1175" s="184">
        <v>3.3706999999999998</v>
      </c>
      <c r="J1175" s="184">
        <v>3.3174000000000001</v>
      </c>
      <c r="K1175" s="184">
        <v>3.1991999999999998</v>
      </c>
      <c r="L1175" s="184">
        <v>3.2198000000000002</v>
      </c>
      <c r="M1175" s="184">
        <v>3.1153</v>
      </c>
      <c r="N1175" s="184">
        <v>3.1604000000000001</v>
      </c>
      <c r="O1175" s="184">
        <v>5.1920000000000002</v>
      </c>
      <c r="P1175" s="184">
        <v>5.8653000000000004</v>
      </c>
      <c r="Q1175" s="184">
        <v>7.0571999999999999</v>
      </c>
      <c r="R1175" s="184">
        <v>4.1554000000000002</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44404</v>
      </c>
      <c r="E1176" s="184">
        <v>2835.1765999999998</v>
      </c>
      <c r="F1176" s="184">
        <v>3.3128000000000002</v>
      </c>
      <c r="G1176" s="184">
        <v>3.2368999999999999</v>
      </c>
      <c r="H1176" s="184">
        <v>3.3205</v>
      </c>
      <c r="I1176" s="184">
        <v>3.3029000000000002</v>
      </c>
      <c r="J1176" s="184">
        <v>3.2968000000000002</v>
      </c>
      <c r="K1176" s="184">
        <v>3.2021000000000002</v>
      </c>
      <c r="L1176" s="184">
        <v>3.2265000000000001</v>
      </c>
      <c r="M1176" s="184">
        <v>3.1488</v>
      </c>
      <c r="N1176" s="184">
        <v>3.1783000000000001</v>
      </c>
      <c r="O1176" s="184">
        <v>5.2519999999999998</v>
      </c>
      <c r="P1176" s="184">
        <v>5.9194000000000004</v>
      </c>
      <c r="Q1176" s="184">
        <v>7.2824999999999998</v>
      </c>
      <c r="R1176" s="184">
        <v>4.2154999999999996</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44404</v>
      </c>
      <c r="E1177" s="184">
        <v>2848.4740000000002</v>
      </c>
      <c r="F1177" s="184">
        <v>3.3729</v>
      </c>
      <c r="G1177" s="184">
        <v>3.2970000000000002</v>
      </c>
      <c r="H1177" s="184">
        <v>3.3774999999999999</v>
      </c>
      <c r="I1177" s="184">
        <v>3.3563999999999998</v>
      </c>
      <c r="J1177" s="184">
        <v>3.3485999999999998</v>
      </c>
      <c r="K1177" s="184">
        <v>3.2530999999999999</v>
      </c>
      <c r="L1177" s="184">
        <v>3.2776000000000001</v>
      </c>
      <c r="M1177" s="184">
        <v>3.2002000000000002</v>
      </c>
      <c r="N1177" s="184">
        <v>3.23</v>
      </c>
      <c r="O1177" s="184">
        <v>5.3053999999999997</v>
      </c>
      <c r="P1177" s="184">
        <v>5.9770000000000003</v>
      </c>
      <c r="Q1177" s="184">
        <v>7.1492000000000004</v>
      </c>
      <c r="R1177" s="184">
        <v>4.2676999999999996</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44404</v>
      </c>
      <c r="E1178" s="184">
        <v>3741.1176</v>
      </c>
      <c r="F1178" s="184">
        <v>3.2726000000000002</v>
      </c>
      <c r="G1178" s="184">
        <v>3.1859999999999999</v>
      </c>
      <c r="H1178" s="184">
        <v>3.2915000000000001</v>
      </c>
      <c r="I1178" s="184">
        <v>3.3066</v>
      </c>
      <c r="J1178" s="184">
        <v>3.2826</v>
      </c>
      <c r="K1178" s="184">
        <v>3.2037</v>
      </c>
      <c r="L1178" s="184">
        <v>3.2368999999999999</v>
      </c>
      <c r="M1178" s="184">
        <v>3.1577000000000002</v>
      </c>
      <c r="N1178" s="184">
        <v>3.1852</v>
      </c>
      <c r="O1178" s="184">
        <v>5.2542999999999997</v>
      </c>
      <c r="P1178" s="184">
        <v>5.8906000000000001</v>
      </c>
      <c r="Q1178" s="184">
        <v>7.0427</v>
      </c>
      <c r="R1178" s="184">
        <v>4.2606000000000002</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44404</v>
      </c>
      <c r="E1179" s="184">
        <v>3777.1880999999998</v>
      </c>
      <c r="F1179" s="184">
        <v>3.4123999999999999</v>
      </c>
      <c r="G1179" s="184">
        <v>3.3260000000000001</v>
      </c>
      <c r="H1179" s="184">
        <v>3.4316</v>
      </c>
      <c r="I1179" s="184">
        <v>3.4470000000000001</v>
      </c>
      <c r="J1179" s="184">
        <v>3.4230999999999998</v>
      </c>
      <c r="K1179" s="184">
        <v>3.3449</v>
      </c>
      <c r="L1179" s="184">
        <v>3.38</v>
      </c>
      <c r="M1179" s="184">
        <v>3.2997000000000001</v>
      </c>
      <c r="N1179" s="184">
        <v>3.3288000000000002</v>
      </c>
      <c r="O1179" s="184">
        <v>5.3994999999999997</v>
      </c>
      <c r="P1179" s="184">
        <v>6.0376000000000003</v>
      </c>
      <c r="Q1179" s="184">
        <v>7.1759000000000004</v>
      </c>
      <c r="R1179" s="184">
        <v>4.4032999999999998</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44404</v>
      </c>
      <c r="E1180" s="184">
        <v>1351.9385</v>
      </c>
      <c r="F1180" s="184">
        <v>3.4885000000000002</v>
      </c>
      <c r="G1180" s="184">
        <v>3.4775</v>
      </c>
      <c r="H1180" s="184">
        <v>3.5087000000000002</v>
      </c>
      <c r="I1180" s="184">
        <v>3.5171999999999999</v>
      </c>
      <c r="J1180" s="184">
        <v>3.5078</v>
      </c>
      <c r="K1180" s="184">
        <v>3.4235000000000002</v>
      </c>
      <c r="L1180" s="184">
        <v>3.4348000000000001</v>
      </c>
      <c r="M1180" s="184">
        <v>3.3412999999999999</v>
      </c>
      <c r="N1180" s="184">
        <v>3.4020000000000001</v>
      </c>
      <c r="O1180" s="184">
        <v>5.4850000000000003</v>
      </c>
      <c r="P1180" s="184">
        <v>6.1116000000000001</v>
      </c>
      <c r="Q1180" s="184">
        <v>6.1299000000000001</v>
      </c>
      <c r="R1180" s="184">
        <v>4.4377000000000004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44404</v>
      </c>
      <c r="E1181" s="184">
        <v>1343.4253000000001</v>
      </c>
      <c r="F1181" s="184">
        <v>3.3774999999999999</v>
      </c>
      <c r="G1181" s="184">
        <v>3.3681000000000001</v>
      </c>
      <c r="H1181" s="184">
        <v>3.3988</v>
      </c>
      <c r="I1181" s="184">
        <v>3.4072</v>
      </c>
      <c r="J1181" s="184">
        <v>3.3971</v>
      </c>
      <c r="K1181" s="184">
        <v>3.3125</v>
      </c>
      <c r="L1181" s="184">
        <v>3.3229000000000002</v>
      </c>
      <c r="M1181" s="184">
        <v>3.2284999999999999</v>
      </c>
      <c r="N1181" s="184">
        <v>3.2879999999999998</v>
      </c>
      <c r="O1181" s="184">
        <v>5.3663999999999996</v>
      </c>
      <c r="P1181" s="184">
        <v>5.9790999999999999</v>
      </c>
      <c r="Q1181" s="184">
        <v>5.9976000000000003</v>
      </c>
      <c r="R1181" s="184">
        <v>4.3230000000000004</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44404</v>
      </c>
      <c r="E1182" s="184">
        <v>2195.1430999999998</v>
      </c>
      <c r="F1182" s="184">
        <v>3.3923000000000001</v>
      </c>
      <c r="G1182" s="184">
        <v>3.4195000000000002</v>
      </c>
      <c r="H1182" s="184">
        <v>3.5057999999999998</v>
      </c>
      <c r="I1182" s="184">
        <v>3.4781</v>
      </c>
      <c r="J1182" s="184">
        <v>3.4457</v>
      </c>
      <c r="K1182" s="184">
        <v>3.3809999999999998</v>
      </c>
      <c r="L1182" s="184">
        <v>3.4108999999999998</v>
      </c>
      <c r="M1182" s="184">
        <v>3.3512</v>
      </c>
      <c r="N1182" s="184">
        <v>3.383</v>
      </c>
      <c r="O1182" s="184">
        <v>5.3592000000000004</v>
      </c>
      <c r="P1182" s="184">
        <v>5.9752999999999998</v>
      </c>
      <c r="Q1182" s="184">
        <v>6.9665999999999997</v>
      </c>
      <c r="R1182" s="184">
        <v>4.3354999999999997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44404</v>
      </c>
      <c r="E1183" s="184">
        <v>2166.5907000000002</v>
      </c>
      <c r="F1183" s="184">
        <v>3.2955000000000001</v>
      </c>
      <c r="G1183" s="184">
        <v>3.3224999999999998</v>
      </c>
      <c r="H1183" s="184">
        <v>3.4072</v>
      </c>
      <c r="I1183" s="184">
        <v>3.4228000000000001</v>
      </c>
      <c r="J1183" s="184">
        <v>3.3748</v>
      </c>
      <c r="K1183" s="184">
        <v>3.2909000000000002</v>
      </c>
      <c r="L1183" s="184">
        <v>3.3180000000000001</v>
      </c>
      <c r="M1183" s="184">
        <v>3.2551000000000001</v>
      </c>
      <c r="N1183" s="184">
        <v>3.2854000000000001</v>
      </c>
      <c r="O1183" s="184">
        <v>5.2706</v>
      </c>
      <c r="P1183" s="184">
        <v>5.8806000000000003</v>
      </c>
      <c r="Q1183" s="184">
        <v>6.3567999999999998</v>
      </c>
      <c r="R1183" s="184">
        <v>4.2347000000000001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44404</v>
      </c>
      <c r="E1184" s="184">
        <v>11.145899999999999</v>
      </c>
      <c r="F1184" s="184">
        <v>3.2749999999999999</v>
      </c>
      <c r="G1184" s="184">
        <v>3.3578999999999999</v>
      </c>
      <c r="H1184" s="184">
        <v>3.6516000000000002</v>
      </c>
      <c r="I1184" s="184">
        <v>3.3022999999999998</v>
      </c>
      <c r="J1184" s="184">
        <v>3.2176999999999998</v>
      </c>
      <c r="K1184" s="184">
        <v>3.0895999999999999</v>
      </c>
      <c r="L1184" s="184">
        <v>3.0767000000000002</v>
      </c>
      <c r="M1184" s="184">
        <v>2.9961000000000002</v>
      </c>
      <c r="N1184" s="184">
        <v>3.0196000000000001</v>
      </c>
      <c r="O1184" s="184"/>
      <c r="P1184" s="184"/>
      <c r="Q1184" s="184">
        <v>4.2516999999999996</v>
      </c>
      <c r="R1184" s="184">
        <v>3.7262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44404</v>
      </c>
      <c r="E1185" s="184">
        <v>11.102399999999999</v>
      </c>
      <c r="F1185" s="184">
        <v>2.9590999999999998</v>
      </c>
      <c r="G1185" s="184">
        <v>3.2065000000000001</v>
      </c>
      <c r="H1185" s="184">
        <v>3.5247999999999999</v>
      </c>
      <c r="I1185" s="184">
        <v>3.1739999999999999</v>
      </c>
      <c r="J1185" s="184">
        <v>3.0762</v>
      </c>
      <c r="K1185" s="184">
        <v>2.9405000000000001</v>
      </c>
      <c r="L1185" s="184">
        <v>2.9243000000000001</v>
      </c>
      <c r="M1185" s="184">
        <v>2.8422000000000001</v>
      </c>
      <c r="N1185" s="184">
        <v>2.8647999999999998</v>
      </c>
      <c r="O1185" s="184"/>
      <c r="P1185" s="184"/>
      <c r="Q1185" s="184">
        <v>4.0952999999999999</v>
      </c>
      <c r="R1185" s="184">
        <v>3.5706000000000002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44404</v>
      </c>
      <c r="E1186" s="184">
        <v>2271.5657999999999</v>
      </c>
      <c r="F1186" s="184">
        <v>2.0503999999999998</v>
      </c>
      <c r="G1186" s="184">
        <v>2.8188</v>
      </c>
      <c r="H1186" s="184">
        <v>3.1114999999999999</v>
      </c>
      <c r="I1186" s="184">
        <v>3.1939000000000002</v>
      </c>
      <c r="J1186" s="184">
        <v>3.1608999999999998</v>
      </c>
      <c r="K1186" s="184">
        <v>3.1324000000000001</v>
      </c>
      <c r="L1186" s="184">
        <v>3.1831</v>
      </c>
      <c r="M1186" s="184">
        <v>3.0878999999999999</v>
      </c>
      <c r="N1186" s="184">
        <v>3.0882999999999998</v>
      </c>
      <c r="O1186" s="184">
        <v>5.0407999999999999</v>
      </c>
      <c r="P1186" s="184">
        <v>5.8720999999999997</v>
      </c>
      <c r="Q1186" s="184">
        <v>7.1505000000000001</v>
      </c>
      <c r="R1186" s="184">
        <v>3.8685999999999998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44404</v>
      </c>
      <c r="E1187" s="184">
        <v>2255.5446999999999</v>
      </c>
      <c r="F1187" s="184">
        <v>2.0002</v>
      </c>
      <c r="G1187" s="184">
        <v>2.7688000000000001</v>
      </c>
      <c r="H1187" s="184">
        <v>3.0621</v>
      </c>
      <c r="I1187" s="184">
        <v>3.1442000000000001</v>
      </c>
      <c r="J1187" s="184">
        <v>3.1107999999999998</v>
      </c>
      <c r="K1187" s="184">
        <v>3.0819999999999999</v>
      </c>
      <c r="L1187" s="184">
        <v>3.1322999999999999</v>
      </c>
      <c r="M1187" s="184">
        <v>3.0367999999999999</v>
      </c>
      <c r="N1187" s="184">
        <v>3.0369000000000002</v>
      </c>
      <c r="O1187" s="184">
        <v>4.9619999999999997</v>
      </c>
      <c r="P1187" s="184">
        <v>5.7789000000000001</v>
      </c>
      <c r="Q1187" s="184">
        <v>7.3681999999999999</v>
      </c>
      <c r="R1187" s="184">
        <v>3.8092000000000001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44404</v>
      </c>
      <c r="E1188" s="184">
        <v>2308.7393055617899</v>
      </c>
      <c r="F1188" s="184">
        <v>2.5642</v>
      </c>
      <c r="G1188" s="184">
        <v>1.2849999999999999</v>
      </c>
      <c r="H1188" s="184">
        <v>1.4742999999999999</v>
      </c>
      <c r="I1188" s="184">
        <v>1.6572</v>
      </c>
      <c r="J1188" s="184">
        <v>2.1360000000000001</v>
      </c>
      <c r="K1188" s="184">
        <v>2.2869999999999999</v>
      </c>
      <c r="L1188" s="184">
        <v>2.3881000000000001</v>
      </c>
      <c r="M1188" s="184">
        <v>2.3304999999999998</v>
      </c>
      <c r="N1188" s="184">
        <v>2.3331</v>
      </c>
      <c r="O1188" s="184">
        <v>3.1328</v>
      </c>
      <c r="P1188" s="184">
        <v>3.5045000000000002</v>
      </c>
      <c r="Q1188" s="184">
        <v>4.7403000000000004</v>
      </c>
      <c r="R1188" s="184">
        <v>2.6103999999999998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44404</v>
      </c>
      <c r="E1189" s="184">
        <v>5048.6238000000003</v>
      </c>
      <c r="F1189" s="184">
        <v>3.3129</v>
      </c>
      <c r="G1189" s="184">
        <v>3.3336000000000001</v>
      </c>
      <c r="H1189" s="184">
        <v>3.4337</v>
      </c>
      <c r="I1189" s="184">
        <v>3.3338000000000001</v>
      </c>
      <c r="J1189" s="184">
        <v>3.3121</v>
      </c>
      <c r="K1189" s="184">
        <v>3.1715</v>
      </c>
      <c r="L1189" s="184">
        <v>3.2235999999999998</v>
      </c>
      <c r="M1189" s="184">
        <v>3.1116000000000001</v>
      </c>
      <c r="N1189" s="184">
        <v>3.1589</v>
      </c>
      <c r="O1189" s="184">
        <v>5.3307000000000002</v>
      </c>
      <c r="P1189" s="184">
        <v>5.9619</v>
      </c>
      <c r="Q1189" s="184">
        <v>7.0385999999999997</v>
      </c>
      <c r="R1189" s="184">
        <v>4.2515000000000001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44404</v>
      </c>
      <c r="E1190" s="184">
        <v>5086.4353000000001</v>
      </c>
      <c r="F1190" s="184">
        <v>3.4527000000000001</v>
      </c>
      <c r="G1190" s="184">
        <v>3.4737</v>
      </c>
      <c r="H1190" s="184">
        <v>3.5737999999999999</v>
      </c>
      <c r="I1190" s="184">
        <v>3.4740000000000002</v>
      </c>
      <c r="J1190" s="184">
        <v>3.4523000000000001</v>
      </c>
      <c r="K1190" s="184">
        <v>3.3123999999999998</v>
      </c>
      <c r="L1190" s="184">
        <v>3.3778999999999999</v>
      </c>
      <c r="M1190" s="184">
        <v>3.2555000000000001</v>
      </c>
      <c r="N1190" s="184">
        <v>3.2932999999999999</v>
      </c>
      <c r="O1190" s="184">
        <v>5.4366000000000003</v>
      </c>
      <c r="P1190" s="184">
        <v>6.0598999999999998</v>
      </c>
      <c r="Q1190" s="184">
        <v>7.2201000000000004</v>
      </c>
      <c r="R1190" s="184">
        <v>4.3672000000000004</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44404</v>
      </c>
      <c r="E1191" s="184">
        <v>4576.2254000000003</v>
      </c>
      <c r="F1191" s="184">
        <v>2.6928999999999998</v>
      </c>
      <c r="G1191" s="184">
        <v>2.7134999999999998</v>
      </c>
      <c r="H1191" s="184">
        <v>2.8134999999999999</v>
      </c>
      <c r="I1191" s="184">
        <v>2.7130999999999998</v>
      </c>
      <c r="J1191" s="184">
        <v>2.6905000000000001</v>
      </c>
      <c r="K1191" s="184">
        <v>2.5470000000000002</v>
      </c>
      <c r="L1191" s="184">
        <v>2.5945</v>
      </c>
      <c r="M1191" s="184">
        <v>2.4710999999999999</v>
      </c>
      <c r="N1191" s="184">
        <v>2.5049999999999999</v>
      </c>
      <c r="O1191" s="184">
        <v>4.5849000000000002</v>
      </c>
      <c r="P1191" s="184">
        <v>5.1505000000000001</v>
      </c>
      <c r="Q1191" s="184">
        <v>6.7225999999999999</v>
      </c>
      <c r="R1191" s="184">
        <v>3.5682999999999998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44404</v>
      </c>
      <c r="E1192" s="184">
        <v>1164.9548</v>
      </c>
      <c r="F1192" s="184">
        <v>3.3841000000000001</v>
      </c>
      <c r="G1192" s="184">
        <v>3.2589000000000001</v>
      </c>
      <c r="H1192" s="184">
        <v>3.4152</v>
      </c>
      <c r="I1192" s="184">
        <v>3.3605999999999998</v>
      </c>
      <c r="J1192" s="184">
        <v>3.3027000000000002</v>
      </c>
      <c r="K1192" s="184">
        <v>3.2067000000000001</v>
      </c>
      <c r="L1192" s="184">
        <v>3.2018</v>
      </c>
      <c r="M1192" s="184">
        <v>3.109</v>
      </c>
      <c r="N1192" s="184">
        <v>3.1328999999999998</v>
      </c>
      <c r="O1192" s="184">
        <v>4.7630999999999997</v>
      </c>
      <c r="P1192" s="184"/>
      <c r="Q1192" s="184">
        <v>4.8657000000000004</v>
      </c>
      <c r="R1192" s="184">
        <v>3.9378000000000002</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44404</v>
      </c>
      <c r="E1193" s="184">
        <v>1161.0896</v>
      </c>
      <c r="F1193" s="184">
        <v>3.2885</v>
      </c>
      <c r="G1193" s="184">
        <v>3.1587999999999998</v>
      </c>
      <c r="H1193" s="184">
        <v>3.3136999999999999</v>
      </c>
      <c r="I1193" s="184">
        <v>3.2593000000000001</v>
      </c>
      <c r="J1193" s="184">
        <v>3.2016</v>
      </c>
      <c r="K1193" s="184">
        <v>3.1055000000000001</v>
      </c>
      <c r="L1193" s="184">
        <v>3.1004999999999998</v>
      </c>
      <c r="M1193" s="184">
        <v>3.0070999999999999</v>
      </c>
      <c r="N1193" s="184">
        <v>3.0301</v>
      </c>
      <c r="O1193" s="184">
        <v>4.6565000000000003</v>
      </c>
      <c r="P1193" s="184"/>
      <c r="Q1193" s="184">
        <v>4.7572999999999999</v>
      </c>
      <c r="R1193" s="184">
        <v>3.8342999999999998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44404</v>
      </c>
      <c r="E1194" s="184">
        <v>269.06540000000001</v>
      </c>
      <c r="F1194" s="184">
        <v>3.2696000000000001</v>
      </c>
      <c r="G1194" s="184">
        <v>3.2204000000000002</v>
      </c>
      <c r="H1194" s="184">
        <v>3.3334000000000001</v>
      </c>
      <c r="I1194" s="184">
        <v>3.3151999999999999</v>
      </c>
      <c r="J1194" s="184">
        <v>3.3048999999999999</v>
      </c>
      <c r="K1194" s="184">
        <v>3.2566000000000002</v>
      </c>
      <c r="L1194" s="184">
        <v>3.2783000000000002</v>
      </c>
      <c r="M1194" s="184">
        <v>3.1678999999999999</v>
      </c>
      <c r="N1194" s="184">
        <v>3.1861999999999999</v>
      </c>
      <c r="O1194" s="184">
        <v>5.3258000000000001</v>
      </c>
      <c r="P1194" s="184">
        <v>5.9623999999999997</v>
      </c>
      <c r="Q1194" s="184">
        <v>7.3780999999999999</v>
      </c>
      <c r="R1194" s="184">
        <v>4.2377000000000002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44404</v>
      </c>
      <c r="E1195" s="184">
        <v>270.98289999999997</v>
      </c>
      <c r="F1195" s="184">
        <v>3.3677000000000001</v>
      </c>
      <c r="G1195" s="184">
        <v>3.3189000000000002</v>
      </c>
      <c r="H1195" s="184">
        <v>3.4350999999999998</v>
      </c>
      <c r="I1195" s="184">
        <v>3.4150999999999998</v>
      </c>
      <c r="J1195" s="184">
        <v>3.4056000000000002</v>
      </c>
      <c r="K1195" s="184">
        <v>3.3580999999999999</v>
      </c>
      <c r="L1195" s="184">
        <v>3.399</v>
      </c>
      <c r="M1195" s="184">
        <v>3.3001</v>
      </c>
      <c r="N1195" s="184">
        <v>3.3218000000000001</v>
      </c>
      <c r="O1195" s="184">
        <v>5.4454000000000002</v>
      </c>
      <c r="P1195" s="184">
        <v>6.0570000000000004</v>
      </c>
      <c r="Q1195" s="184">
        <v>7.2016</v>
      </c>
      <c r="R1195" s="184">
        <v>4.3872999999999998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44404</v>
      </c>
      <c r="E1196" s="184">
        <v>2919.9822399999998</v>
      </c>
      <c r="F1196" s="184">
        <v>3.3963000000000001</v>
      </c>
      <c r="G1196" s="184">
        <v>3.3302999999999998</v>
      </c>
      <c r="H1196" s="184">
        <v>3.3239000000000001</v>
      </c>
      <c r="I1196" s="184">
        <v>3.2677999999999998</v>
      </c>
      <c r="J1196" s="184">
        <v>3.2425999999999999</v>
      </c>
      <c r="K1196" s="184">
        <v>3.1762000000000001</v>
      </c>
      <c r="L1196" s="184">
        <v>3.1741000000000001</v>
      </c>
      <c r="M1196" s="184">
        <v>3.0950000000000002</v>
      </c>
      <c r="N1196" s="184">
        <v>3.1229</v>
      </c>
      <c r="O1196" s="184">
        <v>1.8824000000000001</v>
      </c>
      <c r="P1196" s="184">
        <v>3.8841000000000001</v>
      </c>
      <c r="Q1196" s="184">
        <v>6.5388999999999999</v>
      </c>
      <c r="R1196" s="184">
        <v>3.9451000000000001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44404</v>
      </c>
      <c r="E1197" s="184">
        <v>2938.3131199999998</v>
      </c>
      <c r="F1197" s="184">
        <v>3.4845000000000002</v>
      </c>
      <c r="G1197" s="184">
        <v>3.4207999999999998</v>
      </c>
      <c r="H1197" s="184">
        <v>3.4144999999999999</v>
      </c>
      <c r="I1197" s="184">
        <v>3.3580999999999999</v>
      </c>
      <c r="J1197" s="184">
        <v>3.3330000000000002</v>
      </c>
      <c r="K1197" s="184">
        <v>3.2664</v>
      </c>
      <c r="L1197" s="184">
        <v>3.2645</v>
      </c>
      <c r="M1197" s="184">
        <v>3.1833999999999998</v>
      </c>
      <c r="N1197" s="184">
        <v>3.2078000000000002</v>
      </c>
      <c r="O1197" s="184">
        <v>1.9483999999999999</v>
      </c>
      <c r="P1197" s="184">
        <v>3.9527000000000001</v>
      </c>
      <c r="Q1197" s="184">
        <v>5.9718</v>
      </c>
      <c r="R1197" s="184">
        <v>4.0048000000000004</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44404</v>
      </c>
      <c r="E1198" s="184">
        <v>10.4048</v>
      </c>
      <c r="F1198" s="184">
        <v>3.5083000000000002</v>
      </c>
      <c r="G1198" s="184">
        <v>3.5971000000000002</v>
      </c>
      <c r="H1198" s="184">
        <v>3.7111000000000001</v>
      </c>
      <c r="I1198" s="184">
        <v>3.6132</v>
      </c>
      <c r="J1198" s="184">
        <v>3.8357999999999999</v>
      </c>
      <c r="K1198" s="184">
        <v>4.1990999999999996</v>
      </c>
      <c r="L1198" s="184">
        <v>4.4511000000000003</v>
      </c>
      <c r="M1198" s="184">
        <v>4.5274999999999999</v>
      </c>
      <c r="N1198" s="184"/>
      <c r="O1198" s="184"/>
      <c r="P1198" s="184"/>
      <c r="Q1198" s="184">
        <v>4.6757</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44404</v>
      </c>
      <c r="E1199" s="184">
        <v>10.4054</v>
      </c>
      <c r="F1199" s="184">
        <v>3.859</v>
      </c>
      <c r="G1199" s="184">
        <v>3.6846999999999999</v>
      </c>
      <c r="H1199" s="184">
        <v>3.7109000000000001</v>
      </c>
      <c r="I1199" s="184">
        <v>3.613</v>
      </c>
      <c r="J1199" s="184">
        <v>3.8473000000000002</v>
      </c>
      <c r="K1199" s="184">
        <v>4.2225000000000001</v>
      </c>
      <c r="L1199" s="184">
        <v>4.4630000000000001</v>
      </c>
      <c r="M1199" s="184">
        <v>4.5354999999999999</v>
      </c>
      <c r="N1199" s="184"/>
      <c r="O1199" s="184"/>
      <c r="P1199" s="184"/>
      <c r="Q1199" s="184">
        <v>4.6825999999999999</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44404</v>
      </c>
      <c r="E1200" s="184">
        <v>10.4048</v>
      </c>
      <c r="F1200" s="184">
        <v>3.5083000000000002</v>
      </c>
      <c r="G1200" s="184">
        <v>3.5971000000000002</v>
      </c>
      <c r="H1200" s="184">
        <v>3.7111000000000001</v>
      </c>
      <c r="I1200" s="184">
        <v>3.6132</v>
      </c>
      <c r="J1200" s="184">
        <v>3.8357999999999999</v>
      </c>
      <c r="K1200" s="184">
        <v>4.1990999999999996</v>
      </c>
      <c r="L1200" s="184">
        <v>4.4511000000000003</v>
      </c>
      <c r="M1200" s="184">
        <v>4.5274999999999999</v>
      </c>
      <c r="N1200" s="184"/>
      <c r="O1200" s="184"/>
      <c r="P1200" s="184"/>
      <c r="Q1200" s="184">
        <v>4.6757</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44404</v>
      </c>
      <c r="E1201" s="184">
        <v>10.4063</v>
      </c>
      <c r="F1201" s="184">
        <v>3.8586</v>
      </c>
      <c r="G1201" s="184">
        <v>3.6844000000000001</v>
      </c>
      <c r="H1201" s="184">
        <v>3.7606999999999999</v>
      </c>
      <c r="I1201" s="184">
        <v>3.6880999999999999</v>
      </c>
      <c r="J1201" s="184">
        <v>3.8704999999999998</v>
      </c>
      <c r="K1201" s="184">
        <v>4.2142999999999997</v>
      </c>
      <c r="L1201" s="184">
        <v>4.4665999999999997</v>
      </c>
      <c r="M1201" s="184">
        <v>4.5461</v>
      </c>
      <c r="N1201" s="184"/>
      <c r="O1201" s="184"/>
      <c r="P1201" s="184"/>
      <c r="Q1201" s="184">
        <v>4.6929999999999996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44404</v>
      </c>
      <c r="E1202" s="184">
        <v>32.853700000000003</v>
      </c>
      <c r="F1202" s="184">
        <v>3.3332999999999999</v>
      </c>
      <c r="G1202" s="184">
        <v>3.2507999999999999</v>
      </c>
      <c r="H1202" s="184">
        <v>3.3033000000000001</v>
      </c>
      <c r="I1202" s="184">
        <v>3.202</v>
      </c>
      <c r="J1202" s="184">
        <v>3.4239999999999999</v>
      </c>
      <c r="K1202" s="184">
        <v>3.7833999999999999</v>
      </c>
      <c r="L1202" s="184">
        <v>4.0345000000000004</v>
      </c>
      <c r="M1202" s="184">
        <v>4.1098999999999997</v>
      </c>
      <c r="N1202" s="184">
        <v>4.2991000000000001</v>
      </c>
      <c r="O1202" s="184">
        <v>5.8631000000000002</v>
      </c>
      <c r="P1202" s="184">
        <v>6.2657999999999996</v>
      </c>
      <c r="Q1202" s="184">
        <v>7.8007</v>
      </c>
      <c r="R1202" s="184">
        <v>5.0400999999999998</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44404</v>
      </c>
      <c r="E1203" s="184">
        <v>33.372599999999998</v>
      </c>
      <c r="F1203" s="184">
        <v>3.7189999999999999</v>
      </c>
      <c r="G1203" s="184">
        <v>3.6107</v>
      </c>
      <c r="H1203" s="184">
        <v>3.6587000000000001</v>
      </c>
      <c r="I1203" s="184">
        <v>3.5594000000000001</v>
      </c>
      <c r="J1203" s="184">
        <v>3.7850000000000001</v>
      </c>
      <c r="K1203" s="184">
        <v>4.1432000000000002</v>
      </c>
      <c r="L1203" s="184">
        <v>4.3948999999999998</v>
      </c>
      <c r="M1203" s="184">
        <v>4.4722999999999997</v>
      </c>
      <c r="N1203" s="184">
        <v>4.6649000000000003</v>
      </c>
      <c r="O1203" s="184">
        <v>6.2013999999999996</v>
      </c>
      <c r="P1203" s="184">
        <v>6.5026999999999999</v>
      </c>
      <c r="Q1203" s="184">
        <v>7.6736000000000004</v>
      </c>
      <c r="R1203" s="184">
        <v>5.4070999999999998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44404</v>
      </c>
      <c r="E1204" s="184">
        <v>28.070599999999999</v>
      </c>
      <c r="F1204" s="184">
        <v>3.3811</v>
      </c>
      <c r="G1204" s="184">
        <v>3.3816999999999999</v>
      </c>
      <c r="H1204" s="184">
        <v>3.476</v>
      </c>
      <c r="I1204" s="184">
        <v>3.3479000000000001</v>
      </c>
      <c r="J1204" s="184">
        <v>3.2682000000000002</v>
      </c>
      <c r="K1204" s="184">
        <v>3.1829000000000001</v>
      </c>
      <c r="L1204" s="184">
        <v>3.1816</v>
      </c>
      <c r="M1204" s="184">
        <v>3.1059999999999999</v>
      </c>
      <c r="N1204" s="184">
        <v>3.1248999999999998</v>
      </c>
      <c r="O1204" s="184">
        <v>4.8220999999999998</v>
      </c>
      <c r="P1204" s="184">
        <v>5.3678999999999997</v>
      </c>
      <c r="Q1204" s="184">
        <v>6.9715999999999996</v>
      </c>
      <c r="R1204" s="184">
        <v>3.8687</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44404</v>
      </c>
      <c r="E1205" s="184">
        <v>27.984200000000001</v>
      </c>
      <c r="F1205" s="184">
        <v>3.2610999999999999</v>
      </c>
      <c r="G1205" s="184">
        <v>3.2616000000000001</v>
      </c>
      <c r="H1205" s="184">
        <v>3.3746999999999998</v>
      </c>
      <c r="I1205" s="184">
        <v>3.2368000000000001</v>
      </c>
      <c r="J1205" s="184">
        <v>3.1646000000000001</v>
      </c>
      <c r="K1205" s="184">
        <v>3.0807000000000002</v>
      </c>
      <c r="L1205" s="184">
        <v>3.0794000000000001</v>
      </c>
      <c r="M1205" s="184">
        <v>3.0028000000000001</v>
      </c>
      <c r="N1205" s="184">
        <v>3.0213000000000001</v>
      </c>
      <c r="O1205" s="184">
        <v>4.7389999999999999</v>
      </c>
      <c r="P1205" s="184">
        <v>5.2957999999999998</v>
      </c>
      <c r="Q1205" s="184">
        <v>6.9116999999999997</v>
      </c>
      <c r="R1205" s="184">
        <v>3.7757000000000001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44404</v>
      </c>
      <c r="E1206" s="184">
        <v>3236.2926000000002</v>
      </c>
      <c r="F1206" s="184">
        <v>3.2124000000000001</v>
      </c>
      <c r="G1206" s="184">
        <v>3.3167</v>
      </c>
      <c r="H1206" s="184">
        <v>3.4615</v>
      </c>
      <c r="I1206" s="184">
        <v>3.4167999999999998</v>
      </c>
      <c r="J1206" s="184">
        <v>3.3822999999999999</v>
      </c>
      <c r="K1206" s="184">
        <v>3.218</v>
      </c>
      <c r="L1206" s="184">
        <v>3.2602000000000002</v>
      </c>
      <c r="M1206" s="184">
        <v>3.1488</v>
      </c>
      <c r="N1206" s="184">
        <v>3.1880999999999999</v>
      </c>
      <c r="O1206" s="184">
        <v>5.2229000000000001</v>
      </c>
      <c r="P1206" s="184">
        <v>5.8517000000000001</v>
      </c>
      <c r="Q1206" s="184">
        <v>6.8895</v>
      </c>
      <c r="R1206" s="184">
        <v>4.2027999999999999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44404</v>
      </c>
      <c r="E1207" s="184">
        <v>3255.9364999999998</v>
      </c>
      <c r="F1207" s="184">
        <v>3.3129</v>
      </c>
      <c r="G1207" s="184">
        <v>3.4171</v>
      </c>
      <c r="H1207" s="184">
        <v>3.5617000000000001</v>
      </c>
      <c r="I1207" s="184">
        <v>3.5169999999999999</v>
      </c>
      <c r="J1207" s="184">
        <v>3.4826999999999999</v>
      </c>
      <c r="K1207" s="184">
        <v>3.3094000000000001</v>
      </c>
      <c r="L1207" s="184">
        <v>3.3466</v>
      </c>
      <c r="M1207" s="184">
        <v>3.2341000000000002</v>
      </c>
      <c r="N1207" s="184">
        <v>3.2732999999999999</v>
      </c>
      <c r="O1207" s="184">
        <v>5.3098000000000001</v>
      </c>
      <c r="P1207" s="184">
        <v>5.9324000000000003</v>
      </c>
      <c r="Q1207" s="184">
        <v>7.1180000000000003</v>
      </c>
      <c r="R1207" s="184">
        <v>4.2847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44404</v>
      </c>
      <c r="E1208" s="184">
        <v>3266.8714</v>
      </c>
      <c r="F1208" s="184">
        <v>3.2124999999999999</v>
      </c>
      <c r="G1208" s="184">
        <v>3.3170000000000002</v>
      </c>
      <c r="H1208" s="184">
        <v>3.4619</v>
      </c>
      <c r="I1208" s="184">
        <v>3.4174000000000002</v>
      </c>
      <c r="J1208" s="184">
        <v>3.3826000000000001</v>
      </c>
      <c r="K1208" s="184">
        <v>3.2191000000000001</v>
      </c>
      <c r="L1208" s="184">
        <v>3.2612000000000001</v>
      </c>
      <c r="M1208" s="184">
        <v>3.1495000000000002</v>
      </c>
      <c r="N1208" s="184">
        <v>3.1886000000000001</v>
      </c>
      <c r="O1208" s="184">
        <v>5.2237</v>
      </c>
      <c r="P1208" s="184">
        <v>5.8529</v>
      </c>
      <c r="Q1208" s="184">
        <v>6.9198000000000004</v>
      </c>
      <c r="R1208" s="184">
        <v>4.2035</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44404</v>
      </c>
      <c r="E1209" s="184">
        <v>43.866199999999999</v>
      </c>
      <c r="F1209" s="184">
        <v>3.4117999999999999</v>
      </c>
      <c r="G1209" s="184">
        <v>3.3847</v>
      </c>
      <c r="H1209" s="184">
        <v>3.6160999999999999</v>
      </c>
      <c r="I1209" s="184">
        <v>3.5352000000000001</v>
      </c>
      <c r="J1209" s="184">
        <v>3.4964</v>
      </c>
      <c r="K1209" s="184">
        <v>3.3692000000000002</v>
      </c>
      <c r="L1209" s="184">
        <v>3.3875000000000002</v>
      </c>
      <c r="M1209" s="184">
        <v>3.3018000000000001</v>
      </c>
      <c r="N1209" s="184">
        <v>3.3393000000000002</v>
      </c>
      <c r="O1209" s="184">
        <v>5.3719999999999999</v>
      </c>
      <c r="P1209" s="184">
        <v>6.0053000000000001</v>
      </c>
      <c r="Q1209" s="184">
        <v>7.1727999999999996</v>
      </c>
      <c r="R1209" s="184">
        <v>4.3144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44404</v>
      </c>
      <c r="E1210" s="184">
        <v>43.573399999999999</v>
      </c>
      <c r="F1210" s="184">
        <v>3.351</v>
      </c>
      <c r="G1210" s="184">
        <v>3.2957000000000001</v>
      </c>
      <c r="H1210" s="184">
        <v>3.5326</v>
      </c>
      <c r="I1210" s="184">
        <v>3.4449999999999998</v>
      </c>
      <c r="J1210" s="184">
        <v>3.4077000000000002</v>
      </c>
      <c r="K1210" s="184">
        <v>3.2759999999999998</v>
      </c>
      <c r="L1210" s="184">
        <v>3.2934000000000001</v>
      </c>
      <c r="M1210" s="184">
        <v>3.2080000000000002</v>
      </c>
      <c r="N1210" s="184">
        <v>3.2452000000000001</v>
      </c>
      <c r="O1210" s="184">
        <v>5.2862</v>
      </c>
      <c r="P1210" s="184">
        <v>5.9142999999999999</v>
      </c>
      <c r="Q1210" s="184">
        <v>7.2953000000000001</v>
      </c>
      <c r="R1210" s="184">
        <v>4.2239000000000004</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44404</v>
      </c>
      <c r="E1211" s="184">
        <v>40.721699999999998</v>
      </c>
      <c r="F1211" s="184">
        <v>3.4064000000000001</v>
      </c>
      <c r="G1211" s="184">
        <v>3.3172999999999999</v>
      </c>
      <c r="H1211" s="184">
        <v>3.5365000000000002</v>
      </c>
      <c r="I1211" s="184">
        <v>3.4426000000000001</v>
      </c>
      <c r="J1211" s="184">
        <v>3.4066000000000001</v>
      </c>
      <c r="K1211" s="184">
        <v>3.2759999999999998</v>
      </c>
      <c r="L1211" s="184">
        <v>3.2936000000000001</v>
      </c>
      <c r="M1211" s="184">
        <v>3.2077</v>
      </c>
      <c r="N1211" s="184">
        <v>3.2450000000000001</v>
      </c>
      <c r="O1211" s="184">
        <v>5.2862999999999998</v>
      </c>
      <c r="P1211" s="184">
        <v>5.9150999999999998</v>
      </c>
      <c r="Q1211" s="184">
        <v>6.7797999999999998</v>
      </c>
      <c r="R1211" s="184">
        <v>4.2241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44404</v>
      </c>
      <c r="E1212" s="184">
        <v>3282.3407999999999</v>
      </c>
      <c r="F1212" s="184">
        <v>3.4664999999999999</v>
      </c>
      <c r="G1212" s="184">
        <v>3.3666</v>
      </c>
      <c r="H1212" s="184">
        <v>3.4939</v>
      </c>
      <c r="I1212" s="184">
        <v>3.4563000000000001</v>
      </c>
      <c r="J1212" s="184">
        <v>3.423</v>
      </c>
      <c r="K1212" s="184">
        <v>3.2951999999999999</v>
      </c>
      <c r="L1212" s="184">
        <v>3.3371</v>
      </c>
      <c r="M1212" s="184">
        <v>3.2307000000000001</v>
      </c>
      <c r="N1212" s="184">
        <v>3.2867999999999999</v>
      </c>
      <c r="O1212" s="184">
        <v>5.4039999999999999</v>
      </c>
      <c r="P1212" s="184">
        <v>6.0358000000000001</v>
      </c>
      <c r="Q1212" s="184">
        <v>7.2194000000000003</v>
      </c>
      <c r="R1212" s="184">
        <v>4.3769</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44404</v>
      </c>
      <c r="E1213" s="184">
        <v>3258.0702000000001</v>
      </c>
      <c r="F1213" s="184">
        <v>3.3567</v>
      </c>
      <c r="G1213" s="184">
        <v>3.2564000000000002</v>
      </c>
      <c r="H1213" s="184">
        <v>3.3837000000000002</v>
      </c>
      <c r="I1213" s="184">
        <v>3.3460000000000001</v>
      </c>
      <c r="J1213" s="184">
        <v>3.3126000000000002</v>
      </c>
      <c r="K1213" s="184">
        <v>3.1842999999999999</v>
      </c>
      <c r="L1213" s="184">
        <v>3.2210999999999999</v>
      </c>
      <c r="M1213" s="184">
        <v>3.1118000000000001</v>
      </c>
      <c r="N1213" s="184">
        <v>3.1684999999999999</v>
      </c>
      <c r="O1213" s="184">
        <v>5.2962999999999996</v>
      </c>
      <c r="P1213" s="184">
        <v>5.9452999999999996</v>
      </c>
      <c r="Q1213" s="184">
        <v>7.2335000000000003</v>
      </c>
      <c r="R1213" s="184">
        <v>4.2533000000000003</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44404</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44404</v>
      </c>
      <c r="E1218" s="184">
        <v>1008.6001</v>
      </c>
      <c r="F1218" s="184">
        <v>3.2101999999999999</v>
      </c>
      <c r="G1218" s="184">
        <v>3.2446000000000002</v>
      </c>
      <c r="H1218" s="184">
        <v>3.3940999999999999</v>
      </c>
      <c r="I1218" s="184">
        <v>3.3233000000000001</v>
      </c>
      <c r="J1218" s="184">
        <v>3.2957000000000001</v>
      </c>
      <c r="K1218" s="184">
        <v>3.2648999999999999</v>
      </c>
      <c r="L1218" s="184"/>
      <c r="M1218" s="184"/>
      <c r="N1218" s="184"/>
      <c r="O1218" s="184"/>
      <c r="P1218" s="184"/>
      <c r="Q1218" s="184">
        <v>3.3041999999999998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44404</v>
      </c>
      <c r="E1219" s="184">
        <v>1008.1981</v>
      </c>
      <c r="F1219" s="184">
        <v>3.0594000000000001</v>
      </c>
      <c r="G1219" s="184">
        <v>3.0945999999999998</v>
      </c>
      <c r="H1219" s="184">
        <v>3.2437999999999998</v>
      </c>
      <c r="I1219" s="184">
        <v>3.1728999999999998</v>
      </c>
      <c r="J1219" s="184">
        <v>3.1452</v>
      </c>
      <c r="K1219" s="184">
        <v>3.1120999999999999</v>
      </c>
      <c r="L1219" s="184"/>
      <c r="M1219" s="184"/>
      <c r="N1219" s="184"/>
      <c r="O1219" s="184"/>
      <c r="P1219" s="184"/>
      <c r="Q1219" s="184">
        <v>3.1497999999999999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44404</v>
      </c>
      <c r="E1220" s="184">
        <v>1986.8175000000001</v>
      </c>
      <c r="F1220" s="184">
        <v>3.2997000000000001</v>
      </c>
      <c r="G1220" s="184">
        <v>3.2991000000000001</v>
      </c>
      <c r="H1220" s="184">
        <v>3.4298000000000002</v>
      </c>
      <c r="I1220" s="184">
        <v>3.3767999999999998</v>
      </c>
      <c r="J1220" s="184">
        <v>3.3593000000000002</v>
      </c>
      <c r="K1220" s="184">
        <v>3.2541000000000002</v>
      </c>
      <c r="L1220" s="184">
        <v>3.2921</v>
      </c>
      <c r="M1220" s="184">
        <v>3.1919</v>
      </c>
      <c r="N1220" s="184">
        <v>3.2248000000000001</v>
      </c>
      <c r="O1220" s="184">
        <v>3.9996</v>
      </c>
      <c r="P1220" s="184">
        <v>5.0968999999999998</v>
      </c>
      <c r="Q1220" s="184">
        <v>7.0151000000000003</v>
      </c>
      <c r="R1220" s="184">
        <v>4.2610999999999999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44404</v>
      </c>
      <c r="E1221" s="184">
        <v>2003.4686999999999</v>
      </c>
      <c r="F1221" s="184">
        <v>3.3816000000000002</v>
      </c>
      <c r="G1221" s="184">
        <v>3.3797999999999999</v>
      </c>
      <c r="H1221" s="184">
        <v>3.5093999999999999</v>
      </c>
      <c r="I1221" s="184">
        <v>3.4567999999999999</v>
      </c>
      <c r="J1221" s="184">
        <v>3.44</v>
      </c>
      <c r="K1221" s="184">
        <v>3.3428</v>
      </c>
      <c r="L1221" s="184">
        <v>3.3788999999999998</v>
      </c>
      <c r="M1221" s="184">
        <v>3.2831999999999999</v>
      </c>
      <c r="N1221" s="184">
        <v>3.3195999999999999</v>
      </c>
      <c r="O1221" s="184">
        <v>4.1040999999999999</v>
      </c>
      <c r="P1221" s="184">
        <v>5.2104999999999997</v>
      </c>
      <c r="Q1221" s="184">
        <v>6.6801000000000004</v>
      </c>
      <c r="R1221" s="184">
        <v>4.3611000000000004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44404</v>
      </c>
      <c r="E1222" s="184">
        <v>3406.7375999999999</v>
      </c>
      <c r="F1222" s="184">
        <v>3.4278</v>
      </c>
      <c r="G1222" s="184">
        <v>3.4205000000000001</v>
      </c>
      <c r="H1222" s="184">
        <v>3.5678000000000001</v>
      </c>
      <c r="I1222" s="184">
        <v>3.4922</v>
      </c>
      <c r="J1222" s="184">
        <v>3.4767000000000001</v>
      </c>
      <c r="K1222" s="184">
        <v>3.3378999999999999</v>
      </c>
      <c r="L1222" s="184">
        <v>3.3599000000000001</v>
      </c>
      <c r="M1222" s="184">
        <v>3.2576000000000001</v>
      </c>
      <c r="N1222" s="184">
        <v>3.2978000000000001</v>
      </c>
      <c r="O1222" s="184">
        <v>5.3677000000000001</v>
      </c>
      <c r="P1222" s="184">
        <v>6.0044000000000004</v>
      </c>
      <c r="Q1222" s="184">
        <v>7.1520999999999999</v>
      </c>
      <c r="R1222" s="184">
        <v>4.3052000000000001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44404</v>
      </c>
      <c r="E1223" s="184">
        <v>3127.7719999999999</v>
      </c>
      <c r="F1223" s="184">
        <v>2.7881</v>
      </c>
      <c r="G1223" s="184">
        <v>2.7806999999999999</v>
      </c>
      <c r="H1223" s="184">
        <v>2.9306999999999999</v>
      </c>
      <c r="I1223" s="184">
        <v>2.8584000000000001</v>
      </c>
      <c r="J1223" s="184">
        <v>2.8441000000000001</v>
      </c>
      <c r="K1223" s="184">
        <v>2.7038000000000002</v>
      </c>
      <c r="L1223" s="184">
        <v>2.7299000000000002</v>
      </c>
      <c r="M1223" s="184">
        <v>2.6253000000000002</v>
      </c>
      <c r="N1223" s="184">
        <v>2.6634000000000002</v>
      </c>
      <c r="O1223" s="184">
        <v>4.7114000000000003</v>
      </c>
      <c r="P1223" s="184">
        <v>5.3220000000000001</v>
      </c>
      <c r="Q1223" s="184">
        <v>6.5023</v>
      </c>
      <c r="R1223" s="184">
        <v>3.6642999999999999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44404</v>
      </c>
      <c r="E1224" s="184">
        <v>3388.2285000000002</v>
      </c>
      <c r="F1224" s="184">
        <v>3.3279999999999998</v>
      </c>
      <c r="G1224" s="184">
        <v>3.3203</v>
      </c>
      <c r="H1224" s="184">
        <v>3.4704999999999999</v>
      </c>
      <c r="I1224" s="184">
        <v>3.3984999999999999</v>
      </c>
      <c r="J1224" s="184">
        <v>3.3847999999999998</v>
      </c>
      <c r="K1224" s="184">
        <v>3.2465999999999999</v>
      </c>
      <c r="L1224" s="184">
        <v>3.2736000000000001</v>
      </c>
      <c r="M1224" s="184">
        <v>3.1724000000000001</v>
      </c>
      <c r="N1224" s="184">
        <v>3.2149000000000001</v>
      </c>
      <c r="O1224" s="184">
        <v>5.2865000000000002</v>
      </c>
      <c r="P1224" s="184">
        <v>5.9372999999999996</v>
      </c>
      <c r="Q1224" s="184">
        <v>7.0278</v>
      </c>
      <c r="R1224" s="184">
        <v>4.2159000000000004</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44404</v>
      </c>
      <c r="E1225" s="184">
        <v>1122.8246999999999</v>
      </c>
      <c r="F1225" s="184">
        <v>2.9064000000000001</v>
      </c>
      <c r="G1225" s="184">
        <v>2.9323000000000001</v>
      </c>
      <c r="H1225" s="184">
        <v>2.9342999999999999</v>
      </c>
      <c r="I1225" s="184">
        <v>2.9636</v>
      </c>
      <c r="J1225" s="184">
        <v>2.9586000000000001</v>
      </c>
      <c r="K1225" s="184">
        <v>2.9839000000000002</v>
      </c>
      <c r="L1225" s="184">
        <v>3.0264000000000002</v>
      </c>
      <c r="M1225" s="184">
        <v>3.0059999999999998</v>
      </c>
      <c r="N1225" s="184">
        <v>3.0224000000000002</v>
      </c>
      <c r="O1225" s="184"/>
      <c r="P1225" s="184"/>
      <c r="Q1225" s="184">
        <v>4.6778000000000004</v>
      </c>
      <c r="R1225" s="184">
        <v>3.968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44404</v>
      </c>
      <c r="E1226" s="184">
        <v>1120.5768</v>
      </c>
      <c r="F1226" s="184">
        <v>2.8243</v>
      </c>
      <c r="G1226" s="184">
        <v>2.8525999999999998</v>
      </c>
      <c r="H1226" s="184">
        <v>2.8549000000000002</v>
      </c>
      <c r="I1226" s="184">
        <v>2.8847</v>
      </c>
      <c r="J1226" s="184">
        <v>2.8795000000000002</v>
      </c>
      <c r="K1226" s="184">
        <v>2.9037999999999999</v>
      </c>
      <c r="L1226" s="184">
        <v>2.9453</v>
      </c>
      <c r="M1226" s="184">
        <v>2.9243999999999999</v>
      </c>
      <c r="N1226" s="184">
        <v>2.9403000000000001</v>
      </c>
      <c r="O1226" s="184"/>
      <c r="P1226" s="184"/>
      <c r="Q1226" s="184">
        <v>4.5949999999999998</v>
      </c>
      <c r="R1226" s="184">
        <v>3.8858999999999999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3.0832973214285717</v>
      </c>
      <c r="G1227" s="186">
        <v>3.0870107142857157</v>
      </c>
      <c r="H1227" s="186">
        <v>3.1708419642857137</v>
      </c>
      <c r="I1227" s="186">
        <v>3.118335714285716</v>
      </c>
      <c r="J1227" s="186">
        <v>3.1157080357142859</v>
      </c>
      <c r="K1227" s="186">
        <v>3.0457267857142853</v>
      </c>
      <c r="L1227" s="186">
        <v>3.0933436363636355</v>
      </c>
      <c r="M1227" s="186">
        <v>3.0122800000000001</v>
      </c>
      <c r="N1227" s="186">
        <v>2.9850500000000011</v>
      </c>
      <c r="O1227" s="186">
        <v>4.9113152173913033</v>
      </c>
      <c r="P1227" s="186">
        <v>5.5900966292134839</v>
      </c>
      <c r="Q1227" s="186">
        <v>6.0421035714285756</v>
      </c>
      <c r="R1227" s="186">
        <v>3.9815141414141424</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3.3129</v>
      </c>
      <c r="G1228" s="186">
        <v>3.3168500000000001</v>
      </c>
      <c r="H1228" s="186">
        <v>3.41845</v>
      </c>
      <c r="I1228" s="186">
        <v>3.3654500000000001</v>
      </c>
      <c r="J1228" s="186">
        <v>3.3455499999999998</v>
      </c>
      <c r="K1228" s="186">
        <v>3.2273499999999999</v>
      </c>
      <c r="L1228" s="186">
        <v>3.2689500000000002</v>
      </c>
      <c r="M1228" s="186">
        <v>3.1677</v>
      </c>
      <c r="N1228" s="186">
        <v>3.1899500000000001</v>
      </c>
      <c r="O1228" s="186">
        <v>5.2656499999999999</v>
      </c>
      <c r="P1228" s="186">
        <v>5.9194000000000004</v>
      </c>
      <c r="Q1228" s="186">
        <v>6.9711999999999996</v>
      </c>
      <c r="R1228" s="186">
        <v>4.2035</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44404</v>
      </c>
      <c r="E1231" s="184">
        <v>71.228099999999998</v>
      </c>
      <c r="F1231" s="184">
        <v>-25.245699999999999</v>
      </c>
      <c r="G1231" s="184">
        <v>7.2568000000000001</v>
      </c>
      <c r="H1231" s="184">
        <v>-6.0031999999999996</v>
      </c>
      <c r="I1231" s="184">
        <v>2.0404</v>
      </c>
      <c r="J1231" s="184">
        <v>-2.88</v>
      </c>
      <c r="K1231" s="184">
        <v>-0.58699999999999997</v>
      </c>
      <c r="L1231" s="184">
        <v>-1.5343</v>
      </c>
      <c r="M1231" s="184">
        <v>-0.62480000000000002</v>
      </c>
      <c r="N1231" s="184">
        <v>0.84709999999999996</v>
      </c>
      <c r="O1231" s="184">
        <v>9.1342999999999996</v>
      </c>
      <c r="P1231" s="184">
        <v>7.8133999999999997</v>
      </c>
      <c r="Q1231" s="184">
        <v>8.8844999999999992</v>
      </c>
      <c r="R1231" s="184">
        <v>5.9325999999999999</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44404</v>
      </c>
      <c r="E1232" s="184">
        <v>76.291499999999999</v>
      </c>
      <c r="F1232" s="184">
        <v>-24.670200000000001</v>
      </c>
      <c r="G1232" s="184">
        <v>7.8529999999999998</v>
      </c>
      <c r="H1232" s="184">
        <v>-5.4074999999999998</v>
      </c>
      <c r="I1232" s="184">
        <v>2.6408999999999998</v>
      </c>
      <c r="J1232" s="184">
        <v>-2.2814000000000001</v>
      </c>
      <c r="K1232" s="184">
        <v>1.26E-2</v>
      </c>
      <c r="L1232" s="184">
        <v>-0.93820000000000003</v>
      </c>
      <c r="M1232" s="184">
        <v>-2.63E-2</v>
      </c>
      <c r="N1232" s="184">
        <v>1.4541999999999999</v>
      </c>
      <c r="O1232" s="184">
        <v>9.7317999999999998</v>
      </c>
      <c r="P1232" s="184">
        <v>8.5272000000000006</v>
      </c>
      <c r="Q1232" s="184">
        <v>9.0055999999999994</v>
      </c>
      <c r="R1232" s="184">
        <v>6.5031999999999996</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44404</v>
      </c>
      <c r="E1233" s="184">
        <v>13.594200000000001</v>
      </c>
      <c r="F1233" s="184">
        <v>-0.26850000000000002</v>
      </c>
      <c r="G1233" s="184">
        <v>29.157699999999998</v>
      </c>
      <c r="H1233" s="184">
        <v>10.1844</v>
      </c>
      <c r="I1233" s="184">
        <v>7.4432</v>
      </c>
      <c r="J1233" s="184">
        <v>-7.7915999999999999</v>
      </c>
      <c r="K1233" s="184">
        <v>-6.7845000000000004</v>
      </c>
      <c r="L1233" s="184">
        <v>-6.0937999999999999</v>
      </c>
      <c r="M1233" s="184">
        <v>-0.46750000000000003</v>
      </c>
      <c r="N1233" s="184">
        <v>-1.5983000000000001</v>
      </c>
      <c r="O1233" s="184">
        <v>10.720599999999999</v>
      </c>
      <c r="P1233" s="184"/>
      <c r="Q1233" s="184">
        <v>10.5543</v>
      </c>
      <c r="R1233" s="184">
        <v>5.3574999999999999</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44404</v>
      </c>
      <c r="E1234" s="184">
        <v>13.7293</v>
      </c>
      <c r="F1234" s="184">
        <v>0</v>
      </c>
      <c r="G1234" s="184">
        <v>29.404900000000001</v>
      </c>
      <c r="H1234" s="184">
        <v>10.465299999999999</v>
      </c>
      <c r="I1234" s="184">
        <v>7.7135999999999996</v>
      </c>
      <c r="J1234" s="184">
        <v>-7.5269000000000004</v>
      </c>
      <c r="K1234" s="184">
        <v>-6.5182000000000002</v>
      </c>
      <c r="L1234" s="184">
        <v>-5.8183999999999996</v>
      </c>
      <c r="M1234" s="184">
        <v>-0.1663</v>
      </c>
      <c r="N1234" s="184">
        <v>-1.2927</v>
      </c>
      <c r="O1234" s="184">
        <v>11.071099999999999</v>
      </c>
      <c r="P1234" s="184"/>
      <c r="Q1234" s="184">
        <v>10.912100000000001</v>
      </c>
      <c r="R1234" s="184">
        <v>5.6898999999999997</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-12.546100000000001</v>
      </c>
      <c r="G1235" s="186">
        <v>18.418099999999999</v>
      </c>
      <c r="H1235" s="186">
        <v>2.3097500000000002</v>
      </c>
      <c r="I1235" s="186">
        <v>4.9595250000000002</v>
      </c>
      <c r="J1235" s="186">
        <v>-5.1199750000000002</v>
      </c>
      <c r="K1235" s="186">
        <v>-3.4692750000000001</v>
      </c>
      <c r="L1235" s="186">
        <v>-3.5961749999999997</v>
      </c>
      <c r="M1235" s="186">
        <v>-0.32122499999999998</v>
      </c>
      <c r="N1235" s="186">
        <v>-0.14742500000000003</v>
      </c>
      <c r="O1235" s="186">
        <v>10.16445</v>
      </c>
      <c r="P1235" s="186">
        <v>8.170300000000001</v>
      </c>
      <c r="Q1235" s="186">
        <v>9.8391249999999992</v>
      </c>
      <c r="R1235" s="186">
        <v>5.8708000000000009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-12.46935</v>
      </c>
      <c r="G1236" s="186">
        <v>18.50535</v>
      </c>
      <c r="H1236" s="186">
        <v>2.3884499999999997</v>
      </c>
      <c r="I1236" s="186">
        <v>5.0420499999999997</v>
      </c>
      <c r="J1236" s="186">
        <v>-5.2034500000000001</v>
      </c>
      <c r="K1236" s="186">
        <v>-3.5526</v>
      </c>
      <c r="L1236" s="186">
        <v>-3.6763499999999998</v>
      </c>
      <c r="M1236" s="186">
        <v>-0.31690000000000002</v>
      </c>
      <c r="N1236" s="186">
        <v>-0.22279999999999989</v>
      </c>
      <c r="O1236" s="186">
        <v>10.226199999999999</v>
      </c>
      <c r="P1236" s="186">
        <v>8.170300000000001</v>
      </c>
      <c r="Q1236" s="186">
        <v>9.7799499999999995</v>
      </c>
      <c r="R1236" s="186">
        <v>5.8112499999999994</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44404</v>
      </c>
      <c r="E1239" s="184">
        <v>523.46299999999997</v>
      </c>
      <c r="F1239" s="184">
        <v>8.0623000000000005</v>
      </c>
      <c r="G1239" s="184">
        <v>4.6776999999999997</v>
      </c>
      <c r="H1239" s="184">
        <v>3.9456000000000002</v>
      </c>
      <c r="I1239" s="184">
        <v>5.4505999999999997</v>
      </c>
      <c r="J1239" s="184">
        <v>4.7210999999999999</v>
      </c>
      <c r="K1239" s="184">
        <v>4.3685999999999998</v>
      </c>
      <c r="L1239" s="184">
        <v>4.3791000000000002</v>
      </c>
      <c r="M1239" s="184">
        <v>4.0086000000000004</v>
      </c>
      <c r="N1239" s="184">
        <v>4.6325000000000003</v>
      </c>
      <c r="O1239" s="184">
        <v>7.1265000000000001</v>
      </c>
      <c r="P1239" s="184">
        <v>6.9842000000000004</v>
      </c>
      <c r="Q1239" s="184">
        <v>7.3893000000000004</v>
      </c>
      <c r="R1239" s="184">
        <v>6.5926999999999998</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44404</v>
      </c>
      <c r="E1240" s="184">
        <v>561.72820000000002</v>
      </c>
      <c r="F1240" s="184">
        <v>8.8911999999999995</v>
      </c>
      <c r="G1240" s="184">
        <v>5.5086000000000004</v>
      </c>
      <c r="H1240" s="184">
        <v>4.7774999999999999</v>
      </c>
      <c r="I1240" s="184">
        <v>6.2827000000000002</v>
      </c>
      <c r="J1240" s="184">
        <v>5.5552999999999999</v>
      </c>
      <c r="K1240" s="184">
        <v>5.1932</v>
      </c>
      <c r="L1240" s="184">
        <v>5.1635</v>
      </c>
      <c r="M1240" s="184">
        <v>4.8164999999999996</v>
      </c>
      <c r="N1240" s="184">
        <v>5.4641000000000002</v>
      </c>
      <c r="O1240" s="184">
        <v>8.0107999999999997</v>
      </c>
      <c r="P1240" s="184">
        <v>7.8765999999999998</v>
      </c>
      <c r="Q1240" s="184">
        <v>8.5754999999999999</v>
      </c>
      <c r="R1240" s="184">
        <v>7.4661</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44404</v>
      </c>
      <c r="E1241" s="184">
        <v>2520.739</v>
      </c>
      <c r="F1241" s="184">
        <v>6.1071999999999997</v>
      </c>
      <c r="G1241" s="184">
        <v>4.6124000000000001</v>
      </c>
      <c r="H1241" s="184">
        <v>4.3274999999999997</v>
      </c>
      <c r="I1241" s="184">
        <v>5.7107000000000001</v>
      </c>
      <c r="J1241" s="184">
        <v>5.3628</v>
      </c>
      <c r="K1241" s="184">
        <v>4.5547000000000004</v>
      </c>
      <c r="L1241" s="184">
        <v>4.6668000000000003</v>
      </c>
      <c r="M1241" s="184">
        <v>4.3893000000000004</v>
      </c>
      <c r="N1241" s="184">
        <v>4.7544000000000004</v>
      </c>
      <c r="O1241" s="184">
        <v>7.5818000000000003</v>
      </c>
      <c r="P1241" s="184">
        <v>7.5206</v>
      </c>
      <c r="Q1241" s="184">
        <v>8.2484999999999999</v>
      </c>
      <c r="R1241" s="184">
        <v>6.8452000000000002</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44404</v>
      </c>
      <c r="E1242" s="184">
        <v>2435.4092999999998</v>
      </c>
      <c r="F1242" s="184">
        <v>5.8085000000000004</v>
      </c>
      <c r="G1242" s="184">
        <v>4.3141999999999996</v>
      </c>
      <c r="H1242" s="184">
        <v>4.0293000000000001</v>
      </c>
      <c r="I1242" s="184">
        <v>5.4119999999999999</v>
      </c>
      <c r="J1242" s="184">
        <v>5.0632000000000001</v>
      </c>
      <c r="K1242" s="184">
        <v>4.2405999999999997</v>
      </c>
      <c r="L1242" s="184">
        <v>4.3449999999999998</v>
      </c>
      <c r="M1242" s="184">
        <v>4.0643000000000002</v>
      </c>
      <c r="N1242" s="184">
        <v>4.4261999999999997</v>
      </c>
      <c r="O1242" s="184">
        <v>7.2222</v>
      </c>
      <c r="P1242" s="184">
        <v>7.0780000000000003</v>
      </c>
      <c r="Q1242" s="184">
        <v>7.8314000000000004</v>
      </c>
      <c r="R1242" s="184">
        <v>6.5175999999999998</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44404</v>
      </c>
      <c r="E1243" s="184">
        <v>1571.4384</v>
      </c>
      <c r="F1243" s="184">
        <v>2.3136000000000001</v>
      </c>
      <c r="G1243" s="184">
        <v>1.9869000000000001</v>
      </c>
      <c r="H1243" s="184">
        <v>1.8821000000000001</v>
      </c>
      <c r="I1243" s="184">
        <v>2.6560999999999999</v>
      </c>
      <c r="J1243" s="184">
        <v>2.5091999999999999</v>
      </c>
      <c r="K1243" s="184">
        <v>2.9443999999999999</v>
      </c>
      <c r="L1243" s="184">
        <v>4.8068</v>
      </c>
      <c r="M1243" s="184">
        <v>7.8975</v>
      </c>
      <c r="N1243" s="184">
        <v>7.9131</v>
      </c>
      <c r="O1243" s="184">
        <v>-8.8201999999999998</v>
      </c>
      <c r="P1243" s="184">
        <v>-2.5743999999999998</v>
      </c>
      <c r="Q1243" s="184">
        <v>3.8066</v>
      </c>
      <c r="R1243" s="184">
        <v>-6.6829000000000001</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44404</v>
      </c>
      <c r="E1244" s="184">
        <v>1612.5909999999999</v>
      </c>
      <c r="F1244" s="184">
        <v>2.5171000000000001</v>
      </c>
      <c r="G1244" s="184">
        <v>2.1955</v>
      </c>
      <c r="H1244" s="184">
        <v>2.0912999999999999</v>
      </c>
      <c r="I1244" s="184">
        <v>2.8675000000000002</v>
      </c>
      <c r="J1244" s="184">
        <v>2.7208000000000001</v>
      </c>
      <c r="K1244" s="184">
        <v>3.1566999999999998</v>
      </c>
      <c r="L1244" s="184">
        <v>5.0218999999999996</v>
      </c>
      <c r="M1244" s="184">
        <v>8.1199999999999992</v>
      </c>
      <c r="N1244" s="184">
        <v>8.14</v>
      </c>
      <c r="O1244" s="184">
        <v>-8.5762</v>
      </c>
      <c r="P1244" s="184">
        <v>-2.2894000000000001</v>
      </c>
      <c r="Q1244" s="184">
        <v>2.5108000000000001</v>
      </c>
      <c r="R1244" s="184">
        <v>-6.4467999999999996</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44404</v>
      </c>
      <c r="E1247" s="184">
        <v>32.212899999999998</v>
      </c>
      <c r="F1247" s="184">
        <v>8.3867999999999991</v>
      </c>
      <c r="G1247" s="184">
        <v>4.0526</v>
      </c>
      <c r="H1247" s="184">
        <v>4.1634000000000002</v>
      </c>
      <c r="I1247" s="184">
        <v>5.6371000000000002</v>
      </c>
      <c r="J1247" s="184">
        <v>5.3540999999999999</v>
      </c>
      <c r="K1247" s="184">
        <v>4.1147</v>
      </c>
      <c r="L1247" s="184">
        <v>4.3082000000000003</v>
      </c>
      <c r="M1247" s="184">
        <v>3.9123000000000001</v>
      </c>
      <c r="N1247" s="184">
        <v>4.2145000000000001</v>
      </c>
      <c r="O1247" s="184">
        <v>6.5885999999999996</v>
      </c>
      <c r="P1247" s="184">
        <v>6.6397000000000004</v>
      </c>
      <c r="Q1247" s="184">
        <v>7.6970999999999998</v>
      </c>
      <c r="R1247" s="184">
        <v>6.3644999999999996</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44404</v>
      </c>
      <c r="E1248" s="184">
        <v>34.24</v>
      </c>
      <c r="F1248" s="184">
        <v>9.1699000000000002</v>
      </c>
      <c r="G1248" s="184">
        <v>4.8529</v>
      </c>
      <c r="H1248" s="184">
        <v>4.9539999999999997</v>
      </c>
      <c r="I1248" s="184">
        <v>6.3964999999999996</v>
      </c>
      <c r="J1248" s="184">
        <v>6.1322999999999999</v>
      </c>
      <c r="K1248" s="184">
        <v>4.9414999999999996</v>
      </c>
      <c r="L1248" s="184">
        <v>5.1464999999999996</v>
      </c>
      <c r="M1248" s="184">
        <v>4.7382</v>
      </c>
      <c r="N1248" s="184">
        <v>5.0532000000000004</v>
      </c>
      <c r="O1248" s="184">
        <v>7.4551999999999996</v>
      </c>
      <c r="P1248" s="184">
        <v>7.4227999999999996</v>
      </c>
      <c r="Q1248" s="184">
        <v>8.1784999999999997</v>
      </c>
      <c r="R1248" s="184">
        <v>7.2374000000000001</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44404</v>
      </c>
      <c r="E1249" s="184">
        <v>34.0366</v>
      </c>
      <c r="F1249" s="184">
        <v>5.899</v>
      </c>
      <c r="G1249" s="184">
        <v>4.3719999999999999</v>
      </c>
      <c r="H1249" s="184">
        <v>4.1856</v>
      </c>
      <c r="I1249" s="184">
        <v>4.8654000000000002</v>
      </c>
      <c r="J1249" s="184">
        <v>4.7008999999999999</v>
      </c>
      <c r="K1249" s="184">
        <v>3.7707999999999999</v>
      </c>
      <c r="L1249" s="184">
        <v>3.8725000000000001</v>
      </c>
      <c r="M1249" s="184">
        <v>3.6446000000000001</v>
      </c>
      <c r="N1249" s="184">
        <v>3.8767999999999998</v>
      </c>
      <c r="O1249" s="184">
        <v>6.7167000000000003</v>
      </c>
      <c r="P1249" s="184">
        <v>6.9071999999999996</v>
      </c>
      <c r="Q1249" s="184">
        <v>7.7606999999999999</v>
      </c>
      <c r="R1249" s="184">
        <v>5.8924000000000003</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44404</v>
      </c>
      <c r="E1250" s="184">
        <v>33.481000000000002</v>
      </c>
      <c r="F1250" s="184">
        <v>5.6698000000000004</v>
      </c>
      <c r="G1250" s="184">
        <v>4.1444999999999999</v>
      </c>
      <c r="H1250" s="184">
        <v>3.9432</v>
      </c>
      <c r="I1250" s="184">
        <v>4.6101999999999999</v>
      </c>
      <c r="J1250" s="184">
        <v>4.4391999999999996</v>
      </c>
      <c r="K1250" s="184">
        <v>3.5045000000000002</v>
      </c>
      <c r="L1250" s="184">
        <v>3.5949</v>
      </c>
      <c r="M1250" s="184">
        <v>3.3881999999999999</v>
      </c>
      <c r="N1250" s="184">
        <v>3.6073</v>
      </c>
      <c r="O1250" s="184">
        <v>6.4566999999999997</v>
      </c>
      <c r="P1250" s="184">
        <v>6.6757999999999997</v>
      </c>
      <c r="Q1250" s="184">
        <v>7.6425000000000001</v>
      </c>
      <c r="R1250" s="184">
        <v>5.6330999999999998</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44404</v>
      </c>
      <c r="E1251" s="184">
        <v>16.0502</v>
      </c>
      <c r="F1251" s="184">
        <v>4.5488</v>
      </c>
      <c r="G1251" s="184">
        <v>3.9813999999999998</v>
      </c>
      <c r="H1251" s="184">
        <v>3.8037999999999998</v>
      </c>
      <c r="I1251" s="184">
        <v>5.2084000000000001</v>
      </c>
      <c r="J1251" s="184">
        <v>5.3118999999999996</v>
      </c>
      <c r="K1251" s="184">
        <v>4.2122000000000002</v>
      </c>
      <c r="L1251" s="184">
        <v>4.4942000000000002</v>
      </c>
      <c r="M1251" s="184">
        <v>4.0845000000000002</v>
      </c>
      <c r="N1251" s="184">
        <v>4.3555999999999999</v>
      </c>
      <c r="O1251" s="184">
        <v>7.2633000000000001</v>
      </c>
      <c r="P1251" s="184">
        <v>7.2586000000000004</v>
      </c>
      <c r="Q1251" s="184">
        <v>7.69</v>
      </c>
      <c r="R1251" s="184">
        <v>6.99</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44404</v>
      </c>
      <c r="E1252" s="184">
        <v>15.732200000000001</v>
      </c>
      <c r="F1252" s="184">
        <v>4.4086999999999996</v>
      </c>
      <c r="G1252" s="184">
        <v>3.7136</v>
      </c>
      <c r="H1252" s="184">
        <v>3.5156000000000001</v>
      </c>
      <c r="I1252" s="184">
        <v>4.9146000000000001</v>
      </c>
      <c r="J1252" s="184">
        <v>5.0247000000000002</v>
      </c>
      <c r="K1252" s="184">
        <v>3.9209000000000001</v>
      </c>
      <c r="L1252" s="184">
        <v>4.2096999999999998</v>
      </c>
      <c r="M1252" s="184">
        <v>3.8010999999999999</v>
      </c>
      <c r="N1252" s="184">
        <v>4.0743999999999998</v>
      </c>
      <c r="O1252" s="184">
        <v>6.9546999999999999</v>
      </c>
      <c r="P1252" s="184">
        <v>6.9337</v>
      </c>
      <c r="Q1252" s="184">
        <v>7.3529999999999998</v>
      </c>
      <c r="R1252" s="184">
        <v>6.6883999999999997</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44404</v>
      </c>
      <c r="E1255" s="184">
        <v>23.703900000000001</v>
      </c>
      <c r="F1255" s="184">
        <v>10.9361</v>
      </c>
      <c r="G1255" s="184">
        <v>8.5154999999999994</v>
      </c>
      <c r="H1255" s="184">
        <v>9.7852999999999994</v>
      </c>
      <c r="I1255" s="184">
        <v>11.977499999999999</v>
      </c>
      <c r="J1255" s="184">
        <v>-2.468</v>
      </c>
      <c r="K1255" s="184">
        <v>4.0025000000000004</v>
      </c>
      <c r="L1255" s="184">
        <v>7.9725999999999999</v>
      </c>
      <c r="M1255" s="184">
        <v>11.390499999999999</v>
      </c>
      <c r="N1255" s="184">
        <v>12.044499999999999</v>
      </c>
      <c r="O1255" s="184">
        <v>5.0872000000000002</v>
      </c>
      <c r="P1255" s="184">
        <v>6.4607000000000001</v>
      </c>
      <c r="Q1255" s="184">
        <v>8.1534999999999993</v>
      </c>
      <c r="R1255" s="184">
        <v>3.5118</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44404</v>
      </c>
      <c r="E1256" s="184">
        <v>24.344899999999999</v>
      </c>
      <c r="F1256" s="184">
        <v>10.7981</v>
      </c>
      <c r="G1256" s="184">
        <v>8.4787999999999997</v>
      </c>
      <c r="H1256" s="184">
        <v>9.7636000000000003</v>
      </c>
      <c r="I1256" s="184">
        <v>11.9741</v>
      </c>
      <c r="J1256" s="184">
        <v>-2.4685000000000001</v>
      </c>
      <c r="K1256" s="184">
        <v>4.0019</v>
      </c>
      <c r="L1256" s="184">
        <v>8.0658999999999992</v>
      </c>
      <c r="M1256" s="184">
        <v>11.586499999999999</v>
      </c>
      <c r="N1256" s="184">
        <v>12.2982</v>
      </c>
      <c r="O1256" s="184">
        <v>5.4218000000000002</v>
      </c>
      <c r="P1256" s="184">
        <v>6.8091999999999997</v>
      </c>
      <c r="Q1256" s="184">
        <v>8.1494999999999997</v>
      </c>
      <c r="R1256" s="184">
        <v>3.8189000000000002</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44404</v>
      </c>
      <c r="E1257" s="184">
        <v>43.971952907700299</v>
      </c>
      <c r="F1257" s="184">
        <v>11.0236</v>
      </c>
      <c r="G1257" s="184">
        <v>8.5236000000000001</v>
      </c>
      <c r="H1257" s="184">
        <v>9.7981999999999996</v>
      </c>
      <c r="I1257" s="184">
        <v>11.9815</v>
      </c>
      <c r="J1257" s="184">
        <v>-2.4679000000000002</v>
      </c>
      <c r="K1257" s="184">
        <v>4.0029000000000003</v>
      </c>
      <c r="L1257" s="184">
        <v>7.9729000000000001</v>
      </c>
      <c r="M1257" s="184">
        <v>11.391</v>
      </c>
      <c r="N1257" s="184">
        <v>12.045199999999999</v>
      </c>
      <c r="O1257" s="184">
        <v>3.9805999999999999</v>
      </c>
      <c r="P1257" s="184">
        <v>4.8293999999999997</v>
      </c>
      <c r="Q1257" s="184">
        <v>7.1371000000000002</v>
      </c>
      <c r="R1257" s="184">
        <v>3.0331000000000001</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44404</v>
      </c>
      <c r="E1258" s="184">
        <v>17.4024517133358</v>
      </c>
      <c r="F1258" s="184">
        <v>10.648999999999999</v>
      </c>
      <c r="G1258" s="184">
        <v>8.4762000000000004</v>
      </c>
      <c r="H1258" s="184">
        <v>9.7886000000000006</v>
      </c>
      <c r="I1258" s="184">
        <v>11.968</v>
      </c>
      <c r="J1258" s="184">
        <v>-2.4645999999999999</v>
      </c>
      <c r="K1258" s="184">
        <v>4.0030000000000001</v>
      </c>
      <c r="L1258" s="184">
        <v>8.0650999999999993</v>
      </c>
      <c r="M1258" s="184">
        <v>11.586499999999999</v>
      </c>
      <c r="N1258" s="184">
        <v>12.297499999999999</v>
      </c>
      <c r="O1258" s="184">
        <v>4.3403</v>
      </c>
      <c r="P1258" s="184">
        <v>5.2058</v>
      </c>
      <c r="Q1258" s="184">
        <v>6.2298999999999998</v>
      </c>
      <c r="R1258" s="184">
        <v>3.3521000000000001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44404</v>
      </c>
      <c r="E1265" s="184">
        <v>45.727600000000002</v>
      </c>
      <c r="F1265" s="184">
        <v>15.4917</v>
      </c>
      <c r="G1265" s="184">
        <v>3.4136000000000002</v>
      </c>
      <c r="H1265" s="184">
        <v>2.3271999999999999</v>
      </c>
      <c r="I1265" s="184">
        <v>5.6738999999999997</v>
      </c>
      <c r="J1265" s="184">
        <v>4.4246999999999996</v>
      </c>
      <c r="K1265" s="184">
        <v>4.8533999999999997</v>
      </c>
      <c r="L1265" s="184">
        <v>4.0476999999999999</v>
      </c>
      <c r="M1265" s="184">
        <v>4.5776000000000003</v>
      </c>
      <c r="N1265" s="184">
        <v>5.1651999999999996</v>
      </c>
      <c r="O1265" s="184">
        <v>7.1185</v>
      </c>
      <c r="P1265" s="184">
        <v>6.9684999999999997</v>
      </c>
      <c r="Q1265" s="184">
        <v>7.2549000000000001</v>
      </c>
      <c r="R1265" s="184">
        <v>6.7382999999999997</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44404</v>
      </c>
      <c r="E1266" s="184">
        <v>48.4268</v>
      </c>
      <c r="F1266" s="184">
        <v>16.061199999999999</v>
      </c>
      <c r="G1266" s="184">
        <v>4.0152999999999999</v>
      </c>
      <c r="H1266" s="184">
        <v>2.9304000000000001</v>
      </c>
      <c r="I1266" s="184">
        <v>6.2763</v>
      </c>
      <c r="J1266" s="184">
        <v>5.0201000000000002</v>
      </c>
      <c r="K1266" s="184">
        <v>5.4595000000000002</v>
      </c>
      <c r="L1266" s="184">
        <v>4.6596000000000002</v>
      </c>
      <c r="M1266" s="184">
        <v>5.1989000000000001</v>
      </c>
      <c r="N1266" s="184">
        <v>5.7976999999999999</v>
      </c>
      <c r="O1266" s="184">
        <v>7.7657999999999996</v>
      </c>
      <c r="P1266" s="184">
        <v>7.6474000000000002</v>
      </c>
      <c r="Q1266" s="184">
        <v>8.1938999999999993</v>
      </c>
      <c r="R1266" s="184">
        <v>7.3795000000000002</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44404</v>
      </c>
      <c r="E1267" s="184">
        <v>16.399000000000001</v>
      </c>
      <c r="F1267" s="184">
        <v>4.0068000000000001</v>
      </c>
      <c r="G1267" s="184">
        <v>3.1171000000000002</v>
      </c>
      <c r="H1267" s="184">
        <v>3.4681000000000002</v>
      </c>
      <c r="I1267" s="184">
        <v>5.0974000000000004</v>
      </c>
      <c r="J1267" s="184">
        <v>5.0720999999999998</v>
      </c>
      <c r="K1267" s="184">
        <v>3.6354000000000002</v>
      </c>
      <c r="L1267" s="184">
        <v>3.9916</v>
      </c>
      <c r="M1267" s="184">
        <v>3.4378000000000002</v>
      </c>
      <c r="N1267" s="184">
        <v>3.8936999999999999</v>
      </c>
      <c r="O1267" s="184">
        <v>1.8275999999999999</v>
      </c>
      <c r="P1267" s="184">
        <v>3.6472000000000002</v>
      </c>
      <c r="Q1267" s="184">
        <v>3.4018000000000002</v>
      </c>
      <c r="R1267" s="184">
        <v>4.0339999999999998</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44404</v>
      </c>
      <c r="E1268" s="184">
        <v>17.480799999999999</v>
      </c>
      <c r="F1268" s="184">
        <v>4.8029999999999999</v>
      </c>
      <c r="G1268" s="184">
        <v>3.9689000000000001</v>
      </c>
      <c r="H1268" s="184">
        <v>4.2988999999999997</v>
      </c>
      <c r="I1268" s="184">
        <v>5.9044999999999996</v>
      </c>
      <c r="J1268" s="184">
        <v>5.8830999999999998</v>
      </c>
      <c r="K1268" s="184">
        <v>4.4566999999999997</v>
      </c>
      <c r="L1268" s="184">
        <v>4.8276000000000003</v>
      </c>
      <c r="M1268" s="184">
        <v>4.2797000000000001</v>
      </c>
      <c r="N1268" s="184">
        <v>4.7481999999999998</v>
      </c>
      <c r="O1268" s="184">
        <v>2.6549999999999998</v>
      </c>
      <c r="P1268" s="184">
        <v>4.4912000000000001</v>
      </c>
      <c r="Q1268" s="184">
        <v>6.444</v>
      </c>
      <c r="R1268" s="184">
        <v>4.8848000000000003</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44404</v>
      </c>
      <c r="E1269" s="184">
        <v>423.51400000000001</v>
      </c>
      <c r="F1269" s="184">
        <v>15.9251</v>
      </c>
      <c r="G1269" s="184">
        <v>10.079499999999999</v>
      </c>
      <c r="H1269" s="184">
        <v>7.5976999999999997</v>
      </c>
      <c r="I1269" s="184">
        <v>7.3815</v>
      </c>
      <c r="J1269" s="184">
        <v>4.7957000000000001</v>
      </c>
      <c r="K1269" s="184">
        <v>5.7694000000000001</v>
      </c>
      <c r="L1269" s="184">
        <v>4.1383000000000001</v>
      </c>
      <c r="M1269" s="184">
        <v>4.8265000000000002</v>
      </c>
      <c r="N1269" s="184">
        <v>5.2583000000000002</v>
      </c>
      <c r="O1269" s="184">
        <v>7.6258999999999997</v>
      </c>
      <c r="P1269" s="184">
        <v>7.5129000000000001</v>
      </c>
      <c r="Q1269" s="184">
        <v>7.9608999999999996</v>
      </c>
      <c r="R1269" s="184">
        <v>7.1627000000000001</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44404</v>
      </c>
      <c r="E1270" s="184">
        <v>427.41860000000003</v>
      </c>
      <c r="F1270" s="184">
        <v>16.035900000000002</v>
      </c>
      <c r="G1270" s="184">
        <v>10.1906</v>
      </c>
      <c r="H1270" s="184">
        <v>7.7092999999999998</v>
      </c>
      <c r="I1270" s="184">
        <v>7.4923999999999999</v>
      </c>
      <c r="J1270" s="184">
        <v>4.9065000000000003</v>
      </c>
      <c r="K1270" s="184">
        <v>5.8810000000000002</v>
      </c>
      <c r="L1270" s="184">
        <v>4.2507000000000001</v>
      </c>
      <c r="M1270" s="184">
        <v>4.9405999999999999</v>
      </c>
      <c r="N1270" s="184">
        <v>5.3741000000000003</v>
      </c>
      <c r="O1270" s="184">
        <v>7.7484000000000002</v>
      </c>
      <c r="P1270" s="184">
        <v>7.6440000000000001</v>
      </c>
      <c r="Q1270" s="184">
        <v>8.3756000000000004</v>
      </c>
      <c r="R1270" s="184">
        <v>7.2706</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44404</v>
      </c>
      <c r="E1271" s="184">
        <v>31.083100000000002</v>
      </c>
      <c r="F1271" s="184">
        <v>4.9325999999999999</v>
      </c>
      <c r="G1271" s="184">
        <v>4.4055999999999997</v>
      </c>
      <c r="H1271" s="184">
        <v>3.6092</v>
      </c>
      <c r="I1271" s="184">
        <v>4.9749999999999996</v>
      </c>
      <c r="J1271" s="184">
        <v>4.9126000000000003</v>
      </c>
      <c r="K1271" s="184">
        <v>4.0655999999999999</v>
      </c>
      <c r="L1271" s="184">
        <v>4.3747999999999996</v>
      </c>
      <c r="M1271" s="184">
        <v>3.9952999999999999</v>
      </c>
      <c r="N1271" s="184">
        <v>4.2168999999999999</v>
      </c>
      <c r="O1271" s="184">
        <v>7.1428000000000003</v>
      </c>
      <c r="P1271" s="184">
        <v>7.2061999999999999</v>
      </c>
      <c r="Q1271" s="184">
        <v>8.0853000000000002</v>
      </c>
      <c r="R1271" s="184">
        <v>6.3817000000000004</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44404</v>
      </c>
      <c r="E1272" s="184">
        <v>30.642900000000001</v>
      </c>
      <c r="F1272" s="184">
        <v>4.6459999999999999</v>
      </c>
      <c r="G1272" s="184">
        <v>4.1708999999999996</v>
      </c>
      <c r="H1272" s="184">
        <v>3.3883999999999999</v>
      </c>
      <c r="I1272" s="184">
        <v>4.7561999999999998</v>
      </c>
      <c r="J1272" s="184">
        <v>4.6944999999999997</v>
      </c>
      <c r="K1272" s="184">
        <v>3.8496000000000001</v>
      </c>
      <c r="L1272" s="184">
        <v>4.1603000000000003</v>
      </c>
      <c r="M1272" s="184">
        <v>3.7761999999999998</v>
      </c>
      <c r="N1272" s="184">
        <v>3.9927000000000001</v>
      </c>
      <c r="O1272" s="184">
        <v>6.9114000000000004</v>
      </c>
      <c r="P1272" s="184">
        <v>6.9938000000000002</v>
      </c>
      <c r="Q1272" s="184">
        <v>7.4748999999999999</v>
      </c>
      <c r="R1272" s="184">
        <v>6.1515000000000004</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44404</v>
      </c>
      <c r="E1273" s="184">
        <v>3005.5590000000002</v>
      </c>
      <c r="F1273" s="184">
        <v>6.7047999999999996</v>
      </c>
      <c r="G1273" s="184">
        <v>4.2904</v>
      </c>
      <c r="H1273" s="184">
        <v>3.8323999999999998</v>
      </c>
      <c r="I1273" s="184">
        <v>4.8521999999999998</v>
      </c>
      <c r="J1273" s="184">
        <v>4.8578000000000001</v>
      </c>
      <c r="K1273" s="184">
        <v>3.8866000000000001</v>
      </c>
      <c r="L1273" s="184">
        <v>4.3033000000000001</v>
      </c>
      <c r="M1273" s="184">
        <v>3.8241999999999998</v>
      </c>
      <c r="N1273" s="184">
        <v>4.1403999999999996</v>
      </c>
      <c r="O1273" s="184">
        <v>7.1669999999999998</v>
      </c>
      <c r="P1273" s="184">
        <v>6.9757999999999996</v>
      </c>
      <c r="Q1273" s="184">
        <v>7.8655999999999997</v>
      </c>
      <c r="R1273" s="184">
        <v>6.3952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44404</v>
      </c>
      <c r="E1274" s="184">
        <v>3096.4249</v>
      </c>
      <c r="F1274" s="184">
        <v>7.0350999999999999</v>
      </c>
      <c r="G1274" s="184">
        <v>4.6204999999999998</v>
      </c>
      <c r="H1274" s="184">
        <v>4.1627000000000001</v>
      </c>
      <c r="I1274" s="184">
        <v>5.1828000000000003</v>
      </c>
      <c r="J1274" s="184">
        <v>5.1894</v>
      </c>
      <c r="K1274" s="184">
        <v>4.22</v>
      </c>
      <c r="L1274" s="184">
        <v>4.6406000000000001</v>
      </c>
      <c r="M1274" s="184">
        <v>4.1639999999999997</v>
      </c>
      <c r="N1274" s="184">
        <v>4.4832999999999998</v>
      </c>
      <c r="O1274" s="184">
        <v>7.4992999999999999</v>
      </c>
      <c r="P1274" s="184">
        <v>7.3609</v>
      </c>
      <c r="Q1274" s="184">
        <v>8.0915999999999997</v>
      </c>
      <c r="R1274" s="184">
        <v>6.7305999999999999</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44404</v>
      </c>
      <c r="E1275" s="184">
        <v>29.546299999999999</v>
      </c>
      <c r="F1275" s="184">
        <v>4.3242000000000003</v>
      </c>
      <c r="G1275" s="184">
        <v>2.8731</v>
      </c>
      <c r="H1275" s="184">
        <v>3.2846000000000002</v>
      </c>
      <c r="I1275" s="184">
        <v>5.1191000000000004</v>
      </c>
      <c r="J1275" s="184">
        <v>4.5735999999999999</v>
      </c>
      <c r="K1275" s="184">
        <v>3.6355</v>
      </c>
      <c r="L1275" s="184">
        <v>3.5568</v>
      </c>
      <c r="M1275" s="184">
        <v>3.2843</v>
      </c>
      <c r="N1275" s="184">
        <v>3.5636999999999999</v>
      </c>
      <c r="O1275" s="184">
        <v>5.4153000000000002</v>
      </c>
      <c r="P1275" s="184">
        <v>6.0164</v>
      </c>
      <c r="Q1275" s="184">
        <v>7.5728999999999997</v>
      </c>
      <c r="R1275" s="184">
        <v>10.615</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44404</v>
      </c>
      <c r="E1276" s="184">
        <v>29.85</v>
      </c>
      <c r="F1276" s="184">
        <v>4.5247999999999999</v>
      </c>
      <c r="G1276" s="184">
        <v>3.1802999999999999</v>
      </c>
      <c r="H1276" s="184">
        <v>3.5834999999999999</v>
      </c>
      <c r="I1276" s="184">
        <v>5.4177</v>
      </c>
      <c r="J1276" s="184">
        <v>4.8735999999999997</v>
      </c>
      <c r="K1276" s="184">
        <v>3.9377</v>
      </c>
      <c r="L1276" s="184">
        <v>3.8618000000000001</v>
      </c>
      <c r="M1276" s="184">
        <v>3.544</v>
      </c>
      <c r="N1276" s="184">
        <v>3.786</v>
      </c>
      <c r="O1276" s="184">
        <v>5.5617999999999999</v>
      </c>
      <c r="P1276" s="184">
        <v>6.1566999999999998</v>
      </c>
      <c r="Q1276" s="184">
        <v>7.3250000000000002</v>
      </c>
      <c r="R1276" s="184">
        <v>10.7889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44404</v>
      </c>
      <c r="E1277" s="184">
        <v>2667.0286999999998</v>
      </c>
      <c r="F1277" s="184">
        <v>11.5749</v>
      </c>
      <c r="G1277" s="184">
        <v>7.7714999999999996</v>
      </c>
      <c r="H1277" s="184">
        <v>5.6473000000000004</v>
      </c>
      <c r="I1277" s="184">
        <v>6.3571</v>
      </c>
      <c r="J1277" s="184">
        <v>4.7034000000000002</v>
      </c>
      <c r="K1277" s="184">
        <v>4.4024000000000001</v>
      </c>
      <c r="L1277" s="184">
        <v>4.0285000000000002</v>
      </c>
      <c r="M1277" s="184">
        <v>3.8344999999999998</v>
      </c>
      <c r="N1277" s="184">
        <v>4.5567000000000002</v>
      </c>
      <c r="O1277" s="184">
        <v>7.1684999999999999</v>
      </c>
      <c r="P1277" s="184">
        <v>7.2862</v>
      </c>
      <c r="Q1277" s="184">
        <v>7.5952999999999999</v>
      </c>
      <c r="R1277" s="184">
        <v>6.8634000000000004</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44404</v>
      </c>
      <c r="E1278" s="184">
        <v>2821.9832000000001</v>
      </c>
      <c r="F1278" s="184">
        <v>12.3149</v>
      </c>
      <c r="G1278" s="184">
        <v>8.5180000000000007</v>
      </c>
      <c r="H1278" s="184">
        <v>6.3998999999999997</v>
      </c>
      <c r="I1278" s="184">
        <v>7.1252000000000004</v>
      </c>
      <c r="J1278" s="184">
        <v>5.4805000000000001</v>
      </c>
      <c r="K1278" s="184">
        <v>5.1984000000000004</v>
      </c>
      <c r="L1278" s="184">
        <v>4.8280000000000003</v>
      </c>
      <c r="M1278" s="184">
        <v>4.6387</v>
      </c>
      <c r="N1278" s="184">
        <v>5.3685</v>
      </c>
      <c r="O1278" s="184">
        <v>7.9812000000000003</v>
      </c>
      <c r="P1278" s="184">
        <v>8.0949000000000009</v>
      </c>
      <c r="Q1278" s="184">
        <v>8.5643999999999991</v>
      </c>
      <c r="R1278" s="184">
        <v>7.6795999999999998</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44404</v>
      </c>
      <c r="E1279" s="184">
        <v>23.228400000000001</v>
      </c>
      <c r="F1279" s="184">
        <v>5.8148999999999997</v>
      </c>
      <c r="G1279" s="184">
        <v>4.9917999999999996</v>
      </c>
      <c r="H1279" s="184">
        <v>4.2911000000000001</v>
      </c>
      <c r="I1279" s="184">
        <v>5.6692</v>
      </c>
      <c r="J1279" s="184">
        <v>5.3578000000000001</v>
      </c>
      <c r="K1279" s="184">
        <v>4.4714999999999998</v>
      </c>
      <c r="L1279" s="184">
        <v>4.7767999999999997</v>
      </c>
      <c r="M1279" s="184">
        <v>4.4596999999999998</v>
      </c>
      <c r="N1279" s="184">
        <v>4.9724000000000004</v>
      </c>
      <c r="O1279" s="184">
        <v>6.3365</v>
      </c>
      <c r="P1279" s="184">
        <v>7.1261000000000001</v>
      </c>
      <c r="Q1279" s="184">
        <v>8.0432000000000006</v>
      </c>
      <c r="R1279" s="184">
        <v>6.4885000000000002</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44404</v>
      </c>
      <c r="E1280" s="184">
        <v>22.4617</v>
      </c>
      <c r="F1280" s="184">
        <v>5.0381999999999998</v>
      </c>
      <c r="G1280" s="184">
        <v>4.3083</v>
      </c>
      <c r="H1280" s="184">
        <v>3.6238999999999999</v>
      </c>
      <c r="I1280" s="184">
        <v>5.0122999999999998</v>
      </c>
      <c r="J1280" s="184">
        <v>4.7012999999999998</v>
      </c>
      <c r="K1280" s="184">
        <v>3.8144999999999998</v>
      </c>
      <c r="L1280" s="184">
        <v>4.1123000000000003</v>
      </c>
      <c r="M1280" s="184">
        <v>3.7888999999999999</v>
      </c>
      <c r="N1280" s="184">
        <v>4.2920999999999996</v>
      </c>
      <c r="O1280" s="184">
        <v>5.7568999999999999</v>
      </c>
      <c r="P1280" s="184">
        <v>6.6086999999999998</v>
      </c>
      <c r="Q1280" s="184">
        <v>7.8929</v>
      </c>
      <c r="R1280" s="184">
        <v>5.8728999999999996</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44404</v>
      </c>
      <c r="E1281" s="184">
        <v>31.738</v>
      </c>
      <c r="F1281" s="184">
        <v>5.0609000000000002</v>
      </c>
      <c r="G1281" s="184">
        <v>3.9981</v>
      </c>
      <c r="H1281" s="184">
        <v>3.6497999999999999</v>
      </c>
      <c r="I1281" s="184">
        <v>4.5011000000000001</v>
      </c>
      <c r="J1281" s="184">
        <v>4.3651999999999997</v>
      </c>
      <c r="K1281" s="184">
        <v>3.5983999999999998</v>
      </c>
      <c r="L1281" s="184">
        <v>3.5259999999999998</v>
      </c>
      <c r="M1281" s="184">
        <v>4.2172999999999998</v>
      </c>
      <c r="N1281" s="184">
        <v>4.2736999999999998</v>
      </c>
      <c r="O1281" s="184">
        <v>5.4008000000000003</v>
      </c>
      <c r="P1281" s="184">
        <v>6.0198</v>
      </c>
      <c r="Q1281" s="184">
        <v>6.5667</v>
      </c>
      <c r="R1281" s="184">
        <v>6.3003999999999998</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44404</v>
      </c>
      <c r="E1282" s="184">
        <v>33.584400000000002</v>
      </c>
      <c r="F1282" s="184">
        <v>5.6523000000000003</v>
      </c>
      <c r="G1282" s="184">
        <v>4.5396999999999998</v>
      </c>
      <c r="H1282" s="184">
        <v>4.1954000000000002</v>
      </c>
      <c r="I1282" s="184">
        <v>5.0400999999999998</v>
      </c>
      <c r="J1282" s="184">
        <v>4.9048999999999996</v>
      </c>
      <c r="K1282" s="184">
        <v>4.1448</v>
      </c>
      <c r="L1282" s="184">
        <v>4.0736999999999997</v>
      </c>
      <c r="M1282" s="184">
        <v>4.7721</v>
      </c>
      <c r="N1282" s="184">
        <v>4.8391999999999999</v>
      </c>
      <c r="O1282" s="184">
        <v>5.9488000000000003</v>
      </c>
      <c r="P1282" s="184">
        <v>6.6284000000000001</v>
      </c>
      <c r="Q1282" s="184">
        <v>7.6269</v>
      </c>
      <c r="R1282" s="184">
        <v>6.8624000000000001</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44404</v>
      </c>
      <c r="E1283" s="184">
        <v>1363.8362</v>
      </c>
      <c r="F1283" s="184">
        <v>5.9261999999999997</v>
      </c>
      <c r="G1283" s="184">
        <v>4.9069000000000003</v>
      </c>
      <c r="H1283" s="184">
        <v>3.9500999999999999</v>
      </c>
      <c r="I1283" s="184">
        <v>5.3411</v>
      </c>
      <c r="J1283" s="184">
        <v>4.9095000000000004</v>
      </c>
      <c r="K1283" s="184">
        <v>4.5060000000000002</v>
      </c>
      <c r="L1283" s="184">
        <v>4.5425000000000004</v>
      </c>
      <c r="M1283" s="184">
        <v>4.2133000000000003</v>
      </c>
      <c r="N1283" s="184">
        <v>4.6651999999999996</v>
      </c>
      <c r="O1283" s="184">
        <v>7.2599</v>
      </c>
      <c r="P1283" s="184"/>
      <c r="Q1283" s="184">
        <v>7.2276999999999996</v>
      </c>
      <c r="R1283" s="184">
        <v>6.5170000000000003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44404</v>
      </c>
      <c r="E1284" s="184">
        <v>1311.5237</v>
      </c>
      <c r="F1284" s="184">
        <v>5.1242999999999999</v>
      </c>
      <c r="G1284" s="184">
        <v>4.1067999999999998</v>
      </c>
      <c r="H1284" s="184">
        <v>3.1495000000000002</v>
      </c>
      <c r="I1284" s="184">
        <v>4.5401999999999996</v>
      </c>
      <c r="J1284" s="184">
        <v>4.1063999999999998</v>
      </c>
      <c r="K1284" s="184">
        <v>3.6928999999999998</v>
      </c>
      <c r="L1284" s="184">
        <v>3.7132999999999998</v>
      </c>
      <c r="M1284" s="184">
        <v>3.3752</v>
      </c>
      <c r="N1284" s="184">
        <v>3.8144999999999998</v>
      </c>
      <c r="O1284" s="184">
        <v>6.3777999999999997</v>
      </c>
      <c r="P1284" s="184"/>
      <c r="Q1284" s="184">
        <v>6.2887000000000004</v>
      </c>
      <c r="R1284" s="184">
        <v>5.6525999999999996</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44404</v>
      </c>
      <c r="E1285" s="184">
        <v>1917.7497000000001</v>
      </c>
      <c r="F1285" s="184">
        <v>5.5412999999999997</v>
      </c>
      <c r="G1285" s="184">
        <v>4.6325000000000003</v>
      </c>
      <c r="H1285" s="184">
        <v>3.9830999999999999</v>
      </c>
      <c r="I1285" s="184">
        <v>5.7420999999999998</v>
      </c>
      <c r="J1285" s="184">
        <v>5.2422000000000004</v>
      </c>
      <c r="K1285" s="184">
        <v>4.2396000000000003</v>
      </c>
      <c r="L1285" s="184">
        <v>4.3137999999999996</v>
      </c>
      <c r="M1285" s="184">
        <v>4.1098999999999997</v>
      </c>
      <c r="N1285" s="184">
        <v>4.5058999999999996</v>
      </c>
      <c r="O1285" s="184">
        <v>6.4467999999999996</v>
      </c>
      <c r="P1285" s="184">
        <v>6.6096000000000004</v>
      </c>
      <c r="Q1285" s="184">
        <v>7.3422000000000001</v>
      </c>
      <c r="R1285" s="184">
        <v>6.0884999999999998</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44404</v>
      </c>
      <c r="E1286" s="184">
        <v>1804.7327</v>
      </c>
      <c r="F1286" s="184">
        <v>4.8970000000000002</v>
      </c>
      <c r="G1286" s="184">
        <v>3.9860000000000002</v>
      </c>
      <c r="H1286" s="184">
        <v>3.3372000000000002</v>
      </c>
      <c r="I1286" s="184">
        <v>5.0956999999999999</v>
      </c>
      <c r="J1286" s="184">
        <v>4.5945999999999998</v>
      </c>
      <c r="K1286" s="184">
        <v>3.5884</v>
      </c>
      <c r="L1286" s="184">
        <v>3.6486000000000001</v>
      </c>
      <c r="M1286" s="184">
        <v>3.4464999999999999</v>
      </c>
      <c r="N1286" s="184">
        <v>3.8420000000000001</v>
      </c>
      <c r="O1286" s="184">
        <v>5.7644000000000002</v>
      </c>
      <c r="P1286" s="184">
        <v>5.9021999999999997</v>
      </c>
      <c r="Q1286" s="184">
        <v>4.5035999999999996</v>
      </c>
      <c r="R1286" s="184">
        <v>5.4302999999999999</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44404</v>
      </c>
      <c r="E1287" s="184">
        <v>2971.6905000000002</v>
      </c>
      <c r="F1287" s="184">
        <v>8.6882999999999999</v>
      </c>
      <c r="G1287" s="184">
        <v>4.9126000000000003</v>
      </c>
      <c r="H1287" s="184">
        <v>4.7693000000000003</v>
      </c>
      <c r="I1287" s="184">
        <v>6.4828999999999999</v>
      </c>
      <c r="J1287" s="184">
        <v>5.3733000000000004</v>
      </c>
      <c r="K1287" s="184">
        <v>4.8571999999999997</v>
      </c>
      <c r="L1287" s="184">
        <v>4.9805000000000001</v>
      </c>
      <c r="M1287" s="184">
        <v>4.7237</v>
      </c>
      <c r="N1287" s="184">
        <v>5.1449999999999996</v>
      </c>
      <c r="O1287" s="184">
        <v>6.7584</v>
      </c>
      <c r="P1287" s="184">
        <v>6.8422000000000001</v>
      </c>
      <c r="Q1287" s="184">
        <v>7.8769999999999998</v>
      </c>
      <c r="R1287" s="184">
        <v>6.8311000000000002</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44404</v>
      </c>
      <c r="E1288" s="184">
        <v>3076.6392999999998</v>
      </c>
      <c r="F1288" s="184">
        <v>9.3770000000000007</v>
      </c>
      <c r="G1288" s="184">
        <v>5.6025</v>
      </c>
      <c r="H1288" s="184">
        <v>5.4593999999999996</v>
      </c>
      <c r="I1288" s="184">
        <v>7.1748000000000003</v>
      </c>
      <c r="J1288" s="184">
        <v>6.0663999999999998</v>
      </c>
      <c r="K1288" s="184">
        <v>5.5561999999999996</v>
      </c>
      <c r="L1288" s="184">
        <v>5.6890000000000001</v>
      </c>
      <c r="M1288" s="184">
        <v>5.4398999999999997</v>
      </c>
      <c r="N1288" s="184">
        <v>5.8734999999999999</v>
      </c>
      <c r="O1288" s="184">
        <v>7.3087</v>
      </c>
      <c r="P1288" s="184">
        <v>7.3095999999999997</v>
      </c>
      <c r="Q1288" s="184">
        <v>8.1608000000000001</v>
      </c>
      <c r="R1288" s="184">
        <v>7.4908000000000001</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44404</v>
      </c>
      <c r="E1289" s="184">
        <v>23.618099999999998</v>
      </c>
      <c r="F1289" s="184">
        <v>2.1637</v>
      </c>
      <c r="G1289" s="184">
        <v>3.2079</v>
      </c>
      <c r="H1289" s="184">
        <v>2.8938000000000001</v>
      </c>
      <c r="I1289" s="184">
        <v>4.1792999999999996</v>
      </c>
      <c r="J1289" s="184">
        <v>3.8816000000000002</v>
      </c>
      <c r="K1289" s="184">
        <v>3.6606000000000001</v>
      </c>
      <c r="L1289" s="184">
        <v>3.8786999999999998</v>
      </c>
      <c r="M1289" s="184">
        <v>3.8346</v>
      </c>
      <c r="N1289" s="184">
        <v>4.4253999999999998</v>
      </c>
      <c r="O1289" s="184">
        <v>-0.79310000000000003</v>
      </c>
      <c r="P1289" s="184">
        <v>2.3584999999999998</v>
      </c>
      <c r="Q1289" s="184">
        <v>6.2816999999999998</v>
      </c>
      <c r="R1289" s="184">
        <v>4.0876999999999999</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44404</v>
      </c>
      <c r="E1290" s="184">
        <v>24.896699999999999</v>
      </c>
      <c r="F1290" s="184">
        <v>2.7856999999999998</v>
      </c>
      <c r="G1290" s="184">
        <v>3.8866999999999998</v>
      </c>
      <c r="H1290" s="184">
        <v>3.5629</v>
      </c>
      <c r="I1290" s="184">
        <v>4.8680000000000003</v>
      </c>
      <c r="J1290" s="184">
        <v>4.5675999999999997</v>
      </c>
      <c r="K1290" s="184">
        <v>4.3547000000000002</v>
      </c>
      <c r="L1290" s="184">
        <v>4.5774999999999997</v>
      </c>
      <c r="M1290" s="184">
        <v>4.5415000000000001</v>
      </c>
      <c r="N1290" s="184">
        <v>5.1470000000000002</v>
      </c>
      <c r="O1290" s="184">
        <v>-8.3500000000000005E-2</v>
      </c>
      <c r="P1290" s="184">
        <v>3.0383</v>
      </c>
      <c r="Q1290" s="184">
        <v>5.8331</v>
      </c>
      <c r="R1290" s="184">
        <v>4.8388</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44404</v>
      </c>
      <c r="E1291" s="184">
        <v>2766.3822</v>
      </c>
      <c r="F1291" s="184">
        <v>6.2115</v>
      </c>
      <c r="G1291" s="184">
        <v>4.5614999999999997</v>
      </c>
      <c r="H1291" s="184">
        <v>4.5631000000000004</v>
      </c>
      <c r="I1291" s="184">
        <v>4.8289</v>
      </c>
      <c r="J1291" s="184">
        <v>4.6067</v>
      </c>
      <c r="K1291" s="184">
        <v>3.8081</v>
      </c>
      <c r="L1291" s="184">
        <v>4.0026000000000002</v>
      </c>
      <c r="M1291" s="184">
        <v>3.6545000000000001</v>
      </c>
      <c r="N1291" s="184">
        <v>3.7322000000000002</v>
      </c>
      <c r="O1291" s="184">
        <v>-0.68010000000000004</v>
      </c>
      <c r="P1291" s="184">
        <v>2.4405999999999999</v>
      </c>
      <c r="Q1291" s="184">
        <v>6.2146999999999997</v>
      </c>
      <c r="R1291" s="184">
        <v>4.9854000000000003</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44404</v>
      </c>
      <c r="E1292" s="184">
        <v>2886.4468999999999</v>
      </c>
      <c r="F1292" s="184">
        <v>6.516</v>
      </c>
      <c r="G1292" s="184">
        <v>4.8700999999999999</v>
      </c>
      <c r="H1292" s="184">
        <v>4.8720999999999997</v>
      </c>
      <c r="I1292" s="184">
        <v>5.1384999999999996</v>
      </c>
      <c r="J1292" s="184">
        <v>4.9173999999999998</v>
      </c>
      <c r="K1292" s="184">
        <v>4.125</v>
      </c>
      <c r="L1292" s="184">
        <v>4.3472</v>
      </c>
      <c r="M1292" s="184">
        <v>4.0003000000000002</v>
      </c>
      <c r="N1292" s="184">
        <v>4.0739000000000001</v>
      </c>
      <c r="O1292" s="184">
        <v>-0.40079999999999999</v>
      </c>
      <c r="P1292" s="184">
        <v>2.7795999999999998</v>
      </c>
      <c r="Q1292" s="184">
        <v>5.4958999999999998</v>
      </c>
      <c r="R1292" s="184">
        <v>5.2369000000000003</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44404</v>
      </c>
      <c r="E1293" s="184">
        <v>2784.6012000000001</v>
      </c>
      <c r="F1293" s="184">
        <v>5.6844000000000001</v>
      </c>
      <c r="G1293" s="184">
        <v>4.2236000000000002</v>
      </c>
      <c r="H1293" s="184">
        <v>4.1816000000000004</v>
      </c>
      <c r="I1293" s="184">
        <v>4.7618999999999998</v>
      </c>
      <c r="J1293" s="184">
        <v>4.2398999999999996</v>
      </c>
      <c r="K1293" s="184">
        <v>3.7111999999999998</v>
      </c>
      <c r="L1293" s="184">
        <v>3.5423</v>
      </c>
      <c r="M1293" s="184">
        <v>3.4638</v>
      </c>
      <c r="N1293" s="184">
        <v>3.7612000000000001</v>
      </c>
      <c r="O1293" s="184">
        <v>6.7449000000000003</v>
      </c>
      <c r="P1293" s="184">
        <v>6.8356000000000003</v>
      </c>
      <c r="Q1293" s="184">
        <v>7.5815000000000001</v>
      </c>
      <c r="R1293" s="184">
        <v>5.9421999999999997</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44404</v>
      </c>
      <c r="E1294" s="184">
        <v>2835.5291999999999</v>
      </c>
      <c r="F1294" s="184">
        <v>6.2286999999999999</v>
      </c>
      <c r="G1294" s="184">
        <v>4.7687999999999997</v>
      </c>
      <c r="H1294" s="184">
        <v>4.7276999999999996</v>
      </c>
      <c r="I1294" s="184">
        <v>5.3066000000000004</v>
      </c>
      <c r="J1294" s="184">
        <v>4.7868000000000004</v>
      </c>
      <c r="K1294" s="184">
        <v>4.2569999999999997</v>
      </c>
      <c r="L1294" s="184">
        <v>4.0548999999999999</v>
      </c>
      <c r="M1294" s="184">
        <v>4.008</v>
      </c>
      <c r="N1294" s="184">
        <v>4.3490000000000002</v>
      </c>
      <c r="O1294" s="184">
        <v>7.2180999999999997</v>
      </c>
      <c r="P1294" s="184">
        <v>7.1607000000000003</v>
      </c>
      <c r="Q1294" s="184">
        <v>7.92</v>
      </c>
      <c r="R1294" s="184">
        <v>6.5483000000000002</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44404</v>
      </c>
      <c r="E1295" s="184">
        <v>27.474599999999999</v>
      </c>
      <c r="F1295" s="184">
        <v>4.5175000000000001</v>
      </c>
      <c r="G1295" s="184">
        <v>4.4859</v>
      </c>
      <c r="H1295" s="184">
        <v>4.2736999999999998</v>
      </c>
      <c r="I1295" s="184">
        <v>4.8295000000000003</v>
      </c>
      <c r="J1295" s="184">
        <v>4.6855000000000002</v>
      </c>
      <c r="K1295" s="184">
        <v>3.9659</v>
      </c>
      <c r="L1295" s="184">
        <v>4.1782000000000004</v>
      </c>
      <c r="M1295" s="184">
        <v>3.8984000000000001</v>
      </c>
      <c r="N1295" s="184">
        <v>4.0984999999999996</v>
      </c>
      <c r="O1295" s="184">
        <v>3.3542000000000001</v>
      </c>
      <c r="P1295" s="184">
        <v>4.9546999999999999</v>
      </c>
      <c r="Q1295" s="184">
        <v>6.7893999999999997</v>
      </c>
      <c r="R1295" s="184">
        <v>3.8266</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44404</v>
      </c>
      <c r="E1296" s="184">
        <v>26.257300000000001</v>
      </c>
      <c r="F1296" s="184">
        <v>3.8927</v>
      </c>
      <c r="G1296" s="184">
        <v>3.7896000000000001</v>
      </c>
      <c r="H1296" s="184">
        <v>3.577</v>
      </c>
      <c r="I1296" s="184">
        <v>4.1471</v>
      </c>
      <c r="J1296" s="184">
        <v>3.9973999999999998</v>
      </c>
      <c r="K1296" s="184">
        <v>3.2694999999999999</v>
      </c>
      <c r="L1296" s="184">
        <v>3.4169999999999998</v>
      </c>
      <c r="M1296" s="184">
        <v>3.1997</v>
      </c>
      <c r="N1296" s="184">
        <v>3.4390999999999998</v>
      </c>
      <c r="O1296" s="184">
        <v>2.7892999999999999</v>
      </c>
      <c r="P1296" s="184">
        <v>4.3337000000000003</v>
      </c>
      <c r="Q1296" s="184">
        <v>6.9984000000000002</v>
      </c>
      <c r="R1296" s="184">
        <v>3.2654999999999998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44404</v>
      </c>
      <c r="E1297" s="184">
        <v>3119.3384000000001</v>
      </c>
      <c r="F1297" s="184">
        <v>6.1921999999999997</v>
      </c>
      <c r="G1297" s="184">
        <v>4.7607999999999997</v>
      </c>
      <c r="H1297" s="184">
        <v>5.0797999999999996</v>
      </c>
      <c r="I1297" s="184">
        <v>5.7206000000000001</v>
      </c>
      <c r="J1297" s="184">
        <v>5.3384</v>
      </c>
      <c r="K1297" s="184">
        <v>4.2649999999999997</v>
      </c>
      <c r="L1297" s="184">
        <v>4.3525</v>
      </c>
      <c r="M1297" s="184">
        <v>3.9891000000000001</v>
      </c>
      <c r="N1297" s="184">
        <v>4.4999000000000002</v>
      </c>
      <c r="O1297" s="184">
        <v>5.0381</v>
      </c>
      <c r="P1297" s="184">
        <v>5.8928000000000003</v>
      </c>
      <c r="Q1297" s="184">
        <v>7.4177</v>
      </c>
      <c r="R1297" s="184">
        <v>6.4379</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44404</v>
      </c>
      <c r="E1298" s="184">
        <v>31.121300000000002</v>
      </c>
      <c r="F1298" s="184">
        <v>0</v>
      </c>
      <c r="G1298" s="184">
        <v>0</v>
      </c>
      <c r="H1298" s="184">
        <v>0</v>
      </c>
      <c r="I1298" s="184">
        <v>0</v>
      </c>
      <c r="J1298" s="184">
        <v>0</v>
      </c>
      <c r="K1298" s="184">
        <v>-3.8999999999999998E-3</v>
      </c>
      <c r="L1298" s="184">
        <v>-1.9E-3</v>
      </c>
      <c r="M1298" s="184">
        <v>-1.2999999999999999E-3</v>
      </c>
      <c r="N1298" s="184">
        <v>-0.1633</v>
      </c>
      <c r="O1298" s="184"/>
      <c r="P1298" s="184"/>
      <c r="Q1298" s="184">
        <v>-17.006799999999998</v>
      </c>
      <c r="R1298" s="184">
        <v>-18.203199999999999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44404</v>
      </c>
      <c r="E1299" s="184">
        <v>3166.3135000000002</v>
      </c>
      <c r="F1299" s="184">
        <v>6.6031000000000004</v>
      </c>
      <c r="G1299" s="184">
        <v>5.1963999999999997</v>
      </c>
      <c r="H1299" s="184">
        <v>5.4941000000000004</v>
      </c>
      <c r="I1299" s="184">
        <v>6.0343</v>
      </c>
      <c r="J1299" s="184">
        <v>5.5781000000000001</v>
      </c>
      <c r="K1299" s="184">
        <v>4.4771000000000001</v>
      </c>
      <c r="L1299" s="184">
        <v>4.5753000000000004</v>
      </c>
      <c r="M1299" s="184">
        <v>4.2062999999999997</v>
      </c>
      <c r="N1299" s="184">
        <v>4.7096</v>
      </c>
      <c r="O1299" s="184">
        <v>5.2328999999999999</v>
      </c>
      <c r="P1299" s="184">
        <v>6.0975999999999999</v>
      </c>
      <c r="Q1299" s="184">
        <v>7.3710000000000004</v>
      </c>
      <c r="R1299" s="184">
        <v>6.6302000000000003</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44404</v>
      </c>
      <c r="E1300" s="184">
        <v>31.465800000000002</v>
      </c>
      <c r="F1300" s="184">
        <v>0</v>
      </c>
      <c r="G1300" s="184">
        <v>0</v>
      </c>
      <c r="H1300" s="184">
        <v>0</v>
      </c>
      <c r="I1300" s="184">
        <v>0</v>
      </c>
      <c r="J1300" s="184">
        <v>0</v>
      </c>
      <c r="K1300" s="184">
        <v>-1.5299999999999999E-2</v>
      </c>
      <c r="L1300" s="184">
        <v>-7.7000000000000002E-3</v>
      </c>
      <c r="M1300" s="184">
        <v>-5.1000000000000004E-3</v>
      </c>
      <c r="N1300" s="184">
        <v>-0.1663</v>
      </c>
      <c r="O1300" s="184"/>
      <c r="P1300" s="184"/>
      <c r="Q1300" s="184">
        <v>-17.009399999999999</v>
      </c>
      <c r="R1300" s="184">
        <v>-18.2059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44404</v>
      </c>
      <c r="E1301" s="184">
        <v>2684.9198000000001</v>
      </c>
      <c r="F1301" s="184">
        <v>12.8622</v>
      </c>
      <c r="G1301" s="184">
        <v>7.1021999999999998</v>
      </c>
      <c r="H1301" s="184">
        <v>5.2088000000000001</v>
      </c>
      <c r="I1301" s="184">
        <v>6.0251999999999999</v>
      </c>
      <c r="J1301" s="184">
        <v>5.0049000000000001</v>
      </c>
      <c r="K1301" s="184">
        <v>4.5444000000000004</v>
      </c>
      <c r="L1301" s="184">
        <v>4.5986000000000002</v>
      </c>
      <c r="M1301" s="184">
        <v>4.1085000000000003</v>
      </c>
      <c r="N1301" s="184">
        <v>4.4194000000000004</v>
      </c>
      <c r="O1301" s="184">
        <v>2.8833000000000002</v>
      </c>
      <c r="P1301" s="184">
        <v>4.6905999999999999</v>
      </c>
      <c r="Q1301" s="184">
        <v>6.61</v>
      </c>
      <c r="R1301" s="184">
        <v>6.5556999999999999</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44404</v>
      </c>
      <c r="E1302" s="184">
        <v>2654.2764000000002</v>
      </c>
      <c r="F1302" s="184">
        <v>12.732699999999999</v>
      </c>
      <c r="G1302" s="184">
        <v>6.9721000000000002</v>
      </c>
      <c r="H1302" s="184">
        <v>5.0902000000000003</v>
      </c>
      <c r="I1302" s="184">
        <v>5.9206000000000003</v>
      </c>
      <c r="J1302" s="184">
        <v>4.9081999999999999</v>
      </c>
      <c r="K1302" s="184">
        <v>4.4511000000000003</v>
      </c>
      <c r="L1302" s="184">
        <v>4.5096999999999996</v>
      </c>
      <c r="M1302" s="184">
        <v>4.024</v>
      </c>
      <c r="N1302" s="184">
        <v>4.3369999999999997</v>
      </c>
      <c r="O1302" s="184">
        <v>2.7694000000000001</v>
      </c>
      <c r="P1302" s="184">
        <v>4.5590000000000002</v>
      </c>
      <c r="Q1302" s="184">
        <v>7.0795000000000003</v>
      </c>
      <c r="R1302" s="184">
        <v>6.46</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7.0570648148148143</v>
      </c>
      <c r="G1303" s="186">
        <v>4.8302314814814808</v>
      </c>
      <c r="H1303" s="186">
        <v>4.4616259259259259</v>
      </c>
      <c r="I1303" s="186">
        <v>5.6645222222222227</v>
      </c>
      <c r="J1303" s="186">
        <v>4.1212629629629625</v>
      </c>
      <c r="K1303" s="186">
        <v>4.0652629629629633</v>
      </c>
      <c r="L1303" s="186">
        <v>4.4288259259259268</v>
      </c>
      <c r="M1303" s="186">
        <v>4.6409388888888889</v>
      </c>
      <c r="N1303" s="186">
        <v>5.0079444444444468</v>
      </c>
      <c r="O1303" s="186">
        <v>4.9967346153846153</v>
      </c>
      <c r="P1303" s="186">
        <v>5.8385780000000009</v>
      </c>
      <c r="Q1303" s="186">
        <v>6.2530814814814812</v>
      </c>
      <c r="R1303" s="186">
        <v>4.7746296296296293</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5.9125999999999994</v>
      </c>
      <c r="G1304" s="186">
        <v>4.4457500000000003</v>
      </c>
      <c r="H1304" s="186">
        <v>4.1630500000000001</v>
      </c>
      <c r="I1304" s="186">
        <v>5.3238500000000002</v>
      </c>
      <c r="J1304" s="186">
        <v>4.8267500000000005</v>
      </c>
      <c r="K1304" s="186">
        <v>4.1198499999999996</v>
      </c>
      <c r="L1304" s="186">
        <v>4.3293999999999997</v>
      </c>
      <c r="M1304" s="186">
        <v>4.0744000000000007</v>
      </c>
      <c r="N1304" s="186">
        <v>4.4547499999999998</v>
      </c>
      <c r="O1304" s="186">
        <v>6.4123000000000001</v>
      </c>
      <c r="P1304" s="186">
        <v>6.6577500000000001</v>
      </c>
      <c r="Q1304" s="186">
        <v>7.4462999999999999</v>
      </c>
      <c r="R1304" s="186">
        <v>6.3884500000000006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44404</v>
      </c>
      <c r="E1307" s="184">
        <v>26.121200000000002</v>
      </c>
      <c r="F1307" s="184">
        <v>6.1493000000000002</v>
      </c>
      <c r="G1307" s="184">
        <v>2.4809000000000001</v>
      </c>
      <c r="H1307" s="184">
        <v>1.7771999999999999</v>
      </c>
      <c r="I1307" s="184">
        <v>10.270799999999999</v>
      </c>
      <c r="J1307" s="184">
        <v>6.4066999999999998</v>
      </c>
      <c r="K1307" s="184">
        <v>6.6863000000000001</v>
      </c>
      <c r="L1307" s="184">
        <v>9.4001999999999999</v>
      </c>
      <c r="M1307" s="184">
        <v>12.559100000000001</v>
      </c>
      <c r="N1307" s="184">
        <v>10.2477</v>
      </c>
      <c r="O1307" s="184">
        <v>4.1543000000000001</v>
      </c>
      <c r="P1307" s="184">
        <v>5.7930999999999999</v>
      </c>
      <c r="Q1307" s="184">
        <v>8.0447000000000006</v>
      </c>
      <c r="R1307" s="184">
        <v>3.7532999999999999</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44404</v>
      </c>
      <c r="E1308" s="184">
        <v>24.703900000000001</v>
      </c>
      <c r="F1308" s="184">
        <v>5.4676</v>
      </c>
      <c r="G1308" s="184">
        <v>1.8103</v>
      </c>
      <c r="H1308" s="184">
        <v>1.1189</v>
      </c>
      <c r="I1308" s="184">
        <v>9.6074000000000002</v>
      </c>
      <c r="J1308" s="184">
        <v>5.7542</v>
      </c>
      <c r="K1308" s="184">
        <v>6.1138000000000003</v>
      </c>
      <c r="L1308" s="184">
        <v>8.9177999999999997</v>
      </c>
      <c r="M1308" s="184">
        <v>12.0222</v>
      </c>
      <c r="N1308" s="184">
        <v>9.6075999999999997</v>
      </c>
      <c r="O1308" s="184">
        <v>3.4592999999999998</v>
      </c>
      <c r="P1308" s="184">
        <v>5.0419</v>
      </c>
      <c r="Q1308" s="184">
        <v>7.5990000000000002</v>
      </c>
      <c r="R1308" s="184">
        <v>3.0775999999999999</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44404</v>
      </c>
      <c r="E1309" s="184">
        <v>1.3931</v>
      </c>
      <c r="F1309" s="184">
        <v>0</v>
      </c>
      <c r="G1309" s="184">
        <v>0</v>
      </c>
      <c r="H1309" s="184">
        <v>0</v>
      </c>
      <c r="I1309" s="184">
        <v>0</v>
      </c>
      <c r="J1309" s="184">
        <v>0</v>
      </c>
      <c r="K1309" s="184">
        <v>0</v>
      </c>
      <c r="L1309" s="184">
        <v>0</v>
      </c>
      <c r="M1309" s="184">
        <v>0</v>
      </c>
      <c r="N1309" s="184">
        <v>0</v>
      </c>
      <c r="O1309" s="184"/>
      <c r="P1309" s="184"/>
      <c r="Q1309" s="184">
        <v>-15.1015</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44404</v>
      </c>
      <c r="E1310" s="184">
        <v>1.3322000000000001</v>
      </c>
      <c r="F1310" s="184">
        <v>0</v>
      </c>
      <c r="G1310" s="184">
        <v>0</v>
      </c>
      <c r="H1310" s="184">
        <v>0</v>
      </c>
      <c r="I1310" s="184">
        <v>0</v>
      </c>
      <c r="J1310" s="184">
        <v>0</v>
      </c>
      <c r="K1310" s="184">
        <v>0</v>
      </c>
      <c r="L1310" s="184">
        <v>0</v>
      </c>
      <c r="M1310" s="184">
        <v>0</v>
      </c>
      <c r="N1310" s="184">
        <v>0</v>
      </c>
      <c r="O1310" s="184"/>
      <c r="P1310" s="184"/>
      <c r="Q1310" s="184">
        <v>-15.103400000000001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44404</v>
      </c>
      <c r="E1311" s="184">
        <v>23.121400000000001</v>
      </c>
      <c r="F1311" s="184">
        <v>8.3686000000000007</v>
      </c>
      <c r="G1311" s="184">
        <v>9.3233999999999995</v>
      </c>
      <c r="H1311" s="184">
        <v>3.9721000000000002</v>
      </c>
      <c r="I1311" s="184">
        <v>10.188000000000001</v>
      </c>
      <c r="J1311" s="184">
        <v>7.1882999999999999</v>
      </c>
      <c r="K1311" s="184">
        <v>6.7004000000000001</v>
      </c>
      <c r="L1311" s="184">
        <v>6.3589000000000002</v>
      </c>
      <c r="M1311" s="184">
        <v>6.6433999999999997</v>
      </c>
      <c r="N1311" s="184">
        <v>7.7523999999999997</v>
      </c>
      <c r="O1311" s="184">
        <v>8.7220999999999993</v>
      </c>
      <c r="P1311" s="184">
        <v>8.6442999999999994</v>
      </c>
      <c r="Q1311" s="184">
        <v>9.2345000000000006</v>
      </c>
      <c r="R1311" s="184">
        <v>9.3637999999999995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44404</v>
      </c>
      <c r="E1312" s="184">
        <v>21.606300000000001</v>
      </c>
      <c r="F1312" s="184">
        <v>7.6035000000000004</v>
      </c>
      <c r="G1312" s="184">
        <v>8.6236999999999995</v>
      </c>
      <c r="H1312" s="184">
        <v>3.26</v>
      </c>
      <c r="I1312" s="184">
        <v>9.4824999999999999</v>
      </c>
      <c r="J1312" s="184">
        <v>6.4718</v>
      </c>
      <c r="K1312" s="184">
        <v>5.9781000000000004</v>
      </c>
      <c r="L1312" s="184">
        <v>5.6296999999999997</v>
      </c>
      <c r="M1312" s="184">
        <v>5.9009</v>
      </c>
      <c r="N1312" s="184">
        <v>6.9909999999999997</v>
      </c>
      <c r="O1312" s="184">
        <v>7.9885999999999999</v>
      </c>
      <c r="P1312" s="184">
        <v>7.9227999999999996</v>
      </c>
      <c r="Q1312" s="184">
        <v>8.6010000000000009</v>
      </c>
      <c r="R1312" s="184">
        <v>8.6068999999999996</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44404</v>
      </c>
      <c r="E1313" s="184">
        <v>15.0847</v>
      </c>
      <c r="F1313" s="184">
        <v>-7.4993999999999996</v>
      </c>
      <c r="G1313" s="184">
        <v>4.7207999999999997</v>
      </c>
      <c r="H1313" s="184">
        <v>-0.13830000000000001</v>
      </c>
      <c r="I1313" s="184">
        <v>9.5405999999999995</v>
      </c>
      <c r="J1313" s="184">
        <v>5.8674999999999997</v>
      </c>
      <c r="K1313" s="184">
        <v>2.8357999999999999</v>
      </c>
      <c r="L1313" s="184">
        <v>2.3614000000000002</v>
      </c>
      <c r="M1313" s="184">
        <v>2.4468000000000001</v>
      </c>
      <c r="N1313" s="184">
        <v>3.0129000000000001</v>
      </c>
      <c r="O1313" s="184">
        <v>2.7465999999999999</v>
      </c>
      <c r="P1313" s="184">
        <v>3.9298999999999999</v>
      </c>
      <c r="Q1313" s="184">
        <v>5.7038000000000002</v>
      </c>
      <c r="R1313" s="184">
        <v>5.3799000000000001</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44404</v>
      </c>
      <c r="E1314" s="184">
        <v>15.9178</v>
      </c>
      <c r="F1314" s="184">
        <v>-6.8777999999999997</v>
      </c>
      <c r="G1314" s="184">
        <v>5.2770000000000001</v>
      </c>
      <c r="H1314" s="184">
        <v>0.4259</v>
      </c>
      <c r="I1314" s="184">
        <v>10.112</v>
      </c>
      <c r="J1314" s="184">
        <v>6.4423000000000004</v>
      </c>
      <c r="K1314" s="184">
        <v>3.4155000000000002</v>
      </c>
      <c r="L1314" s="184">
        <v>2.9460999999999999</v>
      </c>
      <c r="M1314" s="184">
        <v>3.0270000000000001</v>
      </c>
      <c r="N1314" s="184">
        <v>3.5688</v>
      </c>
      <c r="O1314" s="184">
        <v>3.3632</v>
      </c>
      <c r="P1314" s="184">
        <v>4.6188000000000002</v>
      </c>
      <c r="Q1314" s="184">
        <v>6.4741999999999997</v>
      </c>
      <c r="R1314" s="184">
        <v>5.9581</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44404</v>
      </c>
      <c r="E1315" s="184">
        <v>67.640799999999999</v>
      </c>
      <c r="F1315" s="184">
        <v>15.7096</v>
      </c>
      <c r="G1315" s="184">
        <v>2.024</v>
      </c>
      <c r="H1315" s="184">
        <v>3.2320000000000002</v>
      </c>
      <c r="I1315" s="184">
        <v>7.8750999999999998</v>
      </c>
      <c r="J1315" s="184">
        <v>4.0140000000000002</v>
      </c>
      <c r="K1315" s="184">
        <v>5.0990000000000002</v>
      </c>
      <c r="L1315" s="184">
        <v>3.6501999999999999</v>
      </c>
      <c r="M1315" s="184">
        <v>4.0213999999999999</v>
      </c>
      <c r="N1315" s="184">
        <v>4.6321000000000003</v>
      </c>
      <c r="O1315" s="184">
        <v>5.5621999999999998</v>
      </c>
      <c r="P1315" s="184">
        <v>6.2710999999999997</v>
      </c>
      <c r="Q1315" s="184">
        <v>7.4455</v>
      </c>
      <c r="R1315" s="184">
        <v>7.3791000000000002</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44404</v>
      </c>
      <c r="E1316" s="184">
        <v>64.587800000000001</v>
      </c>
      <c r="F1316" s="184">
        <v>15.377800000000001</v>
      </c>
      <c r="G1316" s="184">
        <v>1.6674</v>
      </c>
      <c r="H1316" s="184">
        <v>2.8595000000000002</v>
      </c>
      <c r="I1316" s="184">
        <v>7.5053999999999998</v>
      </c>
      <c r="J1316" s="184">
        <v>3.6389999999999998</v>
      </c>
      <c r="K1316" s="184">
        <v>4.7034000000000002</v>
      </c>
      <c r="L1316" s="184">
        <v>3.2454000000000001</v>
      </c>
      <c r="M1316" s="184">
        <v>3.6217999999999999</v>
      </c>
      <c r="N1316" s="184">
        <v>4.2393999999999998</v>
      </c>
      <c r="O1316" s="184">
        <v>5.1314000000000002</v>
      </c>
      <c r="P1316" s="184">
        <v>5.7969999999999997</v>
      </c>
      <c r="Q1316" s="184">
        <v>7.9926000000000004</v>
      </c>
      <c r="R1316" s="184">
        <v>6.9604999999999997</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44404</v>
      </c>
      <c r="E1317" s="184">
        <v>64.587800000000001</v>
      </c>
      <c r="F1317" s="184">
        <v>15.377800000000001</v>
      </c>
      <c r="G1317" s="184">
        <v>1.6674</v>
      </c>
      <c r="H1317" s="184">
        <v>2.8595000000000002</v>
      </c>
      <c r="I1317" s="184">
        <v>7.5053999999999998</v>
      </c>
      <c r="J1317" s="184">
        <v>3.6389999999999998</v>
      </c>
      <c r="K1317" s="184">
        <v>4.7034000000000002</v>
      </c>
      <c r="L1317" s="184">
        <v>3.2454000000000001</v>
      </c>
      <c r="M1317" s="184">
        <v>3.6217999999999999</v>
      </c>
      <c r="N1317" s="184">
        <v>4.2393999999999998</v>
      </c>
      <c r="O1317" s="184">
        <v>5.1314000000000002</v>
      </c>
      <c r="P1317" s="184">
        <v>5.7969999999999997</v>
      </c>
      <c r="Q1317" s="184">
        <v>7.9926000000000004</v>
      </c>
      <c r="R1317" s="184">
        <v>6.9604999999999997</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44404</v>
      </c>
      <c r="E1322" s="184">
        <v>24.040500000000002</v>
      </c>
      <c r="F1322" s="184">
        <v>13.213699999999999</v>
      </c>
      <c r="G1322" s="184">
        <v>16.6554</v>
      </c>
      <c r="H1322" s="184">
        <v>13.4823</v>
      </c>
      <c r="I1322" s="184">
        <v>12.870900000000001</v>
      </c>
      <c r="J1322" s="184">
        <v>8.7106999999999992</v>
      </c>
      <c r="K1322" s="184">
        <v>13.0406</v>
      </c>
      <c r="L1322" s="184">
        <v>16.945</v>
      </c>
      <c r="M1322" s="184">
        <v>20.8154</v>
      </c>
      <c r="N1322" s="184">
        <v>9.5313999999999997</v>
      </c>
      <c r="O1322" s="184">
        <v>4.5224000000000002</v>
      </c>
      <c r="P1322" s="184">
        <v>6.1603000000000003</v>
      </c>
      <c r="Q1322" s="184">
        <v>7.8319000000000001</v>
      </c>
      <c r="R1322" s="184">
        <v>3.0647000000000002</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44404</v>
      </c>
      <c r="E1323" s="184">
        <v>25.623799999999999</v>
      </c>
      <c r="F1323" s="184">
        <v>13.2523</v>
      </c>
      <c r="G1323" s="184">
        <v>16.660900000000002</v>
      </c>
      <c r="H1323" s="184">
        <v>13.4857</v>
      </c>
      <c r="I1323" s="184">
        <v>12.873200000000001</v>
      </c>
      <c r="J1323" s="184">
        <v>8.7106999999999992</v>
      </c>
      <c r="K1323" s="184">
        <v>13.041399999999999</v>
      </c>
      <c r="L1323" s="184">
        <v>17.144600000000001</v>
      </c>
      <c r="M1323" s="184">
        <v>21.221399999999999</v>
      </c>
      <c r="N1323" s="184">
        <v>10.007899999999999</v>
      </c>
      <c r="O1323" s="184">
        <v>5.2282999999999999</v>
      </c>
      <c r="P1323" s="184">
        <v>6.8874000000000004</v>
      </c>
      <c r="Q1323" s="184">
        <v>8.2664000000000009</v>
      </c>
      <c r="R1323" s="184">
        <v>3.6943000000000001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44404</v>
      </c>
      <c r="E1324" s="184">
        <v>44.425199999999997</v>
      </c>
      <c r="F1324" s="184">
        <v>6.2453000000000003</v>
      </c>
      <c r="G1324" s="184">
        <v>3.5343</v>
      </c>
      <c r="H1324" s="184">
        <v>0.95089999999999997</v>
      </c>
      <c r="I1324" s="184">
        <v>8.1356999999999999</v>
      </c>
      <c r="J1324" s="184">
        <v>5.6715</v>
      </c>
      <c r="K1324" s="184">
        <v>6.9204999999999997</v>
      </c>
      <c r="L1324" s="184">
        <v>5.48</v>
      </c>
      <c r="M1324" s="184">
        <v>5.9362000000000004</v>
      </c>
      <c r="N1324" s="184">
        <v>7.2370999999999999</v>
      </c>
      <c r="O1324" s="184">
        <v>8.3010000000000002</v>
      </c>
      <c r="P1324" s="184">
        <v>7.6121999999999996</v>
      </c>
      <c r="Q1324" s="184">
        <v>7.9547999999999996</v>
      </c>
      <c r="R1324" s="184">
        <v>8.1053999999999995</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44404</v>
      </c>
      <c r="E1325" s="184">
        <v>46.921799999999998</v>
      </c>
      <c r="F1325" s="184">
        <v>7.0801999999999996</v>
      </c>
      <c r="G1325" s="184">
        <v>4.3582999999999998</v>
      </c>
      <c r="H1325" s="184">
        <v>1.7675000000000001</v>
      </c>
      <c r="I1325" s="184">
        <v>8.9318000000000008</v>
      </c>
      <c r="J1325" s="184">
        <v>6.4785000000000004</v>
      </c>
      <c r="K1325" s="184">
        <v>7.7398999999999996</v>
      </c>
      <c r="L1325" s="184">
        <v>6.3155999999999999</v>
      </c>
      <c r="M1325" s="184">
        <v>6.7872000000000003</v>
      </c>
      <c r="N1325" s="184">
        <v>8.1229999999999993</v>
      </c>
      <c r="O1325" s="184">
        <v>9.1784999999999997</v>
      </c>
      <c r="P1325" s="184">
        <v>8.4192</v>
      </c>
      <c r="Q1325" s="184">
        <v>8.8512000000000004</v>
      </c>
      <c r="R1325" s="184">
        <v>8.9862000000000002</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44404</v>
      </c>
      <c r="E1326" s="184">
        <v>34.762999999999998</v>
      </c>
      <c r="F1326" s="184">
        <v>5.9858000000000002</v>
      </c>
      <c r="G1326" s="184">
        <v>5.5156999999999998</v>
      </c>
      <c r="H1326" s="184">
        <v>1.3953</v>
      </c>
      <c r="I1326" s="184">
        <v>7.5138999999999996</v>
      </c>
      <c r="J1326" s="184">
        <v>5.5457000000000001</v>
      </c>
      <c r="K1326" s="184">
        <v>6.4801000000000002</v>
      </c>
      <c r="L1326" s="184">
        <v>6.4040999999999997</v>
      </c>
      <c r="M1326" s="184">
        <v>6.2938999999999998</v>
      </c>
      <c r="N1326" s="184">
        <v>7.6787000000000001</v>
      </c>
      <c r="O1326" s="184">
        <v>8.4502000000000006</v>
      </c>
      <c r="P1326" s="184">
        <v>7.7885999999999997</v>
      </c>
      <c r="Q1326" s="184">
        <v>7.6634000000000002</v>
      </c>
      <c r="R1326" s="184">
        <v>9.1628000000000007</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44404</v>
      </c>
      <c r="E1327" s="184">
        <v>37.198099999999997</v>
      </c>
      <c r="F1327" s="184">
        <v>6.5754000000000001</v>
      </c>
      <c r="G1327" s="184">
        <v>6.1614000000000004</v>
      </c>
      <c r="H1327" s="184">
        <v>2.0613999999999999</v>
      </c>
      <c r="I1327" s="184">
        <v>8.1698000000000004</v>
      </c>
      <c r="J1327" s="184">
        <v>6.2061999999999999</v>
      </c>
      <c r="K1327" s="184">
        <v>7.1536</v>
      </c>
      <c r="L1327" s="184">
        <v>7.1265000000000001</v>
      </c>
      <c r="M1327" s="184">
        <v>7.0411999999999999</v>
      </c>
      <c r="N1327" s="184">
        <v>8.4313000000000002</v>
      </c>
      <c r="O1327" s="184">
        <v>9.1708999999999996</v>
      </c>
      <c r="P1327" s="184">
        <v>8.6060999999999996</v>
      </c>
      <c r="Q1327" s="184">
        <v>9.1308000000000007</v>
      </c>
      <c r="R1327" s="184">
        <v>9.8558000000000003</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44404</v>
      </c>
      <c r="E1328" s="184">
        <v>39.4818</v>
      </c>
      <c r="F1328" s="184">
        <v>-9.2423999999999999</v>
      </c>
      <c r="G1328" s="184">
        <v>4.7866999999999997</v>
      </c>
      <c r="H1328" s="184">
        <v>2.64E-2</v>
      </c>
      <c r="I1328" s="184">
        <v>10.3954</v>
      </c>
      <c r="J1328" s="184">
        <v>6.7450000000000001</v>
      </c>
      <c r="K1328" s="184">
        <v>5.1051000000000002</v>
      </c>
      <c r="L1328" s="184">
        <v>3.4415</v>
      </c>
      <c r="M1328" s="184">
        <v>3.6025</v>
      </c>
      <c r="N1328" s="184">
        <v>4.2157</v>
      </c>
      <c r="O1328" s="184">
        <v>8.9585000000000008</v>
      </c>
      <c r="P1328" s="184">
        <v>8.0235000000000003</v>
      </c>
      <c r="Q1328" s="184">
        <v>8.4672999999999998</v>
      </c>
      <c r="R1328" s="184">
        <v>8.0075000000000003</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44404</v>
      </c>
      <c r="E1329" s="184">
        <v>37.253399999999999</v>
      </c>
      <c r="F1329" s="184">
        <v>-9.9909999999999997</v>
      </c>
      <c r="G1329" s="184">
        <v>4.0923999999999996</v>
      </c>
      <c r="H1329" s="184">
        <v>-0.67179999999999995</v>
      </c>
      <c r="I1329" s="184">
        <v>9.7007999999999992</v>
      </c>
      <c r="J1329" s="184">
        <v>6.0483000000000002</v>
      </c>
      <c r="K1329" s="184">
        <v>4.4008000000000003</v>
      </c>
      <c r="L1329" s="184">
        <v>2.7406000000000001</v>
      </c>
      <c r="M1329" s="184">
        <v>2.9018999999999999</v>
      </c>
      <c r="N1329" s="184">
        <v>3.5087000000000002</v>
      </c>
      <c r="O1329" s="184">
        <v>8.2394999999999996</v>
      </c>
      <c r="P1329" s="184">
        <v>7.3140999999999998</v>
      </c>
      <c r="Q1329" s="184">
        <v>7.5514000000000001</v>
      </c>
      <c r="R1329" s="184">
        <v>7.2828999999999997</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44404</v>
      </c>
      <c r="E1332" s="184">
        <v>17.776</v>
      </c>
      <c r="F1332" s="184">
        <v>37.614699999999999</v>
      </c>
      <c r="G1332" s="184">
        <v>12.336600000000001</v>
      </c>
      <c r="H1332" s="184">
        <v>5.7850999999999999</v>
      </c>
      <c r="I1332" s="184">
        <v>10.6473</v>
      </c>
      <c r="J1332" s="184">
        <v>6.5503</v>
      </c>
      <c r="K1332" s="184">
        <v>7.1260000000000003</v>
      </c>
      <c r="L1332" s="184">
        <v>4.6148999999999996</v>
      </c>
      <c r="M1332" s="184">
        <v>5.2050000000000001</v>
      </c>
      <c r="N1332" s="184">
        <v>6.8968999999999996</v>
      </c>
      <c r="O1332" s="184">
        <v>6.8531000000000004</v>
      </c>
      <c r="P1332" s="184">
        <v>6.9378000000000002</v>
      </c>
      <c r="Q1332" s="184">
        <v>8.1341000000000001</v>
      </c>
      <c r="R1332" s="184">
        <v>7.5044000000000004</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44404</v>
      </c>
      <c r="E1333" s="184">
        <v>18.994599999999998</v>
      </c>
      <c r="F1333" s="184">
        <v>38.665100000000002</v>
      </c>
      <c r="G1333" s="184">
        <v>13.2783</v>
      </c>
      <c r="H1333" s="184">
        <v>6.7343000000000002</v>
      </c>
      <c r="I1333" s="184">
        <v>11.65</v>
      </c>
      <c r="J1333" s="184">
        <v>7.5742000000000003</v>
      </c>
      <c r="K1333" s="184">
        <v>8.1331000000000007</v>
      </c>
      <c r="L1333" s="184">
        <v>5.5795000000000003</v>
      </c>
      <c r="M1333" s="184">
        <v>6.2239000000000004</v>
      </c>
      <c r="N1333" s="184">
        <v>7.9318</v>
      </c>
      <c r="O1333" s="184">
        <v>7.7843</v>
      </c>
      <c r="P1333" s="184">
        <v>7.8628999999999998</v>
      </c>
      <c r="Q1333" s="184">
        <v>9.1132000000000009</v>
      </c>
      <c r="R1333" s="184">
        <v>8.4878</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44404</v>
      </c>
      <c r="E1334" s="184">
        <v>17.055599999999998</v>
      </c>
      <c r="F1334" s="184">
        <v>27.841999999999999</v>
      </c>
      <c r="G1334" s="184">
        <v>15.005100000000001</v>
      </c>
      <c r="H1334" s="184">
        <v>8.3289000000000009</v>
      </c>
      <c r="I1334" s="184">
        <v>12.055099999999999</v>
      </c>
      <c r="J1334" s="184">
        <v>8.1567000000000007</v>
      </c>
      <c r="K1334" s="184">
        <v>6.5586000000000002</v>
      </c>
      <c r="L1334" s="184">
        <v>6.0488999999999997</v>
      </c>
      <c r="M1334" s="184">
        <v>7.4333</v>
      </c>
      <c r="N1334" s="184">
        <v>8.8867999999999991</v>
      </c>
      <c r="O1334" s="184">
        <v>8.3498999999999999</v>
      </c>
      <c r="P1334" s="184">
        <v>7.8520000000000003</v>
      </c>
      <c r="Q1334" s="184">
        <v>8.5812000000000008</v>
      </c>
      <c r="R1334" s="184">
        <v>8.8434000000000008</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44404</v>
      </c>
      <c r="E1335" s="184">
        <v>16.107900000000001</v>
      </c>
      <c r="F1335" s="184">
        <v>26.984999999999999</v>
      </c>
      <c r="G1335" s="184">
        <v>14.0707</v>
      </c>
      <c r="H1335" s="184">
        <v>7.391</v>
      </c>
      <c r="I1335" s="184">
        <v>11.150700000000001</v>
      </c>
      <c r="J1335" s="184">
        <v>7.2545000000000002</v>
      </c>
      <c r="K1335" s="184">
        <v>5.6462000000000003</v>
      </c>
      <c r="L1335" s="184">
        <v>5.1233000000000004</v>
      </c>
      <c r="M1335" s="184">
        <v>6.4470999999999998</v>
      </c>
      <c r="N1335" s="184">
        <v>7.8663999999999996</v>
      </c>
      <c r="O1335" s="184">
        <v>7.3827999999999996</v>
      </c>
      <c r="P1335" s="184">
        <v>6.8940999999999999</v>
      </c>
      <c r="Q1335" s="184">
        <v>7.6281999999999996</v>
      </c>
      <c r="R1335" s="184">
        <v>7.8478000000000003</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44404</v>
      </c>
      <c r="E1336" s="184">
        <v>12.3383</v>
      </c>
      <c r="F1336" s="184">
        <v>5.9175000000000004</v>
      </c>
      <c r="G1336" s="184">
        <v>6.3647</v>
      </c>
      <c r="H1336" s="184">
        <v>3.8062999999999998</v>
      </c>
      <c r="I1336" s="184">
        <v>10.075799999999999</v>
      </c>
      <c r="J1336" s="184">
        <v>161.8621</v>
      </c>
      <c r="K1336" s="184">
        <v>59.236199999999997</v>
      </c>
      <c r="L1336" s="184">
        <v>32.411900000000003</v>
      </c>
      <c r="M1336" s="184">
        <v>23.7315</v>
      </c>
      <c r="N1336" s="184">
        <v>17.808299999999999</v>
      </c>
      <c r="O1336" s="184">
        <v>-4.3647</v>
      </c>
      <c r="P1336" s="184">
        <v>6.2300000000000001E-2</v>
      </c>
      <c r="Q1336" s="184">
        <v>3.0078</v>
      </c>
      <c r="R1336" s="184">
        <v>-5.7702999999999998</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44404</v>
      </c>
      <c r="E1337" s="184">
        <v>13.079000000000001</v>
      </c>
      <c r="F1337" s="184">
        <v>6.6989999999999998</v>
      </c>
      <c r="G1337" s="184">
        <v>6.9123000000000001</v>
      </c>
      <c r="H1337" s="184">
        <v>4.3491999999999997</v>
      </c>
      <c r="I1337" s="184">
        <v>10.628</v>
      </c>
      <c r="J1337" s="184">
        <v>162.48240000000001</v>
      </c>
      <c r="K1337" s="184">
        <v>59.858600000000003</v>
      </c>
      <c r="L1337" s="184">
        <v>33.0458</v>
      </c>
      <c r="M1337" s="184">
        <v>24.3782</v>
      </c>
      <c r="N1337" s="184">
        <v>18.456299999999999</v>
      </c>
      <c r="O1337" s="184">
        <v>-3.6579000000000002</v>
      </c>
      <c r="P1337" s="184">
        <v>0.89500000000000002</v>
      </c>
      <c r="Q1337" s="184">
        <v>3.8582999999999998</v>
      </c>
      <c r="R1337" s="184">
        <v>-5.1687000000000003</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44404</v>
      </c>
      <c r="E1338" s="184">
        <v>4.3099999999999999E-2</v>
      </c>
      <c r="F1338" s="184">
        <v>0</v>
      </c>
      <c r="G1338" s="184">
        <v>21.2209</v>
      </c>
      <c r="H1338" s="184">
        <v>12.126200000000001</v>
      </c>
      <c r="I1338" s="184">
        <v>12.154500000000001</v>
      </c>
      <c r="J1338" s="184">
        <v>10.685</v>
      </c>
      <c r="K1338" s="184">
        <v>11.487299999999999</v>
      </c>
      <c r="L1338" s="184">
        <v>11.367900000000001</v>
      </c>
      <c r="M1338" s="184">
        <v>-24.9741</v>
      </c>
      <c r="N1338" s="184">
        <v>-20.626200000000001</v>
      </c>
      <c r="O1338" s="184"/>
      <c r="P1338" s="184"/>
      <c r="Q1338" s="184">
        <v>-12.330500000000001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44404</v>
      </c>
      <c r="E1339" s="184">
        <v>4.53E-2</v>
      </c>
      <c r="F1339" s="184">
        <v>0</v>
      </c>
      <c r="G1339" s="184">
        <v>0</v>
      </c>
      <c r="H1339" s="184">
        <v>11.536</v>
      </c>
      <c r="I1339" s="184">
        <v>11.5616</v>
      </c>
      <c r="J1339" s="184">
        <v>10.1615</v>
      </c>
      <c r="K1339" s="184">
        <v>10.914300000000001</v>
      </c>
      <c r="L1339" s="184">
        <v>11.281499999999999</v>
      </c>
      <c r="M1339" s="184">
        <v>-24.963699999999999</v>
      </c>
      <c r="N1339" s="184">
        <v>-20.665500000000002</v>
      </c>
      <c r="O1339" s="184"/>
      <c r="P1339" s="184"/>
      <c r="Q1339" s="184">
        <v>-12.375500000000001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44404</v>
      </c>
      <c r="E1342" s="184">
        <v>42.515599999999999</v>
      </c>
      <c r="F1342" s="184">
        <v>20.6158</v>
      </c>
      <c r="G1342" s="184">
        <v>14.5534</v>
      </c>
      <c r="H1342" s="184">
        <v>7.9226000000000001</v>
      </c>
      <c r="I1342" s="184">
        <v>10.386200000000001</v>
      </c>
      <c r="J1342" s="184">
        <v>6.9965999999999999</v>
      </c>
      <c r="K1342" s="184">
        <v>6.9593999999999996</v>
      </c>
      <c r="L1342" s="184">
        <v>4.9619</v>
      </c>
      <c r="M1342" s="184">
        <v>5.3696999999999999</v>
      </c>
      <c r="N1342" s="184">
        <v>6.9946000000000002</v>
      </c>
      <c r="O1342" s="184">
        <v>10.017200000000001</v>
      </c>
      <c r="P1342" s="184">
        <v>9.7667999999999999</v>
      </c>
      <c r="Q1342" s="184">
        <v>9.9842999999999993</v>
      </c>
      <c r="R1342" s="184">
        <v>9.8411000000000008</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44404</v>
      </c>
      <c r="E1343" s="184">
        <v>40.157699999999998</v>
      </c>
      <c r="F1343" s="184">
        <v>20.098099999999999</v>
      </c>
      <c r="G1343" s="184">
        <v>14.018800000000001</v>
      </c>
      <c r="H1343" s="184">
        <v>7.3856999999999999</v>
      </c>
      <c r="I1343" s="184">
        <v>9.8468999999999998</v>
      </c>
      <c r="J1343" s="184">
        <v>6.4669999999999996</v>
      </c>
      <c r="K1343" s="184">
        <v>6.4093</v>
      </c>
      <c r="L1343" s="184">
        <v>4.3916000000000004</v>
      </c>
      <c r="M1343" s="184">
        <v>4.7952000000000004</v>
      </c>
      <c r="N1343" s="184">
        <v>6.4222999999999999</v>
      </c>
      <c r="O1343" s="184">
        <v>9.4963999999999995</v>
      </c>
      <c r="P1343" s="184">
        <v>9.0695999999999994</v>
      </c>
      <c r="Q1343" s="184">
        <v>8.1533999999999995</v>
      </c>
      <c r="R1343" s="184">
        <v>9.3322000000000003</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44404</v>
      </c>
      <c r="E1344" s="184">
        <v>58.45</v>
      </c>
      <c r="F1344" s="184">
        <v>15.0558</v>
      </c>
      <c r="G1344" s="184">
        <v>12.8352</v>
      </c>
      <c r="H1344" s="184">
        <v>6.2431999999999999</v>
      </c>
      <c r="I1344" s="184">
        <v>8.516</v>
      </c>
      <c r="J1344" s="184">
        <v>4.6694000000000004</v>
      </c>
      <c r="K1344" s="184">
        <v>2.6901000000000002</v>
      </c>
      <c r="L1344" s="184">
        <v>2.1619999999999999</v>
      </c>
      <c r="M1344" s="184">
        <v>1.8365</v>
      </c>
      <c r="N1344" s="184">
        <v>2.4235000000000002</v>
      </c>
      <c r="O1344" s="184">
        <v>5.8802000000000003</v>
      </c>
      <c r="P1344" s="184">
        <v>6.0753000000000004</v>
      </c>
      <c r="Q1344" s="184">
        <v>7.7607999999999997</v>
      </c>
      <c r="R1344" s="184">
        <v>4.8311000000000002</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44404</v>
      </c>
      <c r="E1345" s="184">
        <v>62.966500000000003</v>
      </c>
      <c r="F1345" s="184">
        <v>16.122</v>
      </c>
      <c r="G1345" s="184">
        <v>13.8607</v>
      </c>
      <c r="H1345" s="184">
        <v>7.2560000000000002</v>
      </c>
      <c r="I1345" s="184">
        <v>9.5330999999999992</v>
      </c>
      <c r="J1345" s="184">
        <v>5.6853999999999996</v>
      </c>
      <c r="K1345" s="184">
        <v>3.7412999999999998</v>
      </c>
      <c r="L1345" s="184">
        <v>3.2492999999999999</v>
      </c>
      <c r="M1345" s="184">
        <v>2.8519999999999999</v>
      </c>
      <c r="N1345" s="184">
        <v>3.4121000000000001</v>
      </c>
      <c r="O1345" s="184">
        <v>6.8269000000000002</v>
      </c>
      <c r="P1345" s="184">
        <v>7.0494000000000003</v>
      </c>
      <c r="Q1345" s="184">
        <v>7.702</v>
      </c>
      <c r="R1345" s="184">
        <v>5.7948000000000004</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44404</v>
      </c>
      <c r="E1346" s="184">
        <v>31.440300000000001</v>
      </c>
      <c r="F1346" s="184">
        <v>32.069800000000001</v>
      </c>
      <c r="G1346" s="184">
        <v>13.1083</v>
      </c>
      <c r="H1346" s="184">
        <v>6.9249999999999998</v>
      </c>
      <c r="I1346" s="184">
        <v>10.6074</v>
      </c>
      <c r="J1346" s="184">
        <v>8.2032000000000007</v>
      </c>
      <c r="K1346" s="184">
        <v>8.1457999999999995</v>
      </c>
      <c r="L1346" s="184">
        <v>6.6116999999999999</v>
      </c>
      <c r="M1346" s="184">
        <v>6.1509</v>
      </c>
      <c r="N1346" s="184">
        <v>6.8594999999999997</v>
      </c>
      <c r="O1346" s="184">
        <v>3.2353999999999998</v>
      </c>
      <c r="P1346" s="184">
        <v>4.6178999999999997</v>
      </c>
      <c r="Q1346" s="184">
        <v>6.8235999999999999</v>
      </c>
      <c r="R1346" s="184">
        <v>9.6681000000000008</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44404</v>
      </c>
      <c r="E1347" s="184">
        <v>0.83730000000000004</v>
      </c>
      <c r="F1347" s="184">
        <v>0</v>
      </c>
      <c r="G1347" s="184">
        <v>0</v>
      </c>
      <c r="H1347" s="184">
        <v>0</v>
      </c>
      <c r="I1347" s="184">
        <v>0</v>
      </c>
      <c r="J1347" s="184">
        <v>0</v>
      </c>
      <c r="K1347" s="184">
        <v>0</v>
      </c>
      <c r="L1347" s="184">
        <v>0</v>
      </c>
      <c r="M1347" s="184">
        <v>0</v>
      </c>
      <c r="N1347" s="184">
        <v>0</v>
      </c>
      <c r="O1347" s="184"/>
      <c r="P1347" s="184"/>
      <c r="Q1347" s="184">
        <v>-21.606000000000002</v>
      </c>
      <c r="R1347" s="184">
        <v>-22.974599999999999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44404</v>
      </c>
      <c r="E1348" s="184">
        <v>28.8933</v>
      </c>
      <c r="F1348" s="184">
        <v>31.229399999999998</v>
      </c>
      <c r="G1348" s="184">
        <v>12.2385</v>
      </c>
      <c r="H1348" s="184">
        <v>6.0707000000000004</v>
      </c>
      <c r="I1348" s="184">
        <v>9.7271999999999998</v>
      </c>
      <c r="J1348" s="184">
        <v>7.3102999999999998</v>
      </c>
      <c r="K1348" s="184">
        <v>7.2373000000000003</v>
      </c>
      <c r="L1348" s="184">
        <v>5.6311</v>
      </c>
      <c r="M1348" s="184">
        <v>5.1097999999999999</v>
      </c>
      <c r="N1348" s="184">
        <v>5.8090999999999999</v>
      </c>
      <c r="O1348" s="184">
        <v>2.2823000000000002</v>
      </c>
      <c r="P1348" s="184">
        <v>3.6642000000000001</v>
      </c>
      <c r="Q1348" s="184">
        <v>5.8445999999999998</v>
      </c>
      <c r="R1348" s="184">
        <v>8.6207999999999991</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44404</v>
      </c>
      <c r="E1349" s="184">
        <v>0.7853</v>
      </c>
      <c r="F1349" s="184">
        <v>0</v>
      </c>
      <c r="G1349" s="184">
        <v>0</v>
      </c>
      <c r="H1349" s="184">
        <v>0</v>
      </c>
      <c r="I1349" s="184">
        <v>0</v>
      </c>
      <c r="J1349" s="184">
        <v>0</v>
      </c>
      <c r="K1349" s="184">
        <v>0</v>
      </c>
      <c r="L1349" s="184">
        <v>0</v>
      </c>
      <c r="M1349" s="184">
        <v>0</v>
      </c>
      <c r="N1349" s="184">
        <v>0</v>
      </c>
      <c r="O1349" s="184"/>
      <c r="P1349" s="184"/>
      <c r="Q1349" s="184">
        <v>-21.607600000000001</v>
      </c>
      <c r="R1349" s="184">
        <v>-22.976700000000001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44404</v>
      </c>
      <c r="E1350" s="184">
        <v>10.4536</v>
      </c>
      <c r="F1350" s="184">
        <v>-5.9348000000000001</v>
      </c>
      <c r="G1350" s="184">
        <v>2.7942</v>
      </c>
      <c r="H1350" s="184">
        <v>-4.99E-2</v>
      </c>
      <c r="I1350" s="184">
        <v>12.8574</v>
      </c>
      <c r="J1350" s="184">
        <v>7.8331999999999997</v>
      </c>
      <c r="K1350" s="184">
        <v>5.1609999999999996</v>
      </c>
      <c r="L1350" s="184">
        <v>3.8271999999999999</v>
      </c>
      <c r="M1350" s="184">
        <v>3.9449000000000001</v>
      </c>
      <c r="N1350" s="184"/>
      <c r="O1350" s="184"/>
      <c r="P1350" s="184"/>
      <c r="Q1350" s="184">
        <v>5.2393999999999998</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44404</v>
      </c>
      <c r="E1351" s="184">
        <v>10.4095</v>
      </c>
      <c r="F1351" s="184">
        <v>-6.3105000000000002</v>
      </c>
      <c r="G1351" s="184">
        <v>2.4550999999999998</v>
      </c>
      <c r="H1351" s="184">
        <v>-0.45079999999999998</v>
      </c>
      <c r="I1351" s="184">
        <v>12.4063</v>
      </c>
      <c r="J1351" s="184">
        <v>7.3558000000000003</v>
      </c>
      <c r="K1351" s="184">
        <v>4.7210999999999999</v>
      </c>
      <c r="L1351" s="184">
        <v>3.3860000000000001</v>
      </c>
      <c r="M1351" s="184">
        <v>3.4601000000000002</v>
      </c>
      <c r="N1351" s="184"/>
      <c r="O1351" s="184"/>
      <c r="P1351" s="184"/>
      <c r="Q1351" s="184">
        <v>4.7300000000000004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44404</v>
      </c>
      <c r="E1354" s="184">
        <v>8.8200000000000001E-2</v>
      </c>
      <c r="F1354" s="184">
        <v>0</v>
      </c>
      <c r="G1354" s="184">
        <v>10.3575</v>
      </c>
      <c r="H1354" s="184">
        <v>5.9185999999999996</v>
      </c>
      <c r="I1354" s="184">
        <v>8.8980999999999995</v>
      </c>
      <c r="J1354" s="184">
        <v>10.4405</v>
      </c>
      <c r="K1354" s="184">
        <v>10.739599999999999</v>
      </c>
      <c r="L1354" s="184">
        <v>11.3508</v>
      </c>
      <c r="M1354" s="184">
        <v>-24.410399999999999</v>
      </c>
      <c r="N1354" s="184">
        <v>-16.4773</v>
      </c>
      <c r="O1354" s="184"/>
      <c r="P1354" s="184"/>
      <c r="Q1354" s="184">
        <v>-9.3483000000000001</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44404</v>
      </c>
      <c r="E1355" s="184">
        <v>8.4900000000000003E-2</v>
      </c>
      <c r="F1355" s="184">
        <v>0</v>
      </c>
      <c r="G1355" s="184">
        <v>10.7606</v>
      </c>
      <c r="H1355" s="184">
        <v>6.1489000000000003</v>
      </c>
      <c r="I1355" s="184">
        <v>9.2452000000000005</v>
      </c>
      <c r="J1355" s="184">
        <v>10.850199999999999</v>
      </c>
      <c r="K1355" s="184">
        <v>10.6701</v>
      </c>
      <c r="L1355" s="184">
        <v>11.286799999999999</v>
      </c>
      <c r="M1355" s="184">
        <v>-24.659300000000002</v>
      </c>
      <c r="N1355" s="184">
        <v>-16.683</v>
      </c>
      <c r="O1355" s="184"/>
      <c r="P1355" s="184"/>
      <c r="Q1355" s="184">
        <v>-9.4776000000000007</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44404</v>
      </c>
      <c r="E1356" s="184">
        <v>14.8848</v>
      </c>
      <c r="F1356" s="184">
        <v>0</v>
      </c>
      <c r="G1356" s="184">
        <v>3.6183999999999998</v>
      </c>
      <c r="H1356" s="184">
        <v>0.28029999999999999</v>
      </c>
      <c r="I1356" s="184">
        <v>7.2187999999999999</v>
      </c>
      <c r="J1356" s="184">
        <v>6.6517999999999997</v>
      </c>
      <c r="K1356" s="184">
        <v>5.0148000000000001</v>
      </c>
      <c r="L1356" s="184">
        <v>3.5878999999999999</v>
      </c>
      <c r="M1356" s="184">
        <v>3.5518999999999998</v>
      </c>
      <c r="N1356" s="184">
        <v>4.5603999999999996</v>
      </c>
      <c r="O1356" s="184">
        <v>4.0021000000000004</v>
      </c>
      <c r="P1356" s="184">
        <v>5.5693999999999999</v>
      </c>
      <c r="Q1356" s="184">
        <v>6.4866000000000001</v>
      </c>
      <c r="R1356" s="184">
        <v>2.766</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44404</v>
      </c>
      <c r="E1357" s="184">
        <v>14.241400000000001</v>
      </c>
      <c r="F1357" s="184">
        <v>-0.51259999999999994</v>
      </c>
      <c r="G1357" s="184">
        <v>3.0125000000000002</v>
      </c>
      <c r="H1357" s="184">
        <v>-0.36609999999999998</v>
      </c>
      <c r="I1357" s="184">
        <v>6.5887000000000002</v>
      </c>
      <c r="J1357" s="184">
        <v>6.0144000000000002</v>
      </c>
      <c r="K1357" s="184">
        <v>4.3789999999999996</v>
      </c>
      <c r="L1357" s="184">
        <v>2.9510000000000001</v>
      </c>
      <c r="M1357" s="184">
        <v>2.9211</v>
      </c>
      <c r="N1357" s="184">
        <v>3.9382000000000001</v>
      </c>
      <c r="O1357" s="184">
        <v>3.3126000000000002</v>
      </c>
      <c r="P1357" s="184">
        <v>4.8936999999999999</v>
      </c>
      <c r="Q1357" s="184">
        <v>5.7457000000000003</v>
      </c>
      <c r="R1357" s="184">
        <v>2.0908000000000002</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8.7549414634146334</v>
      </c>
      <c r="G1358" s="186">
        <v>7.3698000000000006</v>
      </c>
      <c r="H1358" s="186">
        <v>4.0294073170731712</v>
      </c>
      <c r="I1358" s="186">
        <v>8.9373902439024384</v>
      </c>
      <c r="J1358" s="186">
        <v>13.823021951219513</v>
      </c>
      <c r="K1358" s="186">
        <v>8.6572390243902433</v>
      </c>
      <c r="L1358" s="186">
        <v>6.9322926829268301</v>
      </c>
      <c r="M1358" s="186">
        <v>3.4845780487804889</v>
      </c>
      <c r="N1358" s="186">
        <v>3.7651102564102552</v>
      </c>
      <c r="O1358" s="186">
        <v>5.6680322580645157</v>
      </c>
      <c r="P1358" s="186">
        <v>6.317345161290322</v>
      </c>
      <c r="Q1358" s="186">
        <v>3.0889731707317076</v>
      </c>
      <c r="R1358" s="186">
        <v>4.3738575757575768</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6.2453000000000003</v>
      </c>
      <c r="G1359" s="186">
        <v>5.5156999999999998</v>
      </c>
      <c r="H1359" s="186">
        <v>3.2320000000000002</v>
      </c>
      <c r="I1359" s="186">
        <v>9.7007999999999992</v>
      </c>
      <c r="J1359" s="186">
        <v>6.4785000000000004</v>
      </c>
      <c r="K1359" s="186">
        <v>6.4093</v>
      </c>
      <c r="L1359" s="186">
        <v>5.1233000000000004</v>
      </c>
      <c r="M1359" s="186">
        <v>4.0213999999999999</v>
      </c>
      <c r="N1359" s="186">
        <v>5.8090999999999999</v>
      </c>
      <c r="O1359" s="186">
        <v>5.8802000000000003</v>
      </c>
      <c r="P1359" s="186">
        <v>6.8874000000000004</v>
      </c>
      <c r="Q1359" s="186">
        <v>7.5990000000000002</v>
      </c>
      <c r="R1359" s="186">
        <v>7.2828999999999997</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44404</v>
      </c>
      <c r="E1362" s="184">
        <v>99.676699999999997</v>
      </c>
      <c r="F1362" s="184">
        <v>12.8576</v>
      </c>
      <c r="G1362" s="184">
        <v>4.5338000000000003</v>
      </c>
      <c r="H1362" s="184">
        <v>2.8944999999999999</v>
      </c>
      <c r="I1362" s="184">
        <v>10.0458</v>
      </c>
      <c r="J1362" s="184">
        <v>4.7826000000000004</v>
      </c>
      <c r="K1362" s="184">
        <v>5.3433000000000002</v>
      </c>
      <c r="L1362" s="184">
        <v>3.5148999999999999</v>
      </c>
      <c r="M1362" s="184">
        <v>3.4624999999999999</v>
      </c>
      <c r="N1362" s="184">
        <v>4.2588999999999997</v>
      </c>
      <c r="O1362" s="184">
        <v>9.5191999999999997</v>
      </c>
      <c r="P1362" s="184">
        <v>7.5303000000000004</v>
      </c>
      <c r="Q1362" s="184">
        <v>9.3276000000000003</v>
      </c>
      <c r="R1362" s="184">
        <v>8.0058000000000007</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44404</v>
      </c>
      <c r="E1363" s="184">
        <v>105.6772</v>
      </c>
      <c r="F1363" s="184">
        <v>13.2333</v>
      </c>
      <c r="G1363" s="184">
        <v>4.9330999999999996</v>
      </c>
      <c r="H1363" s="184">
        <v>3.2932000000000001</v>
      </c>
      <c r="I1363" s="184">
        <v>10.445399999999999</v>
      </c>
      <c r="J1363" s="184">
        <v>5.1837999999999997</v>
      </c>
      <c r="K1363" s="184">
        <v>5.7487000000000004</v>
      </c>
      <c r="L1363" s="184">
        <v>3.9207999999999998</v>
      </c>
      <c r="M1363" s="184">
        <v>3.8925999999999998</v>
      </c>
      <c r="N1363" s="184">
        <v>4.7096999999999998</v>
      </c>
      <c r="O1363" s="184">
        <v>10.200799999999999</v>
      </c>
      <c r="P1363" s="184">
        <v>8.2585999999999995</v>
      </c>
      <c r="Q1363" s="184">
        <v>8.6523000000000003</v>
      </c>
      <c r="R1363" s="184">
        <v>8.5814000000000004</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44404</v>
      </c>
      <c r="E1364" s="184">
        <v>49.153700000000001</v>
      </c>
      <c r="F1364" s="184">
        <v>-0.37130000000000002</v>
      </c>
      <c r="G1364" s="184">
        <v>8.5661000000000005</v>
      </c>
      <c r="H1364" s="184">
        <v>0.16969999999999999</v>
      </c>
      <c r="I1364" s="184">
        <v>7.5909000000000004</v>
      </c>
      <c r="J1364" s="184">
        <v>4.5359999999999996</v>
      </c>
      <c r="K1364" s="184">
        <v>4.0762</v>
      </c>
      <c r="L1364" s="184">
        <v>3.2151999999999998</v>
      </c>
      <c r="M1364" s="184">
        <v>2.88</v>
      </c>
      <c r="N1364" s="184">
        <v>3.6842999999999999</v>
      </c>
      <c r="O1364" s="184">
        <v>9.3498999999999999</v>
      </c>
      <c r="P1364" s="184">
        <v>8.1925000000000008</v>
      </c>
      <c r="Q1364" s="184">
        <v>8.6453000000000007</v>
      </c>
      <c r="R1364" s="184">
        <v>7.7588999999999997</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44404</v>
      </c>
      <c r="E1365" s="184">
        <v>45.826500000000003</v>
      </c>
      <c r="F1365" s="184">
        <v>-1.4336</v>
      </c>
      <c r="G1365" s="184">
        <v>7.4931000000000001</v>
      </c>
      <c r="H1365" s="184">
        <v>-0.91010000000000002</v>
      </c>
      <c r="I1365" s="184">
        <v>6.5133000000000001</v>
      </c>
      <c r="J1365" s="184">
        <v>3.4552</v>
      </c>
      <c r="K1365" s="184">
        <v>2.9617</v>
      </c>
      <c r="L1365" s="184">
        <v>2.0792999999999999</v>
      </c>
      <c r="M1365" s="184">
        <v>1.7365999999999999</v>
      </c>
      <c r="N1365" s="184">
        <v>2.5247000000000002</v>
      </c>
      <c r="O1365" s="184">
        <v>8.2045999999999992</v>
      </c>
      <c r="P1365" s="184">
        <v>7.1609999999999996</v>
      </c>
      <c r="Q1365" s="184">
        <v>8.4034999999999993</v>
      </c>
      <c r="R1365" s="184">
        <v>6.5803000000000003</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44404</v>
      </c>
      <c r="E1366" s="184">
        <v>47.153300000000002</v>
      </c>
      <c r="F1366" s="184">
        <v>2.0127000000000002</v>
      </c>
      <c r="G1366" s="184">
        <v>2.4582999999999999</v>
      </c>
      <c r="H1366" s="184">
        <v>-1.5477000000000001</v>
      </c>
      <c r="I1366" s="184">
        <v>7.1298000000000004</v>
      </c>
      <c r="J1366" s="184">
        <v>3.0634000000000001</v>
      </c>
      <c r="K1366" s="184">
        <v>3.3996</v>
      </c>
      <c r="L1366" s="184">
        <v>1.0744</v>
      </c>
      <c r="M1366" s="184">
        <v>2.1501000000000001</v>
      </c>
      <c r="N1366" s="184">
        <v>3.1023000000000001</v>
      </c>
      <c r="O1366" s="184">
        <v>7.3029999999999999</v>
      </c>
      <c r="P1366" s="184">
        <v>5.7485999999999997</v>
      </c>
      <c r="Q1366" s="184">
        <v>7.7070999999999996</v>
      </c>
      <c r="R1366" s="184">
        <v>6.2838000000000003</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44404</v>
      </c>
      <c r="E1367" s="184">
        <v>50.177500000000002</v>
      </c>
      <c r="F1367" s="184">
        <v>2.8371</v>
      </c>
      <c r="G1367" s="184">
        <v>3.3473000000000002</v>
      </c>
      <c r="H1367" s="184">
        <v>-0.65459999999999996</v>
      </c>
      <c r="I1367" s="184">
        <v>7.9896000000000003</v>
      </c>
      <c r="J1367" s="184">
        <v>3.9462000000000002</v>
      </c>
      <c r="K1367" s="184">
        <v>4.3324999999999996</v>
      </c>
      <c r="L1367" s="184">
        <v>2.0554999999999999</v>
      </c>
      <c r="M1367" s="184">
        <v>3.0516000000000001</v>
      </c>
      <c r="N1367" s="184">
        <v>3.9257</v>
      </c>
      <c r="O1367" s="184">
        <v>7.9363000000000001</v>
      </c>
      <c r="P1367" s="184">
        <v>6.4039999999999999</v>
      </c>
      <c r="Q1367" s="184">
        <v>7.7449000000000003</v>
      </c>
      <c r="R1367" s="184">
        <v>6.9729999999999999</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44404</v>
      </c>
      <c r="E1368" s="184">
        <v>34.7928</v>
      </c>
      <c r="F1368" s="184">
        <v>-17.301400000000001</v>
      </c>
      <c r="G1368" s="184">
        <v>3.3845000000000001</v>
      </c>
      <c r="H1368" s="184">
        <v>-0.11990000000000001</v>
      </c>
      <c r="I1368" s="184">
        <v>8.4951000000000008</v>
      </c>
      <c r="J1368" s="184">
        <v>4.6147999999999998</v>
      </c>
      <c r="K1368" s="184">
        <v>3.1545000000000001</v>
      </c>
      <c r="L1368" s="184">
        <v>0.3629</v>
      </c>
      <c r="M1368" s="184">
        <v>0.90759999999999996</v>
      </c>
      <c r="N1368" s="184">
        <v>1.9778</v>
      </c>
      <c r="O1368" s="184">
        <v>7.9531999999999998</v>
      </c>
      <c r="P1368" s="184">
        <v>5.9946000000000002</v>
      </c>
      <c r="Q1368" s="184">
        <v>6.9173</v>
      </c>
      <c r="R1368" s="184">
        <v>5.4170999999999996</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44404</v>
      </c>
      <c r="E1369" s="184">
        <v>37.229100000000003</v>
      </c>
      <c r="F1369" s="184">
        <v>-16.4636</v>
      </c>
      <c r="G1369" s="184">
        <v>4.2176999999999998</v>
      </c>
      <c r="H1369" s="184">
        <v>0.71440000000000003</v>
      </c>
      <c r="I1369" s="184">
        <v>9.3402999999999992</v>
      </c>
      <c r="J1369" s="184">
        <v>5.4581</v>
      </c>
      <c r="K1369" s="184">
        <v>3.9998999999999998</v>
      </c>
      <c r="L1369" s="184">
        <v>1.2031000000000001</v>
      </c>
      <c r="M1369" s="184">
        <v>1.7533000000000001</v>
      </c>
      <c r="N1369" s="184">
        <v>2.8349000000000002</v>
      </c>
      <c r="O1369" s="184">
        <v>8.8308999999999997</v>
      </c>
      <c r="P1369" s="184">
        <v>6.8308</v>
      </c>
      <c r="Q1369" s="184">
        <v>7.5084</v>
      </c>
      <c r="R1369" s="184">
        <v>6.3013000000000003</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44404</v>
      </c>
      <c r="E1370" s="184">
        <v>31.338699999999999</v>
      </c>
      <c r="F1370" s="184">
        <v>-3.6101999999999999</v>
      </c>
      <c r="G1370" s="184">
        <v>5.8855000000000004</v>
      </c>
      <c r="H1370" s="184">
        <v>-9.98E-2</v>
      </c>
      <c r="I1370" s="184">
        <v>5.7779999999999996</v>
      </c>
      <c r="J1370" s="184">
        <v>2.5608</v>
      </c>
      <c r="K1370" s="184">
        <v>3.0602999999999998</v>
      </c>
      <c r="L1370" s="184">
        <v>2.7326999999999999</v>
      </c>
      <c r="M1370" s="184">
        <v>2.5316999999999998</v>
      </c>
      <c r="N1370" s="184">
        <v>3.8892000000000002</v>
      </c>
      <c r="O1370" s="184">
        <v>8.9009999999999998</v>
      </c>
      <c r="P1370" s="184">
        <v>7.6166999999999998</v>
      </c>
      <c r="Q1370" s="184">
        <v>9.2227999999999994</v>
      </c>
      <c r="R1370" s="184">
        <v>8.3719999999999999</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44404</v>
      </c>
      <c r="E1371" s="184">
        <v>32.5715</v>
      </c>
      <c r="F1371" s="184">
        <v>-2.9134000000000002</v>
      </c>
      <c r="G1371" s="184">
        <v>6.5321999999999996</v>
      </c>
      <c r="H1371" s="184">
        <v>0.5444</v>
      </c>
      <c r="I1371" s="184">
        <v>6.4272999999999998</v>
      </c>
      <c r="J1371" s="184">
        <v>3.2061999999999999</v>
      </c>
      <c r="K1371" s="184">
        <v>3.7061000000000002</v>
      </c>
      <c r="L1371" s="184">
        <v>3.383</v>
      </c>
      <c r="M1371" s="184">
        <v>3.1743999999999999</v>
      </c>
      <c r="N1371" s="184">
        <v>4.5294999999999996</v>
      </c>
      <c r="O1371" s="184">
        <v>9.5212000000000003</v>
      </c>
      <c r="P1371" s="184">
        <v>8.2277000000000005</v>
      </c>
      <c r="Q1371" s="184">
        <v>8.7723999999999993</v>
      </c>
      <c r="R1371" s="184">
        <v>8.9824000000000002</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44404</v>
      </c>
      <c r="E1372" s="184">
        <v>57.3979</v>
      </c>
      <c r="F1372" s="184">
        <v>-18.813300000000002</v>
      </c>
      <c r="G1372" s="184">
        <v>3.0375000000000001</v>
      </c>
      <c r="H1372" s="184">
        <v>-3.7309999999999999</v>
      </c>
      <c r="I1372" s="184">
        <v>10.223599999999999</v>
      </c>
      <c r="J1372" s="184">
        <v>6.0652999999999997</v>
      </c>
      <c r="K1372" s="184">
        <v>4.4142000000000001</v>
      </c>
      <c r="L1372" s="184">
        <v>1.7585</v>
      </c>
      <c r="M1372" s="184">
        <v>1.9416</v>
      </c>
      <c r="N1372" s="184">
        <v>2.8290000000000002</v>
      </c>
      <c r="O1372" s="184">
        <v>9.7942</v>
      </c>
      <c r="P1372" s="184">
        <v>8.3658000000000001</v>
      </c>
      <c r="Q1372" s="184">
        <v>8.9169</v>
      </c>
      <c r="R1372" s="184">
        <v>7.6295999999999999</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44404</v>
      </c>
      <c r="E1373" s="184">
        <v>53.842500000000001</v>
      </c>
      <c r="F1373" s="184">
        <v>-19.445499999999999</v>
      </c>
      <c r="G1373" s="184">
        <v>2.3902000000000001</v>
      </c>
      <c r="H1373" s="184">
        <v>-4.3735999999999997</v>
      </c>
      <c r="I1373" s="184">
        <v>9.5740999999999996</v>
      </c>
      <c r="J1373" s="184">
        <v>5.4149000000000003</v>
      </c>
      <c r="K1373" s="184">
        <v>3.7597</v>
      </c>
      <c r="L1373" s="184">
        <v>1.0879000000000001</v>
      </c>
      <c r="M1373" s="184">
        <v>1.2821</v>
      </c>
      <c r="N1373" s="184">
        <v>2.1682999999999999</v>
      </c>
      <c r="O1373" s="184">
        <v>9.11</v>
      </c>
      <c r="P1373" s="184">
        <v>7.5693000000000001</v>
      </c>
      <c r="Q1373" s="184">
        <v>8.3262999999999998</v>
      </c>
      <c r="R1373" s="184">
        <v>6.9542000000000002</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44404</v>
      </c>
      <c r="E1374" s="184">
        <v>50.3157</v>
      </c>
      <c r="F1374" s="184">
        <v>-21.025099999999998</v>
      </c>
      <c r="G1374" s="184">
        <v>-0.87039999999999995</v>
      </c>
      <c r="H1374" s="184">
        <v>-4.6178999999999997</v>
      </c>
      <c r="I1374" s="184">
        <v>8.6820000000000004</v>
      </c>
      <c r="J1374" s="184">
        <v>7.3121</v>
      </c>
      <c r="K1374" s="184">
        <v>2.9390000000000001</v>
      </c>
      <c r="L1374" s="184">
        <v>0.52680000000000005</v>
      </c>
      <c r="M1374" s="184">
        <v>0.75839999999999996</v>
      </c>
      <c r="N1374" s="184">
        <v>1.4591000000000001</v>
      </c>
      <c r="O1374" s="184">
        <v>1.9619</v>
      </c>
      <c r="P1374" s="184">
        <v>2.9499</v>
      </c>
      <c r="Q1374" s="184">
        <v>6.2865000000000002</v>
      </c>
      <c r="R1374" s="184">
        <v>3.6137000000000001</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44404</v>
      </c>
      <c r="E1375" s="184">
        <v>54.8078</v>
      </c>
      <c r="F1375" s="184">
        <v>-20.034500000000001</v>
      </c>
      <c r="G1375" s="184">
        <v>0.11650000000000001</v>
      </c>
      <c r="H1375" s="184">
        <v>-3.6126999999999998</v>
      </c>
      <c r="I1375" s="184">
        <v>9.6828000000000003</v>
      </c>
      <c r="J1375" s="184">
        <v>8.3181999999999992</v>
      </c>
      <c r="K1375" s="184">
        <v>3.9472</v>
      </c>
      <c r="L1375" s="184">
        <v>1.5322</v>
      </c>
      <c r="M1375" s="184">
        <v>1.768</v>
      </c>
      <c r="N1375" s="184">
        <v>2.4790000000000001</v>
      </c>
      <c r="O1375" s="184">
        <v>2.9870999999999999</v>
      </c>
      <c r="P1375" s="184">
        <v>3.9845999999999999</v>
      </c>
      <c r="Q1375" s="184">
        <v>5.6586999999999996</v>
      </c>
      <c r="R1375" s="184">
        <v>4.6539000000000001</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44404</v>
      </c>
      <c r="E1376" s="184">
        <v>66.050899999999999</v>
      </c>
      <c r="F1376" s="184">
        <v>33.74</v>
      </c>
      <c r="G1376" s="184">
        <v>18.3002</v>
      </c>
      <c r="H1376" s="184">
        <v>7.4233000000000002</v>
      </c>
      <c r="I1376" s="184">
        <v>8.4029000000000007</v>
      </c>
      <c r="J1376" s="184">
        <v>2.0257999999999998</v>
      </c>
      <c r="K1376" s="184">
        <v>6.0495000000000001</v>
      </c>
      <c r="L1376" s="184">
        <v>1.1122000000000001</v>
      </c>
      <c r="M1376" s="184">
        <v>3.5684999999999998</v>
      </c>
      <c r="N1376" s="184">
        <v>4.4039000000000001</v>
      </c>
      <c r="O1376" s="184">
        <v>9.8988999999999994</v>
      </c>
      <c r="P1376" s="184">
        <v>7.8055000000000003</v>
      </c>
      <c r="Q1376" s="184">
        <v>8.3109999999999999</v>
      </c>
      <c r="R1376" s="184">
        <v>8.3406000000000002</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44404</v>
      </c>
      <c r="E1377" s="184">
        <v>61.329700000000003</v>
      </c>
      <c r="F1377" s="184">
        <v>32.762300000000003</v>
      </c>
      <c r="G1377" s="184">
        <v>17.351600000000001</v>
      </c>
      <c r="H1377" s="184">
        <v>6.4611000000000001</v>
      </c>
      <c r="I1377" s="184">
        <v>7.4050000000000002</v>
      </c>
      <c r="J1377" s="184">
        <v>1.0164</v>
      </c>
      <c r="K1377" s="184">
        <v>5.016</v>
      </c>
      <c r="L1377" s="184">
        <v>3.5799999999999998E-2</v>
      </c>
      <c r="M1377" s="184">
        <v>2.4805000000000001</v>
      </c>
      <c r="N1377" s="184">
        <v>3.2886000000000002</v>
      </c>
      <c r="O1377" s="184">
        <v>8.7640999999999991</v>
      </c>
      <c r="P1377" s="184">
        <v>6.7633999999999999</v>
      </c>
      <c r="Q1377" s="184">
        <v>8.7234999999999996</v>
      </c>
      <c r="R1377" s="184">
        <v>7.1893000000000002</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44404</v>
      </c>
      <c r="E1378" s="184">
        <v>57.484499999999997</v>
      </c>
      <c r="F1378" s="184">
        <v>-2.0952000000000002</v>
      </c>
      <c r="G1378" s="184">
        <v>3.6206999999999998</v>
      </c>
      <c r="H1378" s="184">
        <v>0.87090000000000001</v>
      </c>
      <c r="I1378" s="184">
        <v>6.5018000000000002</v>
      </c>
      <c r="J1378" s="184">
        <v>3.2595000000000001</v>
      </c>
      <c r="K1378" s="184">
        <v>2.6309</v>
      </c>
      <c r="L1378" s="184">
        <v>1.5668</v>
      </c>
      <c r="M1378" s="184">
        <v>1.4810000000000001</v>
      </c>
      <c r="N1378" s="184">
        <v>1.4699</v>
      </c>
      <c r="O1378" s="184">
        <v>7.7123999999999997</v>
      </c>
      <c r="P1378" s="184">
        <v>6.3775000000000004</v>
      </c>
      <c r="Q1378" s="184">
        <v>8.0991999999999997</v>
      </c>
      <c r="R1378" s="184">
        <v>5.9218000000000002</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44404</v>
      </c>
      <c r="E1379" s="184">
        <v>60.220500000000001</v>
      </c>
      <c r="F1379" s="184">
        <v>-1.8788</v>
      </c>
      <c r="G1379" s="184">
        <v>3.8048999999999999</v>
      </c>
      <c r="H1379" s="184">
        <v>1.0479000000000001</v>
      </c>
      <c r="I1379" s="184">
        <v>6.6756000000000002</v>
      </c>
      <c r="J1379" s="184">
        <v>3.4329000000000001</v>
      </c>
      <c r="K1379" s="184">
        <v>2.8029000000000002</v>
      </c>
      <c r="L1379" s="184">
        <v>1.7343</v>
      </c>
      <c r="M1379" s="184">
        <v>1.827</v>
      </c>
      <c r="N1379" s="184">
        <v>1.9610000000000001</v>
      </c>
      <c r="O1379" s="184">
        <v>8.3617000000000008</v>
      </c>
      <c r="P1379" s="184">
        <v>6.9508000000000001</v>
      </c>
      <c r="Q1379" s="184">
        <v>7.5566000000000004</v>
      </c>
      <c r="R1379" s="184">
        <v>6.5347999999999997</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44404</v>
      </c>
      <c r="E1380" s="184">
        <v>71.3005</v>
      </c>
      <c r="F1380" s="184">
        <v>-18.931100000000001</v>
      </c>
      <c r="G1380" s="184">
        <v>8.3133999999999997</v>
      </c>
      <c r="H1380" s="184">
        <v>0.54849999999999999</v>
      </c>
      <c r="I1380" s="184">
        <v>11.307399999999999</v>
      </c>
      <c r="J1380" s="184">
        <v>3.0219</v>
      </c>
      <c r="K1380" s="184">
        <v>1.9018999999999999</v>
      </c>
      <c r="L1380" s="184">
        <v>0.44419999999999998</v>
      </c>
      <c r="M1380" s="184">
        <v>0.74419999999999997</v>
      </c>
      <c r="N1380" s="184">
        <v>1.8646</v>
      </c>
      <c r="O1380" s="184">
        <v>8.9910999999999994</v>
      </c>
      <c r="P1380" s="184">
        <v>7.2301000000000002</v>
      </c>
      <c r="Q1380" s="184">
        <v>8.6997</v>
      </c>
      <c r="R1380" s="184">
        <v>6.4923000000000002</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44404</v>
      </c>
      <c r="E1381" s="184">
        <v>76.761700000000005</v>
      </c>
      <c r="F1381" s="184">
        <v>-17.774899999999999</v>
      </c>
      <c r="G1381" s="184">
        <v>9.4960000000000004</v>
      </c>
      <c r="H1381" s="184">
        <v>1.7326999999999999</v>
      </c>
      <c r="I1381" s="184">
        <v>12.4664</v>
      </c>
      <c r="J1381" s="184">
        <v>4.1997999999999998</v>
      </c>
      <c r="K1381" s="184">
        <v>3.0377999999999998</v>
      </c>
      <c r="L1381" s="184">
        <v>1.5974999999999999</v>
      </c>
      <c r="M1381" s="184">
        <v>1.9072</v>
      </c>
      <c r="N1381" s="184">
        <v>2.9912999999999998</v>
      </c>
      <c r="O1381" s="184">
        <v>9.9367999999999999</v>
      </c>
      <c r="P1381" s="184">
        <v>8.1547000000000001</v>
      </c>
      <c r="Q1381" s="184">
        <v>8.5873000000000008</v>
      </c>
      <c r="R1381" s="184">
        <v>7.4783999999999997</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44404</v>
      </c>
      <c r="E1382" s="184">
        <v>58.775100000000002</v>
      </c>
      <c r="F1382" s="184">
        <v>36.489800000000002</v>
      </c>
      <c r="G1382" s="184">
        <v>20.664300000000001</v>
      </c>
      <c r="H1382" s="184">
        <v>13.5822</v>
      </c>
      <c r="I1382" s="184">
        <v>12.260300000000001</v>
      </c>
      <c r="J1382" s="184">
        <v>7.1454000000000004</v>
      </c>
      <c r="K1382" s="184">
        <v>6.6150000000000002</v>
      </c>
      <c r="L1382" s="184">
        <v>4.9177</v>
      </c>
      <c r="M1382" s="184">
        <v>4.7336999999999998</v>
      </c>
      <c r="N1382" s="184">
        <v>6.1401000000000003</v>
      </c>
      <c r="O1382" s="184">
        <v>10.169600000000001</v>
      </c>
      <c r="P1382" s="184">
        <v>9.1722999999999999</v>
      </c>
      <c r="Q1382" s="184">
        <v>8.8568999999999996</v>
      </c>
      <c r="R1382" s="184">
        <v>9.9438999999999993</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44404</v>
      </c>
      <c r="E1383" s="184">
        <v>55.924500000000002</v>
      </c>
      <c r="F1383" s="184">
        <v>35.801200000000001</v>
      </c>
      <c r="G1383" s="184">
        <v>19.998999999999999</v>
      </c>
      <c r="H1383" s="184">
        <v>12.917400000000001</v>
      </c>
      <c r="I1383" s="184">
        <v>11.5989</v>
      </c>
      <c r="J1383" s="184">
        <v>6.4817</v>
      </c>
      <c r="K1383" s="184">
        <v>5.9450000000000003</v>
      </c>
      <c r="L1383" s="184">
        <v>4.2469999999999999</v>
      </c>
      <c r="M1383" s="184">
        <v>4.0655999999999999</v>
      </c>
      <c r="N1383" s="184">
        <v>5.4645999999999999</v>
      </c>
      <c r="O1383" s="184">
        <v>9.4559999999999995</v>
      </c>
      <c r="P1383" s="184">
        <v>8.3947000000000003</v>
      </c>
      <c r="Q1383" s="184">
        <v>7.8558000000000003</v>
      </c>
      <c r="R1383" s="184">
        <v>9.2652000000000001</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44404</v>
      </c>
      <c r="E1384" s="184">
        <v>70.689400000000006</v>
      </c>
      <c r="F1384" s="184">
        <v>7.1786000000000003</v>
      </c>
      <c r="G1384" s="184">
        <v>-0.1162</v>
      </c>
      <c r="H1384" s="184">
        <v>1.9998</v>
      </c>
      <c r="I1384" s="184">
        <v>7.4565999999999999</v>
      </c>
      <c r="J1384" s="184">
        <v>2.6232000000000002</v>
      </c>
      <c r="K1384" s="184">
        <v>4.3174000000000001</v>
      </c>
      <c r="L1384" s="184">
        <v>2.2202000000000002</v>
      </c>
      <c r="M1384" s="184">
        <v>2.5070000000000001</v>
      </c>
      <c r="N1384" s="184">
        <v>3.9487000000000001</v>
      </c>
      <c r="O1384" s="184">
        <v>8.8312000000000008</v>
      </c>
      <c r="P1384" s="184">
        <v>7.7161999999999997</v>
      </c>
      <c r="Q1384" s="184">
        <v>8.5952000000000002</v>
      </c>
      <c r="R1384" s="184">
        <v>8.3691999999999993</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44404</v>
      </c>
      <c r="E1385" s="184">
        <v>65.777799999999999</v>
      </c>
      <c r="F1385" s="184">
        <v>6.2713999999999999</v>
      </c>
      <c r="G1385" s="184">
        <v>-1.0264</v>
      </c>
      <c r="H1385" s="184">
        <v>1.0862000000000001</v>
      </c>
      <c r="I1385" s="184">
        <v>6.6599000000000004</v>
      </c>
      <c r="J1385" s="184">
        <v>1.8967000000000001</v>
      </c>
      <c r="K1385" s="184">
        <v>3.6191</v>
      </c>
      <c r="L1385" s="184">
        <v>1.4519</v>
      </c>
      <c r="M1385" s="184">
        <v>1.6941999999999999</v>
      </c>
      <c r="N1385" s="184">
        <v>3.1011000000000002</v>
      </c>
      <c r="O1385" s="184">
        <v>7.8891999999999998</v>
      </c>
      <c r="P1385" s="184">
        <v>6.6482000000000001</v>
      </c>
      <c r="Q1385" s="184">
        <v>8.0730000000000004</v>
      </c>
      <c r="R1385" s="184">
        <v>7.4623999999999997</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44404</v>
      </c>
      <c r="E1386" s="184">
        <v>1.7712000000000001</v>
      </c>
      <c r="F1386" s="184">
        <v>10.306699999999999</v>
      </c>
      <c r="G1386" s="184">
        <v>10.831799999999999</v>
      </c>
      <c r="H1386" s="184">
        <v>10.9153</v>
      </c>
      <c r="I1386" s="184">
        <v>10.9382</v>
      </c>
      <c r="J1386" s="184">
        <v>10.988200000000001</v>
      </c>
      <c r="K1386" s="184">
        <v>11.1487</v>
      </c>
      <c r="L1386" s="184">
        <v>11.5054</v>
      </c>
      <c r="M1386" s="184">
        <v>-24.278700000000001</v>
      </c>
      <c r="N1386" s="184">
        <v>-16.389700000000001</v>
      </c>
      <c r="O1386" s="184"/>
      <c r="P1386" s="184"/>
      <c r="Q1386" s="184">
        <v>-9.3021999999999991</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44404</v>
      </c>
      <c r="E1387" s="184">
        <v>1.6575</v>
      </c>
      <c r="F1387" s="184">
        <v>11.0139</v>
      </c>
      <c r="G1387" s="184">
        <v>11.023899999999999</v>
      </c>
      <c r="H1387" s="184">
        <v>11.033899999999999</v>
      </c>
      <c r="I1387" s="184">
        <v>10.8986</v>
      </c>
      <c r="J1387" s="184">
        <v>10.977600000000001</v>
      </c>
      <c r="K1387" s="184">
        <v>11.142300000000001</v>
      </c>
      <c r="L1387" s="184">
        <v>11.4968</v>
      </c>
      <c r="M1387" s="184">
        <v>-24.512</v>
      </c>
      <c r="N1387" s="184">
        <v>-16.565999999999999</v>
      </c>
      <c r="O1387" s="184"/>
      <c r="P1387" s="184"/>
      <c r="Q1387" s="184">
        <v>-9.4365000000000006</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44404</v>
      </c>
      <c r="E1388" s="184">
        <v>54.837299999999999</v>
      </c>
      <c r="F1388" s="184">
        <v>0.33279999999999998</v>
      </c>
      <c r="G1388" s="184">
        <v>8.3610000000000007</v>
      </c>
      <c r="H1388" s="184">
        <v>1.4267000000000001</v>
      </c>
      <c r="I1388" s="184">
        <v>5.9135</v>
      </c>
      <c r="J1388" s="184">
        <v>3.2227000000000001</v>
      </c>
      <c r="K1388" s="184">
        <v>2.8885999999999998</v>
      </c>
      <c r="L1388" s="184">
        <v>2.1819999999999999</v>
      </c>
      <c r="M1388" s="184">
        <v>1.9068000000000001</v>
      </c>
      <c r="N1388" s="184">
        <v>2.5472000000000001</v>
      </c>
      <c r="O1388" s="184">
        <v>8.9300000000000004E-2</v>
      </c>
      <c r="P1388" s="184">
        <v>2.7927</v>
      </c>
      <c r="Q1388" s="184">
        <v>5.6790000000000003</v>
      </c>
      <c r="R1388" s="184">
        <v>1.3635999999999999</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44404</v>
      </c>
      <c r="E1389" s="184">
        <v>51.040799999999997</v>
      </c>
      <c r="F1389" s="184">
        <v>0</v>
      </c>
      <c r="G1389" s="184">
        <v>8.0342000000000002</v>
      </c>
      <c r="H1389" s="184">
        <v>1.0729</v>
      </c>
      <c r="I1389" s="184">
        <v>5.5232000000000001</v>
      </c>
      <c r="J1389" s="184">
        <v>2.8159999999999998</v>
      </c>
      <c r="K1389" s="184">
        <v>2.4716999999999998</v>
      </c>
      <c r="L1389" s="184">
        <v>1.7435</v>
      </c>
      <c r="M1389" s="184">
        <v>1.4480999999999999</v>
      </c>
      <c r="N1389" s="184">
        <v>2.0585</v>
      </c>
      <c r="O1389" s="184">
        <v>-0.62719999999999998</v>
      </c>
      <c r="P1389" s="184">
        <v>2.0348000000000002</v>
      </c>
      <c r="Q1389" s="184">
        <v>7.3029000000000002</v>
      </c>
      <c r="R1389" s="184">
        <v>0.63290000000000002</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1.5266249999999999</v>
      </c>
      <c r="G1390" s="186">
        <v>6.9529928571428572</v>
      </c>
      <c r="H1390" s="186">
        <v>2.1452749999999998</v>
      </c>
      <c r="I1390" s="186">
        <v>8.6402250000000009</v>
      </c>
      <c r="J1390" s="186">
        <v>4.6794785714285725</v>
      </c>
      <c r="K1390" s="186">
        <v>4.443917857142857</v>
      </c>
      <c r="L1390" s="186">
        <v>2.6679464285714287</v>
      </c>
      <c r="M1390" s="186">
        <v>0.38798571428571399</v>
      </c>
      <c r="N1390" s="186">
        <v>1.8091500000000007</v>
      </c>
      <c r="O1390" s="186">
        <v>7.7325538461538468</v>
      </c>
      <c r="P1390" s="186">
        <v>6.7259730769230766</v>
      </c>
      <c r="Q1390" s="186">
        <v>6.774692857142858</v>
      </c>
      <c r="R1390" s="186">
        <v>6.734684615384614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-0.18565000000000001</v>
      </c>
      <c r="G1391" s="186">
        <v>5.4093</v>
      </c>
      <c r="H1391" s="186">
        <v>0.95940000000000003</v>
      </c>
      <c r="I1391" s="186">
        <v>8.4490000000000016</v>
      </c>
      <c r="J1391" s="186">
        <v>4.0730000000000004</v>
      </c>
      <c r="K1391" s="186">
        <v>3.85345</v>
      </c>
      <c r="L1391" s="186">
        <v>1.7509999999999999</v>
      </c>
      <c r="M1391" s="186">
        <v>1.907</v>
      </c>
      <c r="N1391" s="186">
        <v>2.9131</v>
      </c>
      <c r="O1391" s="186">
        <v>8.8310500000000012</v>
      </c>
      <c r="P1391" s="186">
        <v>7.1955499999999999</v>
      </c>
      <c r="Q1391" s="186">
        <v>8.2050999999999998</v>
      </c>
      <c r="R1391" s="186">
        <v>7.0811500000000001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44404</v>
      </c>
      <c r="E1394" s="184">
        <v>422.3</v>
      </c>
      <c r="F1394" s="184">
        <v>-0.60960000000000003</v>
      </c>
      <c r="G1394" s="184">
        <v>-1.18E-2</v>
      </c>
      <c r="H1394" s="184">
        <v>2.0295000000000001</v>
      </c>
      <c r="I1394" s="184">
        <v>2.657</v>
      </c>
      <c r="J1394" s="184">
        <v>5.9032999999999998</v>
      </c>
      <c r="K1394" s="184">
        <v>19.482800000000001</v>
      </c>
      <c r="L1394" s="184">
        <v>32.619399999999999</v>
      </c>
      <c r="M1394" s="184">
        <v>57.111499999999999</v>
      </c>
      <c r="N1394" s="184">
        <v>74.727999999999994</v>
      </c>
      <c r="O1394" s="184">
        <v>11.333</v>
      </c>
      <c r="P1394" s="184">
        <v>11.8576</v>
      </c>
      <c r="Q1394" s="184">
        <v>21.9954</v>
      </c>
      <c r="R1394" s="184">
        <v>25.790600000000001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44404</v>
      </c>
      <c r="E1395" s="184">
        <v>454.52</v>
      </c>
      <c r="F1395" s="184">
        <v>-0.6079</v>
      </c>
      <c r="G1395" s="184">
        <v>-2.2000000000000001E-3</v>
      </c>
      <c r="H1395" s="184">
        <v>2.0453000000000001</v>
      </c>
      <c r="I1395" s="184">
        <v>2.6884999999999999</v>
      </c>
      <c r="J1395" s="184">
        <v>5.9808000000000003</v>
      </c>
      <c r="K1395" s="184">
        <v>19.749199999999998</v>
      </c>
      <c r="L1395" s="184">
        <v>33.188800000000001</v>
      </c>
      <c r="M1395" s="184">
        <v>58.1599</v>
      </c>
      <c r="N1395" s="184">
        <v>76.341399999999993</v>
      </c>
      <c r="O1395" s="184">
        <v>12.3444</v>
      </c>
      <c r="P1395" s="184">
        <v>12.8916</v>
      </c>
      <c r="Q1395" s="184">
        <v>16.813400000000001</v>
      </c>
      <c r="R1395" s="184">
        <v>26.940200000000001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44404</v>
      </c>
      <c r="E1396" s="184">
        <v>69.77</v>
      </c>
      <c r="F1396" s="184">
        <v>-0.48499999999999999</v>
      </c>
      <c r="G1396" s="184">
        <v>-0.1431</v>
      </c>
      <c r="H1396" s="184">
        <v>1.0866</v>
      </c>
      <c r="I1396" s="184">
        <v>1.2333000000000001</v>
      </c>
      <c r="J1396" s="184">
        <v>4.0721999999999996</v>
      </c>
      <c r="K1396" s="184">
        <v>14.734400000000001</v>
      </c>
      <c r="L1396" s="184">
        <v>27.224699999999999</v>
      </c>
      <c r="M1396" s="184">
        <v>47.505299999999998</v>
      </c>
      <c r="N1396" s="184">
        <v>65.645799999999994</v>
      </c>
      <c r="O1396" s="184">
        <v>22.289000000000001</v>
      </c>
      <c r="P1396" s="184">
        <v>20.825600000000001</v>
      </c>
      <c r="Q1396" s="184">
        <v>20.921299999999999</v>
      </c>
      <c r="R1396" s="184">
        <v>35.978700000000003</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44404</v>
      </c>
      <c r="E1397" s="184">
        <v>62.82</v>
      </c>
      <c r="F1397" s="184">
        <v>-0.4753</v>
      </c>
      <c r="G1397" s="184">
        <v>-0.1431</v>
      </c>
      <c r="H1397" s="184">
        <v>1.0780000000000001</v>
      </c>
      <c r="I1397" s="184">
        <v>1.1919999999999999</v>
      </c>
      <c r="J1397" s="184">
        <v>3.9550000000000001</v>
      </c>
      <c r="K1397" s="184">
        <v>14.3637</v>
      </c>
      <c r="L1397" s="184">
        <v>26.4238</v>
      </c>
      <c r="M1397" s="184">
        <v>46.059100000000001</v>
      </c>
      <c r="N1397" s="184">
        <v>63.423499999999997</v>
      </c>
      <c r="O1397" s="184">
        <v>20.707799999999999</v>
      </c>
      <c r="P1397" s="184">
        <v>19.357700000000001</v>
      </c>
      <c r="Q1397" s="184">
        <v>19.238900000000001</v>
      </c>
      <c r="R1397" s="184">
        <v>34.152299999999997</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44404</v>
      </c>
      <c r="E1398" s="184">
        <v>15.33</v>
      </c>
      <c r="F1398" s="184">
        <v>-0.71240000000000003</v>
      </c>
      <c r="G1398" s="184">
        <v>-0.96899999999999997</v>
      </c>
      <c r="H1398" s="184">
        <v>0.59060000000000001</v>
      </c>
      <c r="I1398" s="184">
        <v>0.78900000000000003</v>
      </c>
      <c r="J1398" s="184">
        <v>5.7971000000000004</v>
      </c>
      <c r="K1398" s="184">
        <v>18.837199999999999</v>
      </c>
      <c r="L1398" s="184">
        <v>32.612499999999997</v>
      </c>
      <c r="M1398" s="184">
        <v>55.792700000000004</v>
      </c>
      <c r="N1398" s="184">
        <v>75.601399999999998</v>
      </c>
      <c r="O1398" s="184">
        <v>16.706199999999999</v>
      </c>
      <c r="P1398" s="184">
        <v>16.0504</v>
      </c>
      <c r="Q1398" s="184">
        <v>4.0278</v>
      </c>
      <c r="R1398" s="184">
        <v>34.266199999999998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44404</v>
      </c>
      <c r="E1399" s="184">
        <v>16.45</v>
      </c>
      <c r="F1399" s="184">
        <v>-0.72419999999999995</v>
      </c>
      <c r="G1399" s="184">
        <v>-0.90359999999999996</v>
      </c>
      <c r="H1399" s="184">
        <v>0.61160000000000003</v>
      </c>
      <c r="I1399" s="184">
        <v>0.85840000000000005</v>
      </c>
      <c r="J1399" s="184">
        <v>5.9240000000000004</v>
      </c>
      <c r="K1399" s="184">
        <v>19.116599999999998</v>
      </c>
      <c r="L1399" s="184">
        <v>33.3063</v>
      </c>
      <c r="M1399" s="184">
        <v>56.816000000000003</v>
      </c>
      <c r="N1399" s="184">
        <v>77.072100000000006</v>
      </c>
      <c r="O1399" s="184">
        <v>17.755400000000002</v>
      </c>
      <c r="P1399" s="184">
        <v>17.061800000000002</v>
      </c>
      <c r="Q1399" s="184">
        <v>9.7319999999999993</v>
      </c>
      <c r="R1399" s="184">
        <v>35.384399999999999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44404</v>
      </c>
      <c r="E1400" s="184">
        <v>55.564</v>
      </c>
      <c r="F1400" s="184">
        <v>-1.26E-2</v>
      </c>
      <c r="G1400" s="184">
        <v>0.51370000000000005</v>
      </c>
      <c r="H1400" s="184">
        <v>2.3109000000000002</v>
      </c>
      <c r="I1400" s="184">
        <v>2.1604000000000001</v>
      </c>
      <c r="J1400" s="184">
        <v>5.9553000000000003</v>
      </c>
      <c r="K1400" s="184">
        <v>18.120699999999999</v>
      </c>
      <c r="L1400" s="184">
        <v>35.654299999999999</v>
      </c>
      <c r="M1400" s="184">
        <v>60.659199999999998</v>
      </c>
      <c r="N1400" s="184">
        <v>77.730900000000005</v>
      </c>
      <c r="O1400" s="184">
        <v>19.998799999999999</v>
      </c>
      <c r="P1400" s="184">
        <v>15.4077</v>
      </c>
      <c r="Q1400" s="184">
        <v>11.905099999999999</v>
      </c>
      <c r="R1400" s="184">
        <v>35.410299999999999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44404</v>
      </c>
      <c r="E1401" s="184">
        <v>62.311999999999998</v>
      </c>
      <c r="F1401" s="184">
        <v>-8.0000000000000002E-3</v>
      </c>
      <c r="G1401" s="184">
        <v>0.5292</v>
      </c>
      <c r="H1401" s="184">
        <v>2.3420999999999998</v>
      </c>
      <c r="I1401" s="184">
        <v>2.2212000000000001</v>
      </c>
      <c r="J1401" s="184">
        <v>6.0991</v>
      </c>
      <c r="K1401" s="184">
        <v>18.563099999999999</v>
      </c>
      <c r="L1401" s="184">
        <v>36.670099999999998</v>
      </c>
      <c r="M1401" s="184">
        <v>62.503599999999999</v>
      </c>
      <c r="N1401" s="184">
        <v>80.447100000000006</v>
      </c>
      <c r="O1401" s="184">
        <v>21.776900000000001</v>
      </c>
      <c r="P1401" s="184">
        <v>17.172799999999999</v>
      </c>
      <c r="Q1401" s="184">
        <v>20.654299999999999</v>
      </c>
      <c r="R1401" s="184">
        <v>37.3979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44404</v>
      </c>
      <c r="E1402" s="184">
        <v>94.049000000000007</v>
      </c>
      <c r="F1402" s="184">
        <v>-0.40660000000000002</v>
      </c>
      <c r="G1402" s="184">
        <v>-0.2334</v>
      </c>
      <c r="H1402" s="184">
        <v>1.5855999999999999</v>
      </c>
      <c r="I1402" s="184">
        <v>0.37569999999999998</v>
      </c>
      <c r="J1402" s="184">
        <v>2.5706000000000002</v>
      </c>
      <c r="K1402" s="184">
        <v>14.1759</v>
      </c>
      <c r="L1402" s="184">
        <v>23.813800000000001</v>
      </c>
      <c r="M1402" s="184">
        <v>42.554600000000001</v>
      </c>
      <c r="N1402" s="184">
        <v>58.4437</v>
      </c>
      <c r="O1402" s="184">
        <v>17.709599999999998</v>
      </c>
      <c r="P1402" s="184">
        <v>16.910399999999999</v>
      </c>
      <c r="Q1402" s="184">
        <v>19.663900000000002</v>
      </c>
      <c r="R1402" s="184">
        <v>31.135000000000002</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44404</v>
      </c>
      <c r="E1403" s="184">
        <v>87.873000000000005</v>
      </c>
      <c r="F1403" s="184">
        <v>-0.40910000000000002</v>
      </c>
      <c r="G1403" s="184">
        <v>-0.2452</v>
      </c>
      <c r="H1403" s="184">
        <v>1.5661</v>
      </c>
      <c r="I1403" s="184">
        <v>0.33800000000000002</v>
      </c>
      <c r="J1403" s="184">
        <v>2.4842</v>
      </c>
      <c r="K1403" s="184">
        <v>13.898899999999999</v>
      </c>
      <c r="L1403" s="184">
        <v>23.212900000000001</v>
      </c>
      <c r="M1403" s="184">
        <v>41.506999999999998</v>
      </c>
      <c r="N1403" s="184">
        <v>56.910499999999999</v>
      </c>
      <c r="O1403" s="184">
        <v>16.6172</v>
      </c>
      <c r="P1403" s="184">
        <v>15.867599999999999</v>
      </c>
      <c r="Q1403" s="184">
        <v>15.922000000000001</v>
      </c>
      <c r="R1403" s="184">
        <v>29.917899999999999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44404</v>
      </c>
      <c r="E1404" s="184">
        <v>51.835999999999999</v>
      </c>
      <c r="F1404" s="184">
        <v>-0.46089999999999998</v>
      </c>
      <c r="G1404" s="184">
        <v>-0.1195</v>
      </c>
      <c r="H1404" s="184">
        <v>1.1967000000000001</v>
      </c>
      <c r="I1404" s="184">
        <v>0.8286</v>
      </c>
      <c r="J1404" s="184">
        <v>5.5507999999999997</v>
      </c>
      <c r="K1404" s="184">
        <v>19.045500000000001</v>
      </c>
      <c r="L1404" s="184">
        <v>35.859900000000003</v>
      </c>
      <c r="M1404" s="184">
        <v>65.309200000000004</v>
      </c>
      <c r="N1404" s="184">
        <v>87.662000000000006</v>
      </c>
      <c r="O1404" s="184">
        <v>20.6831</v>
      </c>
      <c r="P1404" s="184">
        <v>19.300799999999999</v>
      </c>
      <c r="Q1404" s="184">
        <v>22.371500000000001</v>
      </c>
      <c r="R1404" s="184">
        <v>40.404299999999999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44404</v>
      </c>
      <c r="E1405" s="184">
        <v>47.026000000000003</v>
      </c>
      <c r="F1405" s="184">
        <v>-0.46350000000000002</v>
      </c>
      <c r="G1405" s="184">
        <v>-0.13589999999999999</v>
      </c>
      <c r="H1405" s="184">
        <v>1.1681999999999999</v>
      </c>
      <c r="I1405" s="184">
        <v>0.77139999999999997</v>
      </c>
      <c r="J1405" s="184">
        <v>5.4157999999999999</v>
      </c>
      <c r="K1405" s="184">
        <v>18.608799999999999</v>
      </c>
      <c r="L1405" s="184">
        <v>34.911200000000001</v>
      </c>
      <c r="M1405" s="184">
        <v>63.591500000000003</v>
      </c>
      <c r="N1405" s="184">
        <v>84.966999999999999</v>
      </c>
      <c r="O1405" s="184">
        <v>18.855</v>
      </c>
      <c r="P1405" s="184">
        <v>17.848099999999999</v>
      </c>
      <c r="Q1405" s="184">
        <v>12.061500000000001</v>
      </c>
      <c r="R1405" s="184">
        <v>38.2654</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44404</v>
      </c>
      <c r="E1406" s="184">
        <v>1425.4712</v>
      </c>
      <c r="F1406" s="184">
        <v>-0.29880000000000001</v>
      </c>
      <c r="G1406" s="184">
        <v>-8.9800000000000005E-2</v>
      </c>
      <c r="H1406" s="184">
        <v>1.2182999999999999</v>
      </c>
      <c r="I1406" s="184">
        <v>-0.29099999999999998</v>
      </c>
      <c r="J1406" s="184">
        <v>2.9420000000000002</v>
      </c>
      <c r="K1406" s="184">
        <v>14.361000000000001</v>
      </c>
      <c r="L1406" s="184">
        <v>24.659199999999998</v>
      </c>
      <c r="M1406" s="184">
        <v>49.078499999999998</v>
      </c>
      <c r="N1406" s="184">
        <v>67.744</v>
      </c>
      <c r="O1406" s="184">
        <v>13.841200000000001</v>
      </c>
      <c r="P1406" s="184">
        <v>13.501300000000001</v>
      </c>
      <c r="Q1406" s="184">
        <v>19.630299999999998</v>
      </c>
      <c r="R1406" s="184">
        <v>25.415299999999998</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44404</v>
      </c>
      <c r="E1407" s="184">
        <v>1551.1971000000001</v>
      </c>
      <c r="F1407" s="184">
        <v>-0.29670000000000002</v>
      </c>
      <c r="G1407" s="184">
        <v>-8.1000000000000003E-2</v>
      </c>
      <c r="H1407" s="184">
        <v>1.2341</v>
      </c>
      <c r="I1407" s="184">
        <v>-0.25979999999999998</v>
      </c>
      <c r="J1407" s="184">
        <v>3.0175000000000001</v>
      </c>
      <c r="K1407" s="184">
        <v>14.594200000000001</v>
      </c>
      <c r="L1407" s="184">
        <v>25.163599999999999</v>
      </c>
      <c r="M1407" s="184">
        <v>49.990900000000003</v>
      </c>
      <c r="N1407" s="184">
        <v>69.116100000000003</v>
      </c>
      <c r="O1407" s="184">
        <v>14.8437</v>
      </c>
      <c r="P1407" s="184">
        <v>14.571</v>
      </c>
      <c r="Q1407" s="184">
        <v>19.6525</v>
      </c>
      <c r="R1407" s="184">
        <v>26.4605</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44404</v>
      </c>
      <c r="E1408" s="184">
        <v>84.706999999999994</v>
      </c>
      <c r="F1408" s="184">
        <v>-0.52259999999999995</v>
      </c>
      <c r="G1408" s="184">
        <v>-0.4536</v>
      </c>
      <c r="H1408" s="184">
        <v>1.369</v>
      </c>
      <c r="I1408" s="184">
        <v>-7.7899999999999997E-2</v>
      </c>
      <c r="J1408" s="184">
        <v>3.2446000000000002</v>
      </c>
      <c r="K1408" s="184">
        <v>13.942299999999999</v>
      </c>
      <c r="L1408" s="184">
        <v>28.694900000000001</v>
      </c>
      <c r="M1408" s="184">
        <v>54.8093</v>
      </c>
      <c r="N1408" s="184">
        <v>73.897099999999995</v>
      </c>
      <c r="O1408" s="184">
        <v>14.102</v>
      </c>
      <c r="P1408" s="184">
        <v>14.785600000000001</v>
      </c>
      <c r="Q1408" s="184">
        <v>16.363399999999999</v>
      </c>
      <c r="R1408" s="184">
        <v>29.525300000000001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44404</v>
      </c>
      <c r="E1409" s="184">
        <v>90.816999999999993</v>
      </c>
      <c r="F1409" s="184">
        <v>-0.52029999999999998</v>
      </c>
      <c r="G1409" s="184">
        <v>-0.44400000000000001</v>
      </c>
      <c r="H1409" s="184">
        <v>1.3854</v>
      </c>
      <c r="I1409" s="184">
        <v>-4.7300000000000002E-2</v>
      </c>
      <c r="J1409" s="184">
        <v>3.3115000000000001</v>
      </c>
      <c r="K1409" s="184">
        <v>14.136200000000001</v>
      </c>
      <c r="L1409" s="184">
        <v>29.138999999999999</v>
      </c>
      <c r="M1409" s="184">
        <v>55.599200000000003</v>
      </c>
      <c r="N1409" s="184">
        <v>75.078999999999994</v>
      </c>
      <c r="O1409" s="184">
        <v>14.964600000000001</v>
      </c>
      <c r="P1409" s="184">
        <v>15.7784</v>
      </c>
      <c r="Q1409" s="184">
        <v>20.281099999999999</v>
      </c>
      <c r="R1409" s="184">
        <v>30.3964</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44404</v>
      </c>
      <c r="E1410" s="184">
        <v>151.62</v>
      </c>
      <c r="F1410" s="184">
        <v>-0.2631</v>
      </c>
      <c r="G1410" s="184">
        <v>-4.6100000000000002E-2</v>
      </c>
      <c r="H1410" s="184">
        <v>1.1947000000000001</v>
      </c>
      <c r="I1410" s="184">
        <v>0.53039999999999998</v>
      </c>
      <c r="J1410" s="184">
        <v>3.8563999999999998</v>
      </c>
      <c r="K1410" s="184">
        <v>18.084099999999999</v>
      </c>
      <c r="L1410" s="184">
        <v>33.210299999999997</v>
      </c>
      <c r="M1410" s="184">
        <v>61.710799999999999</v>
      </c>
      <c r="N1410" s="184">
        <v>79.5595</v>
      </c>
      <c r="O1410" s="184">
        <v>16.0227</v>
      </c>
      <c r="P1410" s="184">
        <v>15.258900000000001</v>
      </c>
      <c r="Q1410" s="184">
        <v>17.616199999999999</v>
      </c>
      <c r="R1410" s="184">
        <v>29.5015</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44404</v>
      </c>
      <c r="E1411" s="184">
        <v>164.04</v>
      </c>
      <c r="F1411" s="184">
        <v>-0.26140000000000002</v>
      </c>
      <c r="G1411" s="184">
        <v>-3.0499999999999999E-2</v>
      </c>
      <c r="H1411" s="184">
        <v>1.2093</v>
      </c>
      <c r="I1411" s="184">
        <v>0.57020000000000004</v>
      </c>
      <c r="J1411" s="184">
        <v>3.9478</v>
      </c>
      <c r="K1411" s="184">
        <v>18.3721</v>
      </c>
      <c r="L1411" s="184">
        <v>33.822800000000001</v>
      </c>
      <c r="M1411" s="184">
        <v>62.802700000000002</v>
      </c>
      <c r="N1411" s="184">
        <v>81.199600000000004</v>
      </c>
      <c r="O1411" s="184">
        <v>17.136500000000002</v>
      </c>
      <c r="P1411" s="184">
        <v>16.438500000000001</v>
      </c>
      <c r="Q1411" s="184">
        <v>20.105699999999999</v>
      </c>
      <c r="R1411" s="184">
        <v>30.691400000000002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44404</v>
      </c>
      <c r="E1412" s="184">
        <v>16.53</v>
      </c>
      <c r="F1412" s="184">
        <v>-0.30159999999999998</v>
      </c>
      <c r="G1412" s="184">
        <v>0.18179999999999999</v>
      </c>
      <c r="H1412" s="184">
        <v>1.9112</v>
      </c>
      <c r="I1412" s="184">
        <v>1.9741</v>
      </c>
      <c r="J1412" s="184">
        <v>5.7582000000000004</v>
      </c>
      <c r="K1412" s="184">
        <v>15.7563</v>
      </c>
      <c r="L1412" s="184">
        <v>27.349799999999998</v>
      </c>
      <c r="M1412" s="184">
        <v>50.136200000000002</v>
      </c>
      <c r="N1412" s="184">
        <v>66.465299999999999</v>
      </c>
      <c r="O1412" s="184">
        <v>11.9749</v>
      </c>
      <c r="P1412" s="184"/>
      <c r="Q1412" s="184">
        <v>11.8049</v>
      </c>
      <c r="R1412" s="184">
        <v>29.781600000000001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44404</v>
      </c>
      <c r="E1413" s="184">
        <v>17.809999999999999</v>
      </c>
      <c r="F1413" s="184">
        <v>-0.28000000000000003</v>
      </c>
      <c r="G1413" s="184">
        <v>0.16869999999999999</v>
      </c>
      <c r="H1413" s="184">
        <v>1.9461999999999999</v>
      </c>
      <c r="I1413" s="184">
        <v>2.0045999999999999</v>
      </c>
      <c r="J1413" s="184">
        <v>5.8228999999999997</v>
      </c>
      <c r="K1413" s="184">
        <v>16.0261</v>
      </c>
      <c r="L1413" s="184">
        <v>27.8536</v>
      </c>
      <c r="M1413" s="184">
        <v>51.060200000000002</v>
      </c>
      <c r="N1413" s="184">
        <v>67.860500000000002</v>
      </c>
      <c r="O1413" s="184">
        <v>13.273</v>
      </c>
      <c r="P1413" s="184"/>
      <c r="Q1413" s="184">
        <v>13.6717</v>
      </c>
      <c r="R1413" s="184">
        <v>30.891999999999999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44404</v>
      </c>
      <c r="E1414" s="184">
        <v>80.819999999999993</v>
      </c>
      <c r="F1414" s="184">
        <v>-0.71250000000000002</v>
      </c>
      <c r="G1414" s="184">
        <v>-0.78569999999999995</v>
      </c>
      <c r="H1414" s="184">
        <v>0.3352</v>
      </c>
      <c r="I1414" s="184">
        <v>0.64759999999999995</v>
      </c>
      <c r="J1414" s="184">
        <v>5.5505000000000004</v>
      </c>
      <c r="K1414" s="184">
        <v>18.4697</v>
      </c>
      <c r="L1414" s="184">
        <v>26.716799999999999</v>
      </c>
      <c r="M1414" s="184">
        <v>50.811700000000002</v>
      </c>
      <c r="N1414" s="184">
        <v>65.073499999999996</v>
      </c>
      <c r="O1414" s="184">
        <v>18.375800000000002</v>
      </c>
      <c r="P1414" s="184">
        <v>17.1191</v>
      </c>
      <c r="Q1414" s="184">
        <v>15.755599999999999</v>
      </c>
      <c r="R1414" s="184">
        <v>34.370100000000001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44404</v>
      </c>
      <c r="E1415" s="184">
        <v>92.18</v>
      </c>
      <c r="F1415" s="184">
        <v>-0.71089999999999998</v>
      </c>
      <c r="G1415" s="184">
        <v>-0.76429999999999998</v>
      </c>
      <c r="H1415" s="184">
        <v>0.35930000000000001</v>
      </c>
      <c r="I1415" s="184">
        <v>0.71009999999999995</v>
      </c>
      <c r="J1415" s="184">
        <v>5.6989000000000001</v>
      </c>
      <c r="K1415" s="184">
        <v>18.911200000000001</v>
      </c>
      <c r="L1415" s="184">
        <v>27.673100000000002</v>
      </c>
      <c r="M1415" s="184">
        <v>52.540100000000002</v>
      </c>
      <c r="N1415" s="184">
        <v>67.599999999999994</v>
      </c>
      <c r="O1415" s="184">
        <v>20.179099999999998</v>
      </c>
      <c r="P1415" s="184">
        <v>19.0244</v>
      </c>
      <c r="Q1415" s="184">
        <v>21.266999999999999</v>
      </c>
      <c r="R1415" s="184">
        <v>36.319899999999997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44404</v>
      </c>
      <c r="E1416" s="184">
        <v>11.4115</v>
      </c>
      <c r="F1416" s="184">
        <v>-1.0887</v>
      </c>
      <c r="G1416" s="184">
        <v>-1.3059000000000001</v>
      </c>
      <c r="H1416" s="184">
        <v>-0.112</v>
      </c>
      <c r="I1416" s="184">
        <v>-0.99339999999999995</v>
      </c>
      <c r="J1416" s="184">
        <v>0.8377</v>
      </c>
      <c r="K1416" s="184">
        <v>14.063700000000001</v>
      </c>
      <c r="L1416" s="184"/>
      <c r="M1416" s="184"/>
      <c r="N1416" s="184"/>
      <c r="O1416" s="184"/>
      <c r="P1416" s="184"/>
      <c r="Q1416" s="184">
        <v>14.115</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44404</v>
      </c>
      <c r="E1417" s="184">
        <v>11.305899999999999</v>
      </c>
      <c r="F1417" s="184">
        <v>-1.0952999999999999</v>
      </c>
      <c r="G1417" s="184">
        <v>-1.3318000000000001</v>
      </c>
      <c r="H1417" s="184">
        <v>-0.15629999999999999</v>
      </c>
      <c r="I1417" s="184">
        <v>-1.0805</v>
      </c>
      <c r="J1417" s="184">
        <v>0.63460000000000005</v>
      </c>
      <c r="K1417" s="184">
        <v>13.395799999999999</v>
      </c>
      <c r="L1417" s="184"/>
      <c r="M1417" s="184"/>
      <c r="N1417" s="184"/>
      <c r="O1417" s="184"/>
      <c r="P1417" s="184"/>
      <c r="Q1417" s="184">
        <v>13.058999999999999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44404</v>
      </c>
      <c r="E1418" s="184">
        <v>66.936000000000007</v>
      </c>
      <c r="F1418" s="184">
        <v>-0.58809999999999996</v>
      </c>
      <c r="G1418" s="184">
        <v>0.1946</v>
      </c>
      <c r="H1418" s="184">
        <v>2.1518000000000002</v>
      </c>
      <c r="I1418" s="184">
        <v>1.2524999999999999</v>
      </c>
      <c r="J1418" s="184">
        <v>3.8138000000000001</v>
      </c>
      <c r="K1418" s="184">
        <v>15.333299999999999</v>
      </c>
      <c r="L1418" s="184">
        <v>32.804299999999998</v>
      </c>
      <c r="M1418" s="184">
        <v>59.961799999999997</v>
      </c>
      <c r="N1418" s="184">
        <v>80.820099999999996</v>
      </c>
      <c r="O1418" s="184">
        <v>19.858699999999999</v>
      </c>
      <c r="P1418" s="184">
        <v>17.310600000000001</v>
      </c>
      <c r="Q1418" s="184">
        <v>14.1799</v>
      </c>
      <c r="R1418" s="184">
        <v>35.013300000000001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44404</v>
      </c>
      <c r="E1419" s="184">
        <v>74.010000000000005</v>
      </c>
      <c r="F1419" s="184">
        <v>-0.5857</v>
      </c>
      <c r="G1419" s="184">
        <v>0.2072</v>
      </c>
      <c r="H1419" s="184">
        <v>2.1758000000000002</v>
      </c>
      <c r="I1419" s="184">
        <v>1.3003</v>
      </c>
      <c r="J1419" s="184">
        <v>3.9262000000000001</v>
      </c>
      <c r="K1419" s="184">
        <v>15.694900000000001</v>
      </c>
      <c r="L1419" s="184">
        <v>33.645099999999999</v>
      </c>
      <c r="M1419" s="184">
        <v>61.470500000000001</v>
      </c>
      <c r="N1419" s="184">
        <v>83.093400000000003</v>
      </c>
      <c r="O1419" s="184">
        <v>21.367899999999999</v>
      </c>
      <c r="P1419" s="184">
        <v>18.819800000000001</v>
      </c>
      <c r="Q1419" s="184">
        <v>21.5261</v>
      </c>
      <c r="R1419" s="184">
        <v>36.7181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44404</v>
      </c>
      <c r="E1420" s="184">
        <v>215.47</v>
      </c>
      <c r="F1420" s="184">
        <v>-2.7799999999999998E-2</v>
      </c>
      <c r="G1420" s="184">
        <v>0.45219999999999999</v>
      </c>
      <c r="H1420" s="184">
        <v>1.6656</v>
      </c>
      <c r="I1420" s="184">
        <v>1.9397</v>
      </c>
      <c r="J1420" s="184">
        <v>4.6835000000000004</v>
      </c>
      <c r="K1420" s="184">
        <v>12.376099999999999</v>
      </c>
      <c r="L1420" s="184">
        <v>26.9711</v>
      </c>
      <c r="M1420" s="184">
        <v>45.1661</v>
      </c>
      <c r="N1420" s="184">
        <v>63.432899999999997</v>
      </c>
      <c r="O1420" s="184">
        <v>13.8032</v>
      </c>
      <c r="P1420" s="184">
        <v>16.5473</v>
      </c>
      <c r="Q1420" s="184">
        <v>20.7256</v>
      </c>
      <c r="R1420" s="184">
        <v>28.402699999999999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44404</v>
      </c>
      <c r="E1421" s="184">
        <v>199.08</v>
      </c>
      <c r="F1421" s="184">
        <v>-3.0099999999999998E-2</v>
      </c>
      <c r="G1421" s="184">
        <v>0.43890000000000001</v>
      </c>
      <c r="H1421" s="184">
        <v>1.6439999999999999</v>
      </c>
      <c r="I1421" s="184">
        <v>1.8936999999999999</v>
      </c>
      <c r="J1421" s="184">
        <v>4.5753000000000004</v>
      </c>
      <c r="K1421" s="184">
        <v>12.0504</v>
      </c>
      <c r="L1421" s="184">
        <v>26.255700000000001</v>
      </c>
      <c r="M1421" s="184">
        <v>43.947899999999997</v>
      </c>
      <c r="N1421" s="184">
        <v>61.603999999999999</v>
      </c>
      <c r="O1421" s="184">
        <v>12.514799999999999</v>
      </c>
      <c r="P1421" s="184">
        <v>15.351699999999999</v>
      </c>
      <c r="Q1421" s="184">
        <v>19.2681</v>
      </c>
      <c r="R1421" s="184">
        <v>26.901599999999998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44404</v>
      </c>
      <c r="E1422" s="184">
        <v>17.312100000000001</v>
      </c>
      <c r="F1422" s="184">
        <v>-0.28050000000000003</v>
      </c>
      <c r="G1422" s="184">
        <v>-0.21959999999999999</v>
      </c>
      <c r="H1422" s="184">
        <v>1.5557000000000001</v>
      </c>
      <c r="I1422" s="184">
        <v>1.177</v>
      </c>
      <c r="J1422" s="184">
        <v>4.5542999999999996</v>
      </c>
      <c r="K1422" s="184">
        <v>19.327100000000002</v>
      </c>
      <c r="L1422" s="184">
        <v>39.718499999999999</v>
      </c>
      <c r="M1422" s="184">
        <v>65.395399999999995</v>
      </c>
      <c r="N1422" s="184">
        <v>79.742699999999999</v>
      </c>
      <c r="O1422" s="184">
        <v>20.964700000000001</v>
      </c>
      <c r="P1422" s="184"/>
      <c r="Q1422" s="184">
        <v>17.0273</v>
      </c>
      <c r="R1422" s="184">
        <v>37.456099999999999</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44404</v>
      </c>
      <c r="E1423" s="184">
        <v>16.2818</v>
      </c>
      <c r="F1423" s="184">
        <v>-0.2848</v>
      </c>
      <c r="G1423" s="184">
        <v>-0.23769999999999999</v>
      </c>
      <c r="H1423" s="184">
        <v>1.522</v>
      </c>
      <c r="I1423" s="184">
        <v>1.1072</v>
      </c>
      <c r="J1423" s="184">
        <v>4.3886000000000003</v>
      </c>
      <c r="K1423" s="184">
        <v>18.8218</v>
      </c>
      <c r="L1423" s="184">
        <v>38.579099999999997</v>
      </c>
      <c r="M1423" s="184">
        <v>63.393099999999997</v>
      </c>
      <c r="N1423" s="184">
        <v>76.828100000000006</v>
      </c>
      <c r="O1423" s="184">
        <v>18.943300000000001</v>
      </c>
      <c r="P1423" s="184"/>
      <c r="Q1423" s="184">
        <v>14.988</v>
      </c>
      <c r="R1423" s="184">
        <v>35.264899999999997</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44404</v>
      </c>
      <c r="E1424" s="184">
        <v>19.8</v>
      </c>
      <c r="F1424" s="184">
        <v>-0.32219999999999999</v>
      </c>
      <c r="G1424" s="184">
        <v>-0.1009</v>
      </c>
      <c r="H1424" s="184">
        <v>1.476</v>
      </c>
      <c r="I1424" s="184">
        <v>1.0204</v>
      </c>
      <c r="J1424" s="184">
        <v>4.4249000000000001</v>
      </c>
      <c r="K1424" s="184">
        <v>17.4238</v>
      </c>
      <c r="L1424" s="184">
        <v>32.948399999999999</v>
      </c>
      <c r="M1424" s="184">
        <v>63.812399999999997</v>
      </c>
      <c r="N1424" s="184">
        <v>87.7667</v>
      </c>
      <c r="O1424" s="184"/>
      <c r="P1424" s="184"/>
      <c r="Q1424" s="184">
        <v>40.778399999999998</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44404</v>
      </c>
      <c r="E1425" s="184">
        <v>19.173999999999999</v>
      </c>
      <c r="F1425" s="184">
        <v>-0.3327</v>
      </c>
      <c r="G1425" s="184">
        <v>-0.11459999999999999</v>
      </c>
      <c r="H1425" s="184">
        <v>1.4443999999999999</v>
      </c>
      <c r="I1425" s="184">
        <v>0.96360000000000001</v>
      </c>
      <c r="J1425" s="184">
        <v>4.2915000000000001</v>
      </c>
      <c r="K1425" s="184">
        <v>17.007400000000001</v>
      </c>
      <c r="L1425" s="184">
        <v>31.970500000000001</v>
      </c>
      <c r="M1425" s="184">
        <v>61.969900000000003</v>
      </c>
      <c r="N1425" s="184">
        <v>84.934399999999997</v>
      </c>
      <c r="O1425" s="184"/>
      <c r="P1425" s="184"/>
      <c r="Q1425" s="184">
        <v>38.5321</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44404</v>
      </c>
      <c r="E1426" s="184">
        <v>40.546700000000001</v>
      </c>
      <c r="F1426" s="184">
        <v>-0.56040000000000001</v>
      </c>
      <c r="G1426" s="184">
        <v>-0.1726</v>
      </c>
      <c r="H1426" s="184">
        <v>1.1818</v>
      </c>
      <c r="I1426" s="184">
        <v>1.2912999999999999</v>
      </c>
      <c r="J1426" s="184">
        <v>4.9105999999999996</v>
      </c>
      <c r="K1426" s="184">
        <v>14.561999999999999</v>
      </c>
      <c r="L1426" s="184">
        <v>26.5688</v>
      </c>
      <c r="M1426" s="184">
        <v>49.956400000000002</v>
      </c>
      <c r="N1426" s="184">
        <v>66.124600000000001</v>
      </c>
      <c r="O1426" s="184">
        <v>13.103999999999999</v>
      </c>
      <c r="P1426" s="184">
        <v>12.2262</v>
      </c>
      <c r="Q1426" s="184">
        <v>20.748899999999999</v>
      </c>
      <c r="R1426" s="184">
        <v>28.135000000000002</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44404</v>
      </c>
      <c r="E1427" s="184">
        <v>36.977200000000003</v>
      </c>
      <c r="F1427" s="184">
        <v>-0.56389999999999996</v>
      </c>
      <c r="G1427" s="184">
        <v>-0.186</v>
      </c>
      <c r="H1427" s="184">
        <v>1.1579999999999999</v>
      </c>
      <c r="I1427" s="184">
        <v>1.2433000000000001</v>
      </c>
      <c r="J1427" s="184">
        <v>4.7976000000000001</v>
      </c>
      <c r="K1427" s="184">
        <v>14.2089</v>
      </c>
      <c r="L1427" s="184">
        <v>25.777100000000001</v>
      </c>
      <c r="M1427" s="184">
        <v>48.503999999999998</v>
      </c>
      <c r="N1427" s="184">
        <v>63.984499999999997</v>
      </c>
      <c r="O1427" s="184">
        <v>11.737399999999999</v>
      </c>
      <c r="P1427" s="184">
        <v>10.8291</v>
      </c>
      <c r="Q1427" s="184">
        <v>19.259499999999999</v>
      </c>
      <c r="R1427" s="184">
        <v>26.58</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44404</v>
      </c>
      <c r="E1428" s="184">
        <v>1870.5675000000001</v>
      </c>
      <c r="F1428" s="184">
        <v>7.8200000000000006E-2</v>
      </c>
      <c r="G1428" s="184">
        <v>0.21360000000000001</v>
      </c>
      <c r="H1428" s="184">
        <v>1.8351999999999999</v>
      </c>
      <c r="I1428" s="184">
        <v>2.2147000000000001</v>
      </c>
      <c r="J1428" s="184">
        <v>6.7695999999999996</v>
      </c>
      <c r="K1428" s="184">
        <v>19.259799999999998</v>
      </c>
      <c r="L1428" s="184">
        <v>30.780200000000001</v>
      </c>
      <c r="M1428" s="184">
        <v>59.236400000000003</v>
      </c>
      <c r="N1428" s="184">
        <v>78.382300000000001</v>
      </c>
      <c r="O1428" s="184">
        <v>19.368099999999998</v>
      </c>
      <c r="P1428" s="184">
        <v>16.755500000000001</v>
      </c>
      <c r="Q1428" s="184">
        <v>22.4604</v>
      </c>
      <c r="R1428" s="184">
        <v>32.473799999999997</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44404</v>
      </c>
      <c r="E1429" s="184">
        <v>1985.1815999999999</v>
      </c>
      <c r="F1429" s="184">
        <v>0.08</v>
      </c>
      <c r="G1429" s="184">
        <v>0.22070000000000001</v>
      </c>
      <c r="H1429" s="184">
        <v>1.8489</v>
      </c>
      <c r="I1429" s="184">
        <v>2.2427000000000001</v>
      </c>
      <c r="J1429" s="184">
        <v>6.8379000000000003</v>
      </c>
      <c r="K1429" s="184">
        <v>19.474699999999999</v>
      </c>
      <c r="L1429" s="184">
        <v>31.256499999999999</v>
      </c>
      <c r="M1429" s="184">
        <v>60.103499999999997</v>
      </c>
      <c r="N1429" s="184">
        <v>79.674499999999995</v>
      </c>
      <c r="O1429" s="184">
        <v>20.159800000000001</v>
      </c>
      <c r="P1429" s="184">
        <v>17.579999999999998</v>
      </c>
      <c r="Q1429" s="184">
        <v>17.303799999999999</v>
      </c>
      <c r="R1429" s="184">
        <v>33.381900000000002</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44404</v>
      </c>
      <c r="E1430" s="184">
        <v>42.19</v>
      </c>
      <c r="F1430" s="184">
        <v>7.1199999999999999E-2</v>
      </c>
      <c r="G1430" s="184">
        <v>0.33289999999999997</v>
      </c>
      <c r="H1430" s="184">
        <v>2.4278</v>
      </c>
      <c r="I1430" s="184">
        <v>3.1793</v>
      </c>
      <c r="J1430" s="184">
        <v>6.0316999999999998</v>
      </c>
      <c r="K1430" s="184">
        <v>19.654</v>
      </c>
      <c r="L1430" s="184">
        <v>39.701999999999998</v>
      </c>
      <c r="M1430" s="184">
        <v>70.948099999999997</v>
      </c>
      <c r="N1430" s="184">
        <v>98.447800000000001</v>
      </c>
      <c r="O1430" s="184">
        <v>27.734300000000001</v>
      </c>
      <c r="P1430" s="184">
        <v>20.937000000000001</v>
      </c>
      <c r="Q1430" s="184">
        <v>20.691199999999998</v>
      </c>
      <c r="R1430" s="184">
        <v>55.308900000000001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44404</v>
      </c>
      <c r="E1431" s="184">
        <v>38.549999999999997</v>
      </c>
      <c r="F1431" s="184">
        <v>5.1900000000000002E-2</v>
      </c>
      <c r="G1431" s="184">
        <v>0.28620000000000001</v>
      </c>
      <c r="H1431" s="184">
        <v>2.3633000000000002</v>
      </c>
      <c r="I1431" s="184">
        <v>3.1023999999999998</v>
      </c>
      <c r="J1431" s="184">
        <v>5.8483999999999998</v>
      </c>
      <c r="K1431" s="184">
        <v>19.055</v>
      </c>
      <c r="L1431" s="184">
        <v>38.370399999999997</v>
      </c>
      <c r="M1431" s="184">
        <v>68.487799999999993</v>
      </c>
      <c r="N1431" s="184">
        <v>94.697000000000003</v>
      </c>
      <c r="O1431" s="184">
        <v>25.587</v>
      </c>
      <c r="P1431" s="184">
        <v>19.054099999999998</v>
      </c>
      <c r="Q1431" s="184">
        <v>19.276900000000001</v>
      </c>
      <c r="R1431" s="184">
        <v>52.624499999999998</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44404</v>
      </c>
      <c r="E1432" s="184">
        <v>16.5</v>
      </c>
      <c r="F1432" s="184">
        <v>-0.42249999999999999</v>
      </c>
      <c r="G1432" s="184">
        <v>6.0600000000000001E-2</v>
      </c>
      <c r="H1432" s="184">
        <v>1.4136</v>
      </c>
      <c r="I1432" s="184">
        <v>0.73260000000000003</v>
      </c>
      <c r="J1432" s="184">
        <v>3.3187000000000002</v>
      </c>
      <c r="K1432" s="184">
        <v>17.0213</v>
      </c>
      <c r="L1432" s="184">
        <v>30.331800000000001</v>
      </c>
      <c r="M1432" s="184">
        <v>55.2211</v>
      </c>
      <c r="N1432" s="184">
        <v>71.696100000000001</v>
      </c>
      <c r="O1432" s="184"/>
      <c r="P1432" s="184"/>
      <c r="Q1432" s="184">
        <v>37.421599999999998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44404</v>
      </c>
      <c r="E1433" s="184">
        <v>16</v>
      </c>
      <c r="F1433" s="184">
        <v>-0.43559999999999999</v>
      </c>
      <c r="G1433" s="184">
        <v>0</v>
      </c>
      <c r="H1433" s="184">
        <v>1.33</v>
      </c>
      <c r="I1433" s="184">
        <v>0.62890000000000001</v>
      </c>
      <c r="J1433" s="184">
        <v>3.1593</v>
      </c>
      <c r="K1433" s="184">
        <v>16.4483</v>
      </c>
      <c r="L1433" s="184">
        <v>29.136399999999998</v>
      </c>
      <c r="M1433" s="184">
        <v>53.11</v>
      </c>
      <c r="N1433" s="184">
        <v>68.421099999999996</v>
      </c>
      <c r="O1433" s="184"/>
      <c r="P1433" s="184"/>
      <c r="Q1433" s="184">
        <v>34.763399999999997</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44404</v>
      </c>
      <c r="E1434" s="184">
        <v>108.9674</v>
      </c>
      <c r="F1434" s="184">
        <v>7.3599999999999999E-2</v>
      </c>
      <c r="G1434" s="184">
        <v>0.75170000000000003</v>
      </c>
      <c r="H1434" s="184">
        <v>1.8179000000000001</v>
      </c>
      <c r="I1434" s="184">
        <v>1.3025</v>
      </c>
      <c r="J1434" s="184">
        <v>3.5350000000000001</v>
      </c>
      <c r="K1434" s="184">
        <v>19.543099999999999</v>
      </c>
      <c r="L1434" s="184">
        <v>42.411099999999998</v>
      </c>
      <c r="M1434" s="184">
        <v>73.335599999999999</v>
      </c>
      <c r="N1434" s="184">
        <v>90.540099999999995</v>
      </c>
      <c r="O1434" s="184">
        <v>23.346299999999999</v>
      </c>
      <c r="P1434" s="184">
        <v>18.834700000000002</v>
      </c>
      <c r="Q1434" s="184">
        <v>12.403499999999999</v>
      </c>
      <c r="R1434" s="184">
        <v>45.363900000000001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44404</v>
      </c>
      <c r="E1435" s="184">
        <v>114.7306</v>
      </c>
      <c r="F1435" s="184">
        <v>7.9100000000000004E-2</v>
      </c>
      <c r="G1435" s="184">
        <v>0.77370000000000005</v>
      </c>
      <c r="H1435" s="184">
        <v>1.8565</v>
      </c>
      <c r="I1435" s="184">
        <v>1.3845000000000001</v>
      </c>
      <c r="J1435" s="184">
        <v>3.7393000000000001</v>
      </c>
      <c r="K1435" s="184">
        <v>20.408799999999999</v>
      </c>
      <c r="L1435" s="184">
        <v>44.198599999999999</v>
      </c>
      <c r="M1435" s="184">
        <v>75.956699999999998</v>
      </c>
      <c r="N1435" s="184">
        <v>94.274600000000007</v>
      </c>
      <c r="O1435" s="184">
        <v>25.136600000000001</v>
      </c>
      <c r="P1435" s="184">
        <v>19.937000000000001</v>
      </c>
      <c r="Q1435" s="184">
        <v>16.699400000000001</v>
      </c>
      <c r="R1435" s="184">
        <v>48.074199999999998</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44404</v>
      </c>
      <c r="E1436" s="184">
        <v>133.85820000000001</v>
      </c>
      <c r="F1436" s="184">
        <v>-0.94820000000000004</v>
      </c>
      <c r="G1436" s="184">
        <v>-1.0133000000000001</v>
      </c>
      <c r="H1436" s="184">
        <v>0.1</v>
      </c>
      <c r="I1436" s="184">
        <v>-0.1779</v>
      </c>
      <c r="J1436" s="184">
        <v>3.7625999999999999</v>
      </c>
      <c r="K1436" s="184">
        <v>14.1157</v>
      </c>
      <c r="L1436" s="184">
        <v>32.181199999999997</v>
      </c>
      <c r="M1436" s="184">
        <v>64.871499999999997</v>
      </c>
      <c r="N1436" s="184">
        <v>81.8399</v>
      </c>
      <c r="O1436" s="184">
        <v>19.5916</v>
      </c>
      <c r="P1436" s="184">
        <v>13.946</v>
      </c>
      <c r="Q1436" s="184">
        <v>20.107800000000001</v>
      </c>
      <c r="R1436" s="184">
        <v>36.7667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44404</v>
      </c>
      <c r="E1437" s="184">
        <v>123.66</v>
      </c>
      <c r="F1437" s="184">
        <v>-0.95079999999999998</v>
      </c>
      <c r="G1437" s="184">
        <v>-1.0239</v>
      </c>
      <c r="H1437" s="184">
        <v>8.1199999999999994E-2</v>
      </c>
      <c r="I1437" s="184">
        <v>-0.214</v>
      </c>
      <c r="J1437" s="184">
        <v>3.6774</v>
      </c>
      <c r="K1437" s="184">
        <v>13.8499</v>
      </c>
      <c r="L1437" s="184">
        <v>31.573799999999999</v>
      </c>
      <c r="M1437" s="184">
        <v>63.754899999999999</v>
      </c>
      <c r="N1437" s="184">
        <v>80.262699999999995</v>
      </c>
      <c r="O1437" s="184">
        <v>18.5322</v>
      </c>
      <c r="P1437" s="184">
        <v>12.8193</v>
      </c>
      <c r="Q1437" s="184">
        <v>16.639299999999999</v>
      </c>
      <c r="R1437" s="184">
        <v>35.522599999999997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44404</v>
      </c>
      <c r="E1438" s="184">
        <v>657.35360000000003</v>
      </c>
      <c r="F1438" s="184">
        <v>-0.71409999999999996</v>
      </c>
      <c r="G1438" s="184">
        <v>-0.3553</v>
      </c>
      <c r="H1438" s="184">
        <v>1.6857</v>
      </c>
      <c r="I1438" s="184">
        <v>0.9032</v>
      </c>
      <c r="J1438" s="184">
        <v>4.5579000000000001</v>
      </c>
      <c r="K1438" s="184">
        <v>14.868</v>
      </c>
      <c r="L1438" s="184">
        <v>25.556000000000001</v>
      </c>
      <c r="M1438" s="184">
        <v>50.217399999999998</v>
      </c>
      <c r="N1438" s="184">
        <v>67.290899999999993</v>
      </c>
      <c r="O1438" s="184">
        <v>10.140499999999999</v>
      </c>
      <c r="P1438" s="184">
        <v>11.333399999999999</v>
      </c>
      <c r="Q1438" s="184">
        <v>24.593299999999999</v>
      </c>
      <c r="R1438" s="184">
        <v>23.592300000000002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44404</v>
      </c>
      <c r="E1439" s="184">
        <v>693.85239999999999</v>
      </c>
      <c r="F1439" s="184">
        <v>-0.71199999999999997</v>
      </c>
      <c r="G1439" s="184">
        <v>-0.34710000000000002</v>
      </c>
      <c r="H1439" s="184">
        <v>1.7003999999999999</v>
      </c>
      <c r="I1439" s="184">
        <v>0.93240000000000001</v>
      </c>
      <c r="J1439" s="184">
        <v>4.6322999999999999</v>
      </c>
      <c r="K1439" s="184">
        <v>15.116300000000001</v>
      </c>
      <c r="L1439" s="184">
        <v>26.086400000000001</v>
      </c>
      <c r="M1439" s="184">
        <v>51.149900000000002</v>
      </c>
      <c r="N1439" s="184">
        <v>68.665999999999997</v>
      </c>
      <c r="O1439" s="184">
        <v>11.0242</v>
      </c>
      <c r="P1439" s="184">
        <v>12.1478</v>
      </c>
      <c r="Q1439" s="184">
        <v>17.5335</v>
      </c>
      <c r="R1439" s="184">
        <v>24.586400000000001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44404</v>
      </c>
      <c r="E1440" s="184">
        <v>225.15700000000001</v>
      </c>
      <c r="F1440" s="184">
        <v>-0.63009999999999999</v>
      </c>
      <c r="G1440" s="184">
        <v>-0.44080000000000003</v>
      </c>
      <c r="H1440" s="184">
        <v>1.6586000000000001</v>
      </c>
      <c r="I1440" s="184">
        <v>1.0697000000000001</v>
      </c>
      <c r="J1440" s="184">
        <v>4.3563999999999998</v>
      </c>
      <c r="K1440" s="184">
        <v>13.6876</v>
      </c>
      <c r="L1440" s="184">
        <v>27.901700000000002</v>
      </c>
      <c r="M1440" s="184">
        <v>50.3095</v>
      </c>
      <c r="N1440" s="184">
        <v>70.603899999999996</v>
      </c>
      <c r="O1440" s="184">
        <v>19.357199999999999</v>
      </c>
      <c r="P1440" s="184">
        <v>16.2608</v>
      </c>
      <c r="Q1440" s="184">
        <v>12.182399999999999</v>
      </c>
      <c r="R1440" s="184">
        <v>31.4221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44404</v>
      </c>
      <c r="E1441" s="184">
        <v>243.88829999999999</v>
      </c>
      <c r="F1441" s="184">
        <v>-0.62649999999999995</v>
      </c>
      <c r="G1441" s="184">
        <v>-0.42749999999999999</v>
      </c>
      <c r="H1441" s="184">
        <v>1.6821999999999999</v>
      </c>
      <c r="I1441" s="184">
        <v>1.1173</v>
      </c>
      <c r="J1441" s="184">
        <v>4.4676</v>
      </c>
      <c r="K1441" s="184">
        <v>14.030799999999999</v>
      </c>
      <c r="L1441" s="184">
        <v>28.662299999999998</v>
      </c>
      <c r="M1441" s="184">
        <v>51.665599999999998</v>
      </c>
      <c r="N1441" s="184">
        <v>72.72</v>
      </c>
      <c r="O1441" s="184">
        <v>20.847100000000001</v>
      </c>
      <c r="P1441" s="184">
        <v>17.488199999999999</v>
      </c>
      <c r="Q1441" s="184">
        <v>20.5029</v>
      </c>
      <c r="R1441" s="184">
        <v>33.146099999999997</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44404</v>
      </c>
      <c r="E1442" s="184">
        <v>73.209999999999994</v>
      </c>
      <c r="F1442" s="184">
        <v>-0.29959999999999998</v>
      </c>
      <c r="G1442" s="184">
        <v>-0.32679999999999998</v>
      </c>
      <c r="H1442" s="184">
        <v>0.74309999999999998</v>
      </c>
      <c r="I1442" s="184">
        <v>1.37E-2</v>
      </c>
      <c r="J1442" s="184">
        <v>3.1417000000000002</v>
      </c>
      <c r="K1442" s="184">
        <v>13.945499999999999</v>
      </c>
      <c r="L1442" s="184">
        <v>29.897099999999998</v>
      </c>
      <c r="M1442" s="184">
        <v>47.452199999999998</v>
      </c>
      <c r="N1442" s="184">
        <v>63.196599999999997</v>
      </c>
      <c r="O1442" s="184">
        <v>16.101900000000001</v>
      </c>
      <c r="P1442" s="184">
        <v>16.8447</v>
      </c>
      <c r="Q1442" s="184">
        <v>18.004300000000001</v>
      </c>
      <c r="R1442" s="184">
        <v>34.224699999999999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44404</v>
      </c>
      <c r="E1443" s="184">
        <v>70.38</v>
      </c>
      <c r="F1443" s="184">
        <v>-0.29749999999999999</v>
      </c>
      <c r="G1443" s="184">
        <v>-0.32569999999999999</v>
      </c>
      <c r="H1443" s="184">
        <v>0.74429999999999996</v>
      </c>
      <c r="I1443" s="184">
        <v>0</v>
      </c>
      <c r="J1443" s="184">
        <v>3.1057999999999999</v>
      </c>
      <c r="K1443" s="184">
        <v>13.8467</v>
      </c>
      <c r="L1443" s="184">
        <v>29.6371</v>
      </c>
      <c r="M1443" s="184">
        <v>47.084600000000002</v>
      </c>
      <c r="N1443" s="184">
        <v>62.653100000000002</v>
      </c>
      <c r="O1443" s="184">
        <v>15.584</v>
      </c>
      <c r="P1443" s="184">
        <v>16.367000000000001</v>
      </c>
      <c r="Q1443" s="184">
        <v>7.5208000000000004</v>
      </c>
      <c r="R1443" s="184">
        <v>33.698799999999999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44404</v>
      </c>
      <c r="E1444" s="184">
        <v>25.62</v>
      </c>
      <c r="F1444" s="184">
        <v>-0.85140000000000005</v>
      </c>
      <c r="G1444" s="184">
        <v>-0.85140000000000005</v>
      </c>
      <c r="H1444" s="184">
        <v>-0.15590000000000001</v>
      </c>
      <c r="I1444" s="184">
        <v>0.39179999999999998</v>
      </c>
      <c r="J1444" s="184">
        <v>5.0861000000000001</v>
      </c>
      <c r="K1444" s="184">
        <v>19.2182</v>
      </c>
      <c r="L1444" s="184">
        <v>34.9131</v>
      </c>
      <c r="M1444" s="184">
        <v>58.148099999999999</v>
      </c>
      <c r="N1444" s="184">
        <v>84.848500000000001</v>
      </c>
      <c r="O1444" s="184"/>
      <c r="P1444" s="184"/>
      <c r="Q1444" s="184">
        <v>101.24720000000001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44404</v>
      </c>
      <c r="E1445" s="184">
        <v>25.22</v>
      </c>
      <c r="F1445" s="184">
        <v>-0.86480000000000001</v>
      </c>
      <c r="G1445" s="184">
        <v>-0.86480000000000001</v>
      </c>
      <c r="H1445" s="184">
        <v>-0.19789999999999999</v>
      </c>
      <c r="I1445" s="184">
        <v>0.31819999999999998</v>
      </c>
      <c r="J1445" s="184">
        <v>4.9520999999999997</v>
      </c>
      <c r="K1445" s="184">
        <v>18.7942</v>
      </c>
      <c r="L1445" s="184">
        <v>34.006399999999999</v>
      </c>
      <c r="M1445" s="184">
        <v>56.646000000000001</v>
      </c>
      <c r="N1445" s="184">
        <v>82.753600000000006</v>
      </c>
      <c r="O1445" s="184"/>
      <c r="P1445" s="184"/>
      <c r="Q1445" s="184">
        <v>98.906800000000004</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44404</v>
      </c>
      <c r="E1446" s="184">
        <v>184.3879</v>
      </c>
      <c r="F1446" s="184">
        <v>-0.66059999999999997</v>
      </c>
      <c r="G1446" s="184">
        <v>-0.20530000000000001</v>
      </c>
      <c r="H1446" s="184">
        <v>1.4432</v>
      </c>
      <c r="I1446" s="184">
        <v>1.5770999999999999</v>
      </c>
      <c r="J1446" s="184">
        <v>5.4016000000000002</v>
      </c>
      <c r="K1446" s="184">
        <v>17.121700000000001</v>
      </c>
      <c r="L1446" s="184">
        <v>28.431000000000001</v>
      </c>
      <c r="M1446" s="184">
        <v>55.166699999999999</v>
      </c>
      <c r="N1446" s="184">
        <v>77.227699999999999</v>
      </c>
      <c r="O1446" s="184">
        <v>18.228200000000001</v>
      </c>
      <c r="P1446" s="184">
        <v>15.6417</v>
      </c>
      <c r="Q1446" s="184">
        <v>20.859100000000002</v>
      </c>
      <c r="R1446" s="184">
        <v>37.8536</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44404</v>
      </c>
      <c r="E1447" s="184">
        <v>125.74662619654001</v>
      </c>
      <c r="F1447" s="184">
        <v>-0.66059999999999997</v>
      </c>
      <c r="G1447" s="184">
        <v>-0.20530000000000001</v>
      </c>
      <c r="H1447" s="184">
        <v>1.4432</v>
      </c>
      <c r="I1447" s="184">
        <v>1.5770999999999999</v>
      </c>
      <c r="J1447" s="184">
        <v>5.4016000000000002</v>
      </c>
      <c r="K1447" s="184">
        <v>17.1218</v>
      </c>
      <c r="L1447" s="184">
        <v>28.4313</v>
      </c>
      <c r="M1447" s="184">
        <v>55.167099999999998</v>
      </c>
      <c r="N1447" s="184">
        <v>77.228099999999998</v>
      </c>
      <c r="O1447" s="184">
        <v>18.229399999999998</v>
      </c>
      <c r="P1447" s="184">
        <v>15.6427</v>
      </c>
      <c r="Q1447" s="184">
        <v>20.860600000000002</v>
      </c>
      <c r="R1447" s="184">
        <v>37.855600000000003</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44404</v>
      </c>
      <c r="E1448" s="184">
        <v>171.8159</v>
      </c>
      <c r="F1448" s="184">
        <v>-0.66339999999999999</v>
      </c>
      <c r="G1448" s="184">
        <v>-0.2152</v>
      </c>
      <c r="H1448" s="184">
        <v>1.4254</v>
      </c>
      <c r="I1448" s="184">
        <v>1.5422</v>
      </c>
      <c r="J1448" s="184">
        <v>5.3182999999999998</v>
      </c>
      <c r="K1448" s="184">
        <v>16.8568</v>
      </c>
      <c r="L1448" s="184">
        <v>27.843599999999999</v>
      </c>
      <c r="M1448" s="184">
        <v>54.110599999999998</v>
      </c>
      <c r="N1448" s="184">
        <v>75.604399999999998</v>
      </c>
      <c r="O1448" s="184">
        <v>17.201899999999998</v>
      </c>
      <c r="P1448" s="184">
        <v>14.608000000000001</v>
      </c>
      <c r="Q1448" s="184">
        <v>16.114100000000001</v>
      </c>
      <c r="R1448" s="184">
        <v>36.645000000000003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44404</v>
      </c>
      <c r="E1449" s="184">
        <v>188.55925749606499</v>
      </c>
      <c r="F1449" s="184">
        <v>-0.66339999999999999</v>
      </c>
      <c r="G1449" s="184">
        <v>-0.21529999999999999</v>
      </c>
      <c r="H1449" s="184">
        <v>1.4254</v>
      </c>
      <c r="I1449" s="184">
        <v>1.5422</v>
      </c>
      <c r="J1449" s="184">
        <v>5.3182</v>
      </c>
      <c r="K1449" s="184">
        <v>16.8567</v>
      </c>
      <c r="L1449" s="184">
        <v>27.843800000000002</v>
      </c>
      <c r="M1449" s="184">
        <v>54.110799999999998</v>
      </c>
      <c r="N1449" s="184">
        <v>75.604799999999997</v>
      </c>
      <c r="O1449" s="184">
        <v>17.201899999999998</v>
      </c>
      <c r="P1449" s="184">
        <v>14.6084</v>
      </c>
      <c r="Q1449" s="184">
        <v>18.484400000000001</v>
      </c>
      <c r="R1449" s="184">
        <v>36.6449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-0.45125535714285708</v>
      </c>
      <c r="G1450" s="186">
        <v>-0.19219464285714286</v>
      </c>
      <c r="H1450" s="186">
        <v>1.3241571428571428</v>
      </c>
      <c r="I1450" s="186">
        <v>1.0423250000000002</v>
      </c>
      <c r="J1450" s="186">
        <v>4.4842249999999977</v>
      </c>
      <c r="K1450" s="186">
        <v>16.534108928571431</v>
      </c>
      <c r="L1450" s="186">
        <v>31.003170370370363</v>
      </c>
      <c r="M1450" s="186">
        <v>56.221125925925925</v>
      </c>
      <c r="N1450" s="186">
        <v>75.139501851851861</v>
      </c>
      <c r="O1450" s="186">
        <v>17.649085416666665</v>
      </c>
      <c r="P1450" s="186">
        <v>16.111824999999996</v>
      </c>
      <c r="Q1450" s="186">
        <v>21.790001785714285</v>
      </c>
      <c r="R1450" s="186">
        <v>34.00114374999999</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-0.46940000000000004</v>
      </c>
      <c r="G1451" s="186">
        <v>-0.15784999999999999</v>
      </c>
      <c r="H1451" s="186">
        <v>1.4342999999999999</v>
      </c>
      <c r="I1451" s="186">
        <v>1.04505</v>
      </c>
      <c r="J1451" s="186">
        <v>4.5560999999999998</v>
      </c>
      <c r="K1451" s="186">
        <v>16.856749999999998</v>
      </c>
      <c r="L1451" s="186">
        <v>30.114449999999998</v>
      </c>
      <c r="M1451" s="186">
        <v>55.410150000000002</v>
      </c>
      <c r="N1451" s="186">
        <v>75.604600000000005</v>
      </c>
      <c r="O1451" s="186">
        <v>17.991800000000001</v>
      </c>
      <c r="P1451" s="186">
        <v>16.3139</v>
      </c>
      <c r="Q1451" s="186">
        <v>19.2638</v>
      </c>
      <c r="R1451" s="186">
        <v>34.188499999999998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44404</v>
      </c>
      <c r="E1454" s="184">
        <v>288.65660000000003</v>
      </c>
      <c r="F1454" s="184">
        <v>4.2237999999999998</v>
      </c>
      <c r="G1454" s="184">
        <v>3.9405999999999999</v>
      </c>
      <c r="H1454" s="184">
        <v>4.1978</v>
      </c>
      <c r="I1454" s="184">
        <v>4.2972999999999999</v>
      </c>
      <c r="J1454" s="184">
        <v>4.3114999999999997</v>
      </c>
      <c r="K1454" s="184">
        <v>3.9097</v>
      </c>
      <c r="L1454" s="184">
        <v>4.1965000000000003</v>
      </c>
      <c r="M1454" s="184">
        <v>3.9131999999999998</v>
      </c>
      <c r="N1454" s="184">
        <v>4.1212</v>
      </c>
      <c r="O1454" s="184">
        <v>6.8361999999999998</v>
      </c>
      <c r="P1454" s="184">
        <v>6.9115000000000002</v>
      </c>
      <c r="Q1454" s="184">
        <v>6.9397000000000002</v>
      </c>
      <c r="R1454" s="184">
        <v>5.9615</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44404</v>
      </c>
      <c r="E1455" s="184">
        <v>290.98669999999998</v>
      </c>
      <c r="F1455" s="184">
        <v>4.3280000000000003</v>
      </c>
      <c r="G1455" s="184">
        <v>4.0502000000000002</v>
      </c>
      <c r="H1455" s="184">
        <v>4.3078000000000003</v>
      </c>
      <c r="I1455" s="184">
        <v>4.4074999999999998</v>
      </c>
      <c r="J1455" s="184">
        <v>4.4218000000000002</v>
      </c>
      <c r="K1455" s="184">
        <v>4.0087000000000002</v>
      </c>
      <c r="L1455" s="184">
        <v>4.2948000000000004</v>
      </c>
      <c r="M1455" s="184">
        <v>4.0227000000000004</v>
      </c>
      <c r="N1455" s="184">
        <v>4.2355999999999998</v>
      </c>
      <c r="O1455" s="184">
        <v>6.9671000000000003</v>
      </c>
      <c r="P1455" s="184">
        <v>7.0339999999999998</v>
      </c>
      <c r="Q1455" s="184">
        <v>7.819</v>
      </c>
      <c r="R1455" s="184">
        <v>6.0842999999999998</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44404</v>
      </c>
      <c r="E1456" s="184">
        <v>1121.3697</v>
      </c>
      <c r="F1456" s="184">
        <v>4.2091000000000003</v>
      </c>
      <c r="G1456" s="184">
        <v>3.827</v>
      </c>
      <c r="H1456" s="184">
        <v>4.2991000000000001</v>
      </c>
      <c r="I1456" s="184">
        <v>4.4389000000000003</v>
      </c>
      <c r="J1456" s="184">
        <v>4.4622999999999999</v>
      </c>
      <c r="K1456" s="184">
        <v>3.9580000000000002</v>
      </c>
      <c r="L1456" s="184">
        <v>4.2001999999999997</v>
      </c>
      <c r="M1456" s="184">
        <v>3.9794</v>
      </c>
      <c r="N1456" s="184">
        <v>4.1612999999999998</v>
      </c>
      <c r="O1456" s="184"/>
      <c r="P1456" s="184"/>
      <c r="Q1456" s="184">
        <v>5.9705000000000004</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44404</v>
      </c>
      <c r="E1457" s="184">
        <v>1118.0929000000001</v>
      </c>
      <c r="F1457" s="184">
        <v>4.0679999999999996</v>
      </c>
      <c r="G1457" s="184">
        <v>3.6821999999999999</v>
      </c>
      <c r="H1457" s="184">
        <v>4.1547999999999998</v>
      </c>
      <c r="I1457" s="184">
        <v>4.2891000000000004</v>
      </c>
      <c r="J1457" s="184">
        <v>4.3102999999999998</v>
      </c>
      <c r="K1457" s="184">
        <v>3.7959000000000001</v>
      </c>
      <c r="L1457" s="184">
        <v>4.0343</v>
      </c>
      <c r="M1457" s="184">
        <v>3.8176000000000001</v>
      </c>
      <c r="N1457" s="184">
        <v>4.0007000000000001</v>
      </c>
      <c r="O1457" s="184"/>
      <c r="P1457" s="184"/>
      <c r="Q1457" s="184">
        <v>5.8136000000000001</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44404</v>
      </c>
      <c r="E1458" s="184">
        <v>1101.1502</v>
      </c>
      <c r="F1458" s="184">
        <v>7.7183000000000002</v>
      </c>
      <c r="G1458" s="184">
        <v>4.1170999999999998</v>
      </c>
      <c r="H1458" s="184">
        <v>2.3948</v>
      </c>
      <c r="I1458" s="184">
        <v>2.9565000000000001</v>
      </c>
      <c r="J1458" s="184">
        <v>2.9209999999999998</v>
      </c>
      <c r="K1458" s="184">
        <v>2.9003000000000001</v>
      </c>
      <c r="L1458" s="184">
        <v>2.9405999999999999</v>
      </c>
      <c r="M1458" s="184">
        <v>2.9314</v>
      </c>
      <c r="N1458" s="184">
        <v>3.1057000000000001</v>
      </c>
      <c r="O1458" s="184"/>
      <c r="P1458" s="184"/>
      <c r="Q1458" s="184">
        <v>4.6795999999999998</v>
      </c>
      <c r="R1458" s="184">
        <v>4.4356</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44404</v>
      </c>
      <c r="E1459" s="184">
        <v>1094.1086</v>
      </c>
      <c r="F1459" s="184">
        <v>7.4276</v>
      </c>
      <c r="G1459" s="184">
        <v>3.8271999999999999</v>
      </c>
      <c r="H1459" s="184">
        <v>2.1049000000000002</v>
      </c>
      <c r="I1459" s="184">
        <v>2.6663000000000001</v>
      </c>
      <c r="J1459" s="184">
        <v>2.6303999999999998</v>
      </c>
      <c r="K1459" s="184">
        <v>2.6131000000000002</v>
      </c>
      <c r="L1459" s="184">
        <v>2.6408</v>
      </c>
      <c r="M1459" s="184">
        <v>2.613</v>
      </c>
      <c r="N1459" s="184">
        <v>2.7728000000000002</v>
      </c>
      <c r="O1459" s="184"/>
      <c r="P1459" s="184"/>
      <c r="Q1459" s="184">
        <v>4.3613999999999997</v>
      </c>
      <c r="R1459" s="184">
        <v>4.1181999999999999</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44404</v>
      </c>
      <c r="E1460" s="184">
        <v>42.681199999999997</v>
      </c>
      <c r="F1460" s="184">
        <v>5.6449999999999996</v>
      </c>
      <c r="G1460" s="184">
        <v>4.6631</v>
      </c>
      <c r="H1460" s="184">
        <v>4.4630000000000001</v>
      </c>
      <c r="I1460" s="184">
        <v>4.7488000000000001</v>
      </c>
      <c r="J1460" s="184">
        <v>4.8899999999999997</v>
      </c>
      <c r="K1460" s="184">
        <v>4.0217000000000001</v>
      </c>
      <c r="L1460" s="184">
        <v>4.2808000000000002</v>
      </c>
      <c r="M1460" s="184">
        <v>3.9171999999999998</v>
      </c>
      <c r="N1460" s="184">
        <v>3.9022999999999999</v>
      </c>
      <c r="O1460" s="184">
        <v>6.5978000000000003</v>
      </c>
      <c r="P1460" s="184">
        <v>6.5351999999999997</v>
      </c>
      <c r="Q1460" s="184">
        <v>7.3836000000000004</v>
      </c>
      <c r="R1460" s="184">
        <v>5.6680999999999999</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44404</v>
      </c>
      <c r="E1461" s="184">
        <v>41.807299999999998</v>
      </c>
      <c r="F1461" s="184">
        <v>5.4137000000000004</v>
      </c>
      <c r="G1461" s="184">
        <v>4.4329000000000001</v>
      </c>
      <c r="H1461" s="184">
        <v>4.2439999999999998</v>
      </c>
      <c r="I1461" s="184">
        <v>4.5289999999999999</v>
      </c>
      <c r="J1461" s="184">
        <v>4.6707999999999998</v>
      </c>
      <c r="K1461" s="184">
        <v>3.8022999999999998</v>
      </c>
      <c r="L1461" s="184">
        <v>4.0594999999999999</v>
      </c>
      <c r="M1461" s="184">
        <v>3.6867999999999999</v>
      </c>
      <c r="N1461" s="184">
        <v>3.6787000000000001</v>
      </c>
      <c r="O1461" s="184">
        <v>6.3510999999999997</v>
      </c>
      <c r="P1461" s="184">
        <v>6.2813999999999997</v>
      </c>
      <c r="Q1461" s="184">
        <v>6.7695999999999996</v>
      </c>
      <c r="R1461" s="184">
        <v>5.4343000000000004</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44404</v>
      </c>
      <c r="E1462" s="184">
        <v>24.656199999999998</v>
      </c>
      <c r="F1462" s="184">
        <v>5.6261999999999999</v>
      </c>
      <c r="G1462" s="184">
        <v>4.1468999999999996</v>
      </c>
      <c r="H1462" s="184">
        <v>4.1906999999999996</v>
      </c>
      <c r="I1462" s="184">
        <v>4.3532000000000002</v>
      </c>
      <c r="J1462" s="184">
        <v>4.4165000000000001</v>
      </c>
      <c r="K1462" s="184">
        <v>3.7254</v>
      </c>
      <c r="L1462" s="184">
        <v>3.9493</v>
      </c>
      <c r="M1462" s="184">
        <v>3.6836000000000002</v>
      </c>
      <c r="N1462" s="184">
        <v>3.7972000000000001</v>
      </c>
      <c r="O1462" s="184">
        <v>9.2165999999999997</v>
      </c>
      <c r="P1462" s="184">
        <v>7.4629000000000003</v>
      </c>
      <c r="Q1462" s="184">
        <v>8.0515000000000008</v>
      </c>
      <c r="R1462" s="184">
        <v>6.1166</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44404</v>
      </c>
      <c r="E1463" s="184">
        <v>19.684100000000001</v>
      </c>
      <c r="F1463" s="184">
        <v>4.8217999999999996</v>
      </c>
      <c r="G1463" s="184">
        <v>3.3853</v>
      </c>
      <c r="H1463" s="184">
        <v>3.4194</v>
      </c>
      <c r="I1463" s="184">
        <v>3.5943000000000001</v>
      </c>
      <c r="J1463" s="184">
        <v>3.6564999999999999</v>
      </c>
      <c r="K1463" s="184">
        <v>2.9641999999999999</v>
      </c>
      <c r="L1463" s="184">
        <v>3.1610999999999998</v>
      </c>
      <c r="M1463" s="184">
        <v>2.8908</v>
      </c>
      <c r="N1463" s="184">
        <v>3.0030999999999999</v>
      </c>
      <c r="O1463" s="184">
        <v>8.4045000000000005</v>
      </c>
      <c r="P1463" s="184">
        <v>6.9337999999999997</v>
      </c>
      <c r="Q1463" s="184">
        <v>5.3072999999999997</v>
      </c>
      <c r="R1463" s="184">
        <v>5.2968999999999999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44404</v>
      </c>
      <c r="E1464" s="184">
        <v>22.999300000000002</v>
      </c>
      <c r="F1464" s="184">
        <v>4.9203999999999999</v>
      </c>
      <c r="G1464" s="184">
        <v>3.4133</v>
      </c>
      <c r="H1464" s="184">
        <v>3.4483000000000001</v>
      </c>
      <c r="I1464" s="184">
        <v>3.5983999999999998</v>
      </c>
      <c r="J1464" s="184">
        <v>3.6667999999999998</v>
      </c>
      <c r="K1464" s="184">
        <v>2.9691000000000001</v>
      </c>
      <c r="L1464" s="184">
        <v>3.1614</v>
      </c>
      <c r="M1464" s="184">
        <v>2.8904999999999998</v>
      </c>
      <c r="N1464" s="184">
        <v>3.0024000000000002</v>
      </c>
      <c r="O1464" s="184">
        <v>8.4040999999999997</v>
      </c>
      <c r="P1464" s="184">
        <v>6.6946000000000003</v>
      </c>
      <c r="Q1464" s="184">
        <v>6.5693000000000001</v>
      </c>
      <c r="R1464" s="184">
        <v>5.2964000000000002</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44404</v>
      </c>
      <c r="E1465" s="184">
        <v>39.408799999999999</v>
      </c>
      <c r="F1465" s="184">
        <v>5.1874000000000002</v>
      </c>
      <c r="G1465" s="184">
        <v>4.3783000000000003</v>
      </c>
      <c r="H1465" s="184">
        <v>4.2374000000000001</v>
      </c>
      <c r="I1465" s="184">
        <v>4.4865000000000004</v>
      </c>
      <c r="J1465" s="184">
        <v>4.5389999999999997</v>
      </c>
      <c r="K1465" s="184">
        <v>3.6615000000000002</v>
      </c>
      <c r="L1465" s="184">
        <v>3.8107000000000002</v>
      </c>
      <c r="M1465" s="184">
        <v>3.5895999999999999</v>
      </c>
      <c r="N1465" s="184">
        <v>3.6680999999999999</v>
      </c>
      <c r="O1465" s="184">
        <v>6.6487999999999996</v>
      </c>
      <c r="P1465" s="184">
        <v>6.8875000000000002</v>
      </c>
      <c r="Q1465" s="184">
        <v>7.2983000000000002</v>
      </c>
      <c r="R1465" s="184">
        <v>5.6668000000000003</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44404</v>
      </c>
      <c r="E1466" s="184">
        <v>40.463000000000001</v>
      </c>
      <c r="F1466" s="184">
        <v>5.3228999999999997</v>
      </c>
      <c r="G1466" s="184">
        <v>4.5350999999999999</v>
      </c>
      <c r="H1466" s="184">
        <v>4.3979999999999997</v>
      </c>
      <c r="I1466" s="184">
        <v>4.6474000000000002</v>
      </c>
      <c r="J1466" s="184">
        <v>4.7015000000000002</v>
      </c>
      <c r="K1466" s="184">
        <v>3.8258000000000001</v>
      </c>
      <c r="L1466" s="184">
        <v>3.972</v>
      </c>
      <c r="M1466" s="184">
        <v>3.7494999999999998</v>
      </c>
      <c r="N1466" s="184">
        <v>3.8288000000000002</v>
      </c>
      <c r="O1466" s="184">
        <v>6.8170999999999999</v>
      </c>
      <c r="P1466" s="184">
        <v>7.0643000000000002</v>
      </c>
      <c r="Q1466" s="184">
        <v>7.9725000000000001</v>
      </c>
      <c r="R1466" s="184">
        <v>5.8292999999999999</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44404</v>
      </c>
      <c r="E1467" s="184">
        <v>4475.0717000000004</v>
      </c>
      <c r="F1467" s="184">
        <v>4.4710000000000001</v>
      </c>
      <c r="G1467" s="184">
        <v>3.9359000000000002</v>
      </c>
      <c r="H1467" s="184">
        <v>4.1553000000000004</v>
      </c>
      <c r="I1467" s="184">
        <v>4.1929999999999996</v>
      </c>
      <c r="J1467" s="184">
        <v>4.2644000000000002</v>
      </c>
      <c r="K1467" s="184">
        <v>3.8702999999999999</v>
      </c>
      <c r="L1467" s="184">
        <v>4.0636000000000001</v>
      </c>
      <c r="M1467" s="184">
        <v>3.8195000000000001</v>
      </c>
      <c r="N1467" s="184">
        <v>3.9803000000000002</v>
      </c>
      <c r="O1467" s="184">
        <v>6.7245999999999997</v>
      </c>
      <c r="P1467" s="184">
        <v>6.7103000000000002</v>
      </c>
      <c r="Q1467" s="184">
        <v>7.1356000000000002</v>
      </c>
      <c r="R1467" s="184">
        <v>5.9147999999999996</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44404</v>
      </c>
      <c r="E1468" s="184">
        <v>4533.1232</v>
      </c>
      <c r="F1468" s="184">
        <v>4.6111000000000004</v>
      </c>
      <c r="G1468" s="184">
        <v>4.0758999999999999</v>
      </c>
      <c r="H1468" s="184">
        <v>4.2953000000000001</v>
      </c>
      <c r="I1468" s="184">
        <v>4.3333000000000004</v>
      </c>
      <c r="J1468" s="184">
        <v>4.4048999999999996</v>
      </c>
      <c r="K1468" s="184">
        <v>4.0117000000000003</v>
      </c>
      <c r="L1468" s="184">
        <v>4.2065000000000001</v>
      </c>
      <c r="M1468" s="184">
        <v>3.9636999999999998</v>
      </c>
      <c r="N1468" s="184">
        <v>4.1254999999999997</v>
      </c>
      <c r="O1468" s="184">
        <v>6.9145000000000003</v>
      </c>
      <c r="P1468" s="184">
        <v>6.9096000000000002</v>
      </c>
      <c r="Q1468" s="184">
        <v>7.702</v>
      </c>
      <c r="R1468" s="184">
        <v>6.0911</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44404</v>
      </c>
      <c r="E1469" s="184">
        <v>296.6662</v>
      </c>
      <c r="F1469" s="184">
        <v>4.4667000000000003</v>
      </c>
      <c r="G1469" s="184">
        <v>3.8557000000000001</v>
      </c>
      <c r="H1469" s="184">
        <v>4.1284000000000001</v>
      </c>
      <c r="I1469" s="184">
        <v>4.0267999999999997</v>
      </c>
      <c r="J1469" s="184">
        <v>4.1188000000000002</v>
      </c>
      <c r="K1469" s="184">
        <v>3.7431000000000001</v>
      </c>
      <c r="L1469" s="184">
        <v>3.9401000000000002</v>
      </c>
      <c r="M1469" s="184">
        <v>3.7069000000000001</v>
      </c>
      <c r="N1469" s="184">
        <v>3.9174000000000002</v>
      </c>
      <c r="O1469" s="184">
        <v>6.5549999999999997</v>
      </c>
      <c r="P1469" s="184">
        <v>6.7031000000000001</v>
      </c>
      <c r="Q1469" s="184">
        <v>7.3178999999999998</v>
      </c>
      <c r="R1469" s="184">
        <v>5.6929999999999996</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44404</v>
      </c>
      <c r="E1470" s="184">
        <v>299.01589999999999</v>
      </c>
      <c r="F1470" s="184">
        <v>4.5781000000000001</v>
      </c>
      <c r="G1470" s="184">
        <v>3.9750000000000001</v>
      </c>
      <c r="H1470" s="184">
        <v>4.2478999999999996</v>
      </c>
      <c r="I1470" s="184">
        <v>4.1463999999999999</v>
      </c>
      <c r="J1470" s="184">
        <v>4.2388000000000003</v>
      </c>
      <c r="K1470" s="184">
        <v>3.8641000000000001</v>
      </c>
      <c r="L1470" s="184">
        <v>4.0622999999999996</v>
      </c>
      <c r="M1470" s="184">
        <v>3.8302</v>
      </c>
      <c r="N1470" s="184">
        <v>4.0420999999999996</v>
      </c>
      <c r="O1470" s="184">
        <v>6.6821000000000002</v>
      </c>
      <c r="P1470" s="184">
        <v>6.8223000000000003</v>
      </c>
      <c r="Q1470" s="184">
        <v>7.6519000000000004</v>
      </c>
      <c r="R1470" s="184">
        <v>5.8186999999999998</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44404</v>
      </c>
      <c r="E1471" s="184">
        <v>34.046100000000003</v>
      </c>
      <c r="F1471" s="184">
        <v>4.0743</v>
      </c>
      <c r="G1471" s="184">
        <v>3.6196999999999999</v>
      </c>
      <c r="H1471" s="184">
        <v>3.8010000000000002</v>
      </c>
      <c r="I1471" s="184">
        <v>3.8268</v>
      </c>
      <c r="J1471" s="184">
        <v>3.9872999999999998</v>
      </c>
      <c r="K1471" s="184">
        <v>3.5310000000000001</v>
      </c>
      <c r="L1471" s="184">
        <v>3.9157000000000002</v>
      </c>
      <c r="M1471" s="184">
        <v>3.6431</v>
      </c>
      <c r="N1471" s="184">
        <v>3.6919</v>
      </c>
      <c r="O1471" s="184">
        <v>6.2182000000000004</v>
      </c>
      <c r="P1471" s="184">
        <v>6.4739000000000004</v>
      </c>
      <c r="Q1471" s="184">
        <v>7.5887000000000002</v>
      </c>
      <c r="R1471" s="184">
        <v>5.4203000000000001</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44404</v>
      </c>
      <c r="E1472" s="184">
        <v>32.208799999999997</v>
      </c>
      <c r="F1472" s="184">
        <v>3.4</v>
      </c>
      <c r="G1472" s="184">
        <v>2.9474</v>
      </c>
      <c r="H1472" s="184">
        <v>3.1425999999999998</v>
      </c>
      <c r="I1472" s="184">
        <v>3.1606999999999998</v>
      </c>
      <c r="J1472" s="184">
        <v>3.3136999999999999</v>
      </c>
      <c r="K1472" s="184">
        <v>2.8469000000000002</v>
      </c>
      <c r="L1472" s="184">
        <v>3.2250999999999999</v>
      </c>
      <c r="M1472" s="184">
        <v>2.9226000000000001</v>
      </c>
      <c r="N1472" s="184">
        <v>2.9459</v>
      </c>
      <c r="O1472" s="184">
        <v>5.4572000000000003</v>
      </c>
      <c r="P1472" s="184">
        <v>5.7735000000000003</v>
      </c>
      <c r="Q1472" s="184">
        <v>6.5450999999999997</v>
      </c>
      <c r="R1472" s="184">
        <v>4.6387</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44404</v>
      </c>
      <c r="E1475" s="184">
        <v>2420.9241999999999</v>
      </c>
      <c r="F1475" s="184">
        <v>6.9321999999999999</v>
      </c>
      <c r="G1475" s="184">
        <v>4.2709999999999999</v>
      </c>
      <c r="H1475" s="184">
        <v>4.1402000000000001</v>
      </c>
      <c r="I1475" s="184">
        <v>4.3978000000000002</v>
      </c>
      <c r="J1475" s="184">
        <v>4.4184000000000001</v>
      </c>
      <c r="K1475" s="184">
        <v>3.5546000000000002</v>
      </c>
      <c r="L1475" s="184">
        <v>4.0007000000000001</v>
      </c>
      <c r="M1475" s="184">
        <v>3.6366999999999998</v>
      </c>
      <c r="N1475" s="184">
        <v>3.6177999999999999</v>
      </c>
      <c r="O1475" s="184">
        <v>6.0570000000000004</v>
      </c>
      <c r="P1475" s="184">
        <v>6.4066999999999998</v>
      </c>
      <c r="Q1475" s="184">
        <v>7.6989999999999998</v>
      </c>
      <c r="R1475" s="184">
        <v>5.2548000000000004</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44404</v>
      </c>
      <c r="E1476" s="184">
        <v>2477.2127</v>
      </c>
      <c r="F1476" s="184">
        <v>7.2831000000000001</v>
      </c>
      <c r="G1476" s="184">
        <v>4.6215000000000002</v>
      </c>
      <c r="H1476" s="184">
        <v>4.4916999999999998</v>
      </c>
      <c r="I1476" s="184">
        <v>4.7495000000000003</v>
      </c>
      <c r="J1476" s="184">
        <v>4.7702999999999998</v>
      </c>
      <c r="K1476" s="184">
        <v>3.9079999999999999</v>
      </c>
      <c r="L1476" s="184">
        <v>4.3583999999999996</v>
      </c>
      <c r="M1476" s="184">
        <v>3.9969000000000001</v>
      </c>
      <c r="N1476" s="184">
        <v>3.9811999999999999</v>
      </c>
      <c r="O1476" s="184">
        <v>6.3708</v>
      </c>
      <c r="P1476" s="184">
        <v>6.7031999999999998</v>
      </c>
      <c r="Q1476" s="184">
        <v>8.0711999999999993</v>
      </c>
      <c r="R1476" s="184">
        <v>5.5918999999999999</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44404</v>
      </c>
      <c r="E1479" s="184">
        <v>3508.9998000000001</v>
      </c>
      <c r="F1479" s="184">
        <v>3.976</v>
      </c>
      <c r="G1479" s="184">
        <v>3.7448999999999999</v>
      </c>
      <c r="H1479" s="184">
        <v>4.1233000000000004</v>
      </c>
      <c r="I1479" s="184">
        <v>4.2049000000000003</v>
      </c>
      <c r="J1479" s="184">
        <v>4.3673000000000002</v>
      </c>
      <c r="K1479" s="184">
        <v>3.7103999999999999</v>
      </c>
      <c r="L1479" s="184">
        <v>3.9283000000000001</v>
      </c>
      <c r="M1479" s="184">
        <v>3.7044000000000001</v>
      </c>
      <c r="N1479" s="184">
        <v>3.8656999999999999</v>
      </c>
      <c r="O1479" s="184">
        <v>6.4427000000000003</v>
      </c>
      <c r="P1479" s="184">
        <v>6.6288</v>
      </c>
      <c r="Q1479" s="184">
        <v>7.2026000000000003</v>
      </c>
      <c r="R1479" s="184">
        <v>5.4257</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44404</v>
      </c>
      <c r="E1480" s="184">
        <v>3526.9425000000001</v>
      </c>
      <c r="F1480" s="184">
        <v>4.0488999999999997</v>
      </c>
      <c r="G1480" s="184">
        <v>3.8210999999999999</v>
      </c>
      <c r="H1480" s="184">
        <v>4.1976000000000004</v>
      </c>
      <c r="I1480" s="184">
        <v>4.2789999999999999</v>
      </c>
      <c r="J1480" s="184">
        <v>4.4420999999999999</v>
      </c>
      <c r="K1480" s="184">
        <v>3.7854999999999999</v>
      </c>
      <c r="L1480" s="184">
        <v>4.0167999999999999</v>
      </c>
      <c r="M1480" s="184">
        <v>3.7993999999999999</v>
      </c>
      <c r="N1480" s="184">
        <v>3.96</v>
      </c>
      <c r="O1480" s="184">
        <v>6.5259</v>
      </c>
      <c r="P1480" s="184">
        <v>6.7001999999999997</v>
      </c>
      <c r="Q1480" s="184">
        <v>7.6017999999999999</v>
      </c>
      <c r="R1480" s="184">
        <v>5.5198</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44404</v>
      </c>
      <c r="E1481" s="184">
        <v>32.529923503824797</v>
      </c>
      <c r="F1481" s="184">
        <v>6.0597000000000003</v>
      </c>
      <c r="G1481" s="184">
        <v>4.0831</v>
      </c>
      <c r="H1481" s="184">
        <v>3.8256000000000001</v>
      </c>
      <c r="I1481" s="184">
        <v>3.5632000000000001</v>
      </c>
      <c r="J1481" s="184">
        <v>3.577</v>
      </c>
      <c r="K1481" s="184">
        <v>3.2909999999999999</v>
      </c>
      <c r="L1481" s="184">
        <v>3.3538999999999999</v>
      </c>
      <c r="M1481" s="184">
        <v>3.3077000000000001</v>
      </c>
      <c r="N1481" s="184">
        <v>3.4496000000000002</v>
      </c>
      <c r="O1481" s="184">
        <v>6.6257000000000001</v>
      </c>
      <c r="P1481" s="184">
        <v>7.2763</v>
      </c>
      <c r="Q1481" s="184">
        <v>7.9805999999999999</v>
      </c>
      <c r="R1481" s="184">
        <v>6.3837000000000002</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44404</v>
      </c>
      <c r="E1482" s="184">
        <v>31.439778011099399</v>
      </c>
      <c r="F1482" s="184">
        <v>5.5731000000000002</v>
      </c>
      <c r="G1482" s="184">
        <v>3.6147</v>
      </c>
      <c r="H1482" s="184">
        <v>3.3605</v>
      </c>
      <c r="I1482" s="184">
        <v>3.0758000000000001</v>
      </c>
      <c r="J1482" s="184">
        <v>3.0992999999999999</v>
      </c>
      <c r="K1482" s="184">
        <v>2.8075999999999999</v>
      </c>
      <c r="L1482" s="184">
        <v>2.8666999999999998</v>
      </c>
      <c r="M1482" s="184">
        <v>2.8188</v>
      </c>
      <c r="N1482" s="184">
        <v>2.9554</v>
      </c>
      <c r="O1482" s="184">
        <v>6.1196000000000002</v>
      </c>
      <c r="P1482" s="184">
        <v>6.7544000000000004</v>
      </c>
      <c r="Q1482" s="184">
        <v>7.4349999999999996</v>
      </c>
      <c r="R1482" s="184">
        <v>5.8752000000000004</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44404</v>
      </c>
      <c r="E1483" s="184">
        <v>3235.6959999999999</v>
      </c>
      <c r="F1483" s="184">
        <v>4.8106</v>
      </c>
      <c r="G1483" s="184">
        <v>3.8140999999999998</v>
      </c>
      <c r="H1483" s="184">
        <v>4.2001999999999997</v>
      </c>
      <c r="I1483" s="184">
        <v>4.1352000000000002</v>
      </c>
      <c r="J1483" s="184">
        <v>4.3734999999999999</v>
      </c>
      <c r="K1483" s="184">
        <v>3.8121</v>
      </c>
      <c r="L1483" s="184">
        <v>4.0548000000000002</v>
      </c>
      <c r="M1483" s="184">
        <v>3.8605999999999998</v>
      </c>
      <c r="N1483" s="184">
        <v>4.0185000000000004</v>
      </c>
      <c r="O1483" s="184">
        <v>6.6212</v>
      </c>
      <c r="P1483" s="184">
        <v>6.7403000000000004</v>
      </c>
      <c r="Q1483" s="184">
        <v>7.5533000000000001</v>
      </c>
      <c r="R1483" s="184">
        <v>5.6410999999999998</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44404</v>
      </c>
      <c r="E1484" s="184">
        <v>3261.7031999999999</v>
      </c>
      <c r="F1484" s="184">
        <v>4.9099000000000004</v>
      </c>
      <c r="G1484" s="184">
        <v>3.9140999999999999</v>
      </c>
      <c r="H1484" s="184">
        <v>4.3002000000000002</v>
      </c>
      <c r="I1484" s="184">
        <v>4.2352999999999996</v>
      </c>
      <c r="J1484" s="184">
        <v>4.4739000000000004</v>
      </c>
      <c r="K1484" s="184">
        <v>3.9131</v>
      </c>
      <c r="L1484" s="184">
        <v>4.1567999999999996</v>
      </c>
      <c r="M1484" s="184">
        <v>3.9634999999999998</v>
      </c>
      <c r="N1484" s="184">
        <v>4.1226000000000003</v>
      </c>
      <c r="O1484" s="184">
        <v>6.7276999999999996</v>
      </c>
      <c r="P1484" s="184">
        <v>6.8472</v>
      </c>
      <c r="Q1484" s="184">
        <v>7.6759000000000004</v>
      </c>
      <c r="R1484" s="184">
        <v>5.7466999999999997</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44404</v>
      </c>
      <c r="E1485" s="184">
        <v>1065.6903</v>
      </c>
      <c r="F1485" s="184">
        <v>3.5280999999999998</v>
      </c>
      <c r="G1485" s="184">
        <v>3.9944999999999999</v>
      </c>
      <c r="H1485" s="184">
        <v>4.2180999999999997</v>
      </c>
      <c r="I1485" s="184">
        <v>4.3619000000000003</v>
      </c>
      <c r="J1485" s="184">
        <v>4.3884999999999996</v>
      </c>
      <c r="K1485" s="184">
        <v>3.8228</v>
      </c>
      <c r="L1485" s="184">
        <v>3.8662000000000001</v>
      </c>
      <c r="M1485" s="184">
        <v>3.6966000000000001</v>
      </c>
      <c r="N1485" s="184">
        <v>3.8079999999999998</v>
      </c>
      <c r="O1485" s="184"/>
      <c r="P1485" s="184"/>
      <c r="Q1485" s="184">
        <v>4.6773999999999996</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44404</v>
      </c>
      <c r="E1486" s="184">
        <v>1052.8906999999999</v>
      </c>
      <c r="F1486" s="184">
        <v>2.6383000000000001</v>
      </c>
      <c r="G1486" s="184">
        <v>3.1036999999999999</v>
      </c>
      <c r="H1486" s="184">
        <v>3.3260999999999998</v>
      </c>
      <c r="I1486" s="184">
        <v>3.4708000000000001</v>
      </c>
      <c r="J1486" s="184">
        <v>3.4882</v>
      </c>
      <c r="K1486" s="184">
        <v>2.9169999999999998</v>
      </c>
      <c r="L1486" s="184">
        <v>2.9607000000000001</v>
      </c>
      <c r="M1486" s="184">
        <v>2.7852999999999999</v>
      </c>
      <c r="N1486" s="184">
        <v>2.8858999999999999</v>
      </c>
      <c r="O1486" s="184"/>
      <c r="P1486" s="184"/>
      <c r="Q1486" s="184">
        <v>3.7725</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44404</v>
      </c>
      <c r="E1489" s="184">
        <v>34.632899999999999</v>
      </c>
      <c r="F1489" s="184">
        <v>5.4812000000000003</v>
      </c>
      <c r="G1489" s="184">
        <v>4.1120999999999999</v>
      </c>
      <c r="H1489" s="184">
        <v>4.2340999999999998</v>
      </c>
      <c r="I1489" s="184">
        <v>4.3734999999999999</v>
      </c>
      <c r="J1489" s="184">
        <v>4.4470000000000001</v>
      </c>
      <c r="K1489" s="184">
        <v>3.8704000000000001</v>
      </c>
      <c r="L1489" s="184">
        <v>4.1097000000000001</v>
      </c>
      <c r="M1489" s="184">
        <v>3.9220999999999999</v>
      </c>
      <c r="N1489" s="184">
        <v>4.1712999999999996</v>
      </c>
      <c r="O1489" s="184">
        <v>6.8151000000000002</v>
      </c>
      <c r="P1489" s="184">
        <v>7.0651999999999999</v>
      </c>
      <c r="Q1489" s="184">
        <v>8.0276999999999994</v>
      </c>
      <c r="R1489" s="184">
        <v>5.9154</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44404</v>
      </c>
      <c r="E1490" s="184">
        <v>32.930999999999997</v>
      </c>
      <c r="F1490" s="184">
        <v>4.9884000000000004</v>
      </c>
      <c r="G1490" s="184">
        <v>3.6036999999999999</v>
      </c>
      <c r="H1490" s="184">
        <v>3.7078000000000002</v>
      </c>
      <c r="I1490" s="184">
        <v>3.8454000000000002</v>
      </c>
      <c r="J1490" s="184">
        <v>3.9205000000000001</v>
      </c>
      <c r="K1490" s="184">
        <v>3.3368000000000002</v>
      </c>
      <c r="L1490" s="184">
        <v>3.6122000000000001</v>
      </c>
      <c r="M1490" s="184">
        <v>3.4116</v>
      </c>
      <c r="N1490" s="184">
        <v>3.6305999999999998</v>
      </c>
      <c r="O1490" s="184">
        <v>6.1974</v>
      </c>
      <c r="P1490" s="184">
        <v>6.3853999999999997</v>
      </c>
      <c r="Q1490" s="184">
        <v>7.2417999999999996</v>
      </c>
      <c r="R1490" s="184">
        <v>5.3350999999999997</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44404</v>
      </c>
      <c r="E1491" s="184">
        <v>11.8451</v>
      </c>
      <c r="F1491" s="184">
        <v>3.6981000000000002</v>
      </c>
      <c r="G1491" s="184">
        <v>4.0846999999999998</v>
      </c>
      <c r="H1491" s="184">
        <v>4.0971000000000002</v>
      </c>
      <c r="I1491" s="184">
        <v>4.0119999999999996</v>
      </c>
      <c r="J1491" s="184">
        <v>4.1558000000000002</v>
      </c>
      <c r="K1491" s="184">
        <v>3.4908000000000001</v>
      </c>
      <c r="L1491" s="184">
        <v>3.5674000000000001</v>
      </c>
      <c r="M1491" s="184">
        <v>3.4990999999999999</v>
      </c>
      <c r="N1491" s="184">
        <v>3.5935999999999999</v>
      </c>
      <c r="O1491" s="184"/>
      <c r="P1491" s="184"/>
      <c r="Q1491" s="184">
        <v>6.1534000000000004</v>
      </c>
      <c r="R1491" s="184">
        <v>5.1581999999999999</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44404</v>
      </c>
      <c r="E1492" s="184">
        <v>11.8127</v>
      </c>
      <c r="F1492" s="184">
        <v>3.3992</v>
      </c>
      <c r="G1492" s="184">
        <v>3.9413</v>
      </c>
      <c r="H1492" s="184">
        <v>3.9758</v>
      </c>
      <c r="I1492" s="184">
        <v>3.9123999999999999</v>
      </c>
      <c r="J1492" s="184">
        <v>4.0602</v>
      </c>
      <c r="K1492" s="184">
        <v>3.4382999999999999</v>
      </c>
      <c r="L1492" s="184">
        <v>3.4942000000000002</v>
      </c>
      <c r="M1492" s="184">
        <v>3.4184999999999999</v>
      </c>
      <c r="N1492" s="184">
        <v>3.5093999999999999</v>
      </c>
      <c r="O1492" s="184"/>
      <c r="P1492" s="184"/>
      <c r="Q1492" s="184">
        <v>6.0509000000000004</v>
      </c>
      <c r="R1492" s="184">
        <v>5.0768000000000004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44404</v>
      </c>
      <c r="E1493" s="184">
        <v>3721.2602999999999</v>
      </c>
      <c r="F1493" s="184">
        <v>5.5034000000000001</v>
      </c>
      <c r="G1493" s="184">
        <v>4.5789</v>
      </c>
      <c r="H1493" s="184">
        <v>4.6608000000000001</v>
      </c>
      <c r="I1493" s="184">
        <v>4.8578000000000001</v>
      </c>
      <c r="J1493" s="184">
        <v>4.7920999999999996</v>
      </c>
      <c r="K1493" s="184">
        <v>4.1653000000000002</v>
      </c>
      <c r="L1493" s="184">
        <v>4.5065</v>
      </c>
      <c r="M1493" s="184">
        <v>4.2241</v>
      </c>
      <c r="N1493" s="184">
        <v>4.4119999999999999</v>
      </c>
      <c r="O1493" s="184">
        <v>4.2515000000000001</v>
      </c>
      <c r="P1493" s="184">
        <v>5.3533999999999997</v>
      </c>
      <c r="Q1493" s="184">
        <v>6.7769000000000004</v>
      </c>
      <c r="R1493" s="184">
        <v>6.0035999999999996</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44404</v>
      </c>
      <c r="E1494" s="184">
        <v>3688.9650000000001</v>
      </c>
      <c r="F1494" s="184">
        <v>5.2636000000000003</v>
      </c>
      <c r="G1494" s="184">
        <v>4.3536000000000001</v>
      </c>
      <c r="H1494" s="184">
        <v>4.4406999999999996</v>
      </c>
      <c r="I1494" s="184">
        <v>4.6604999999999999</v>
      </c>
      <c r="J1494" s="184">
        <v>4.6144999999999996</v>
      </c>
      <c r="K1494" s="184">
        <v>3.9969000000000001</v>
      </c>
      <c r="L1494" s="184">
        <v>4.3208000000000002</v>
      </c>
      <c r="M1494" s="184">
        <v>4.0263</v>
      </c>
      <c r="N1494" s="184">
        <v>4.2112999999999996</v>
      </c>
      <c r="O1494" s="184">
        <v>4.0877999999999997</v>
      </c>
      <c r="P1494" s="184">
        <v>5.2276999999999996</v>
      </c>
      <c r="Q1494" s="184">
        <v>6.8173000000000004</v>
      </c>
      <c r="R1494" s="184">
        <v>5.8269000000000002</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44404</v>
      </c>
      <c r="E1495" s="184">
        <v>2425.3002000000001</v>
      </c>
      <c r="F1495" s="184">
        <v>4.3152999999999997</v>
      </c>
      <c r="G1495" s="184">
        <v>3.9988999999999999</v>
      </c>
      <c r="H1495" s="184">
        <v>4.1973000000000003</v>
      </c>
      <c r="I1495" s="184">
        <v>4.1669999999999998</v>
      </c>
      <c r="J1495" s="184">
        <v>4.4310999999999998</v>
      </c>
      <c r="K1495" s="184">
        <v>3.8591000000000002</v>
      </c>
      <c r="L1495" s="184">
        <v>4.1031000000000004</v>
      </c>
      <c r="M1495" s="184">
        <v>3.8772000000000002</v>
      </c>
      <c r="N1495" s="184">
        <v>4.0819000000000001</v>
      </c>
      <c r="O1495" s="184">
        <v>6.6848000000000001</v>
      </c>
      <c r="P1495" s="184">
        <v>6.8348000000000004</v>
      </c>
      <c r="Q1495" s="184">
        <v>7.6753999999999998</v>
      </c>
      <c r="R1495" s="184">
        <v>5.7119</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44404</v>
      </c>
      <c r="E1496" s="184">
        <v>2403.9760999999999</v>
      </c>
      <c r="F1496" s="184">
        <v>4.226</v>
      </c>
      <c r="G1496" s="184">
        <v>3.9091</v>
      </c>
      <c r="H1496" s="184">
        <v>4.1071999999999997</v>
      </c>
      <c r="I1496" s="184">
        <v>4.0769000000000002</v>
      </c>
      <c r="J1496" s="184">
        <v>4.3407999999999998</v>
      </c>
      <c r="K1496" s="184">
        <v>3.7682000000000002</v>
      </c>
      <c r="L1496" s="184">
        <v>4.0122</v>
      </c>
      <c r="M1496" s="184">
        <v>3.7852999999999999</v>
      </c>
      <c r="N1496" s="184">
        <v>3.9866000000000001</v>
      </c>
      <c r="O1496" s="184">
        <v>6.5716999999999999</v>
      </c>
      <c r="P1496" s="184">
        <v>6.7176999999999998</v>
      </c>
      <c r="Q1496" s="184">
        <v>7.5456000000000003</v>
      </c>
      <c r="R1496" s="184">
        <v>5.6117999999999997</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4.8959054054054061</v>
      </c>
      <c r="G1497" s="186">
        <v>3.956048648648649</v>
      </c>
      <c r="H1497" s="186">
        <v>3.9793189189189193</v>
      </c>
      <c r="I1497" s="186">
        <v>4.0832189189189174</v>
      </c>
      <c r="J1497" s="186">
        <v>4.1645081081081088</v>
      </c>
      <c r="K1497" s="186">
        <v>3.607316216216216</v>
      </c>
      <c r="L1497" s="186">
        <v>3.8217486486486494</v>
      </c>
      <c r="M1497" s="186">
        <v>3.6028486486486493</v>
      </c>
      <c r="N1497" s="186">
        <v>3.7362810810810818</v>
      </c>
      <c r="O1497" s="186">
        <v>6.5825448275862053</v>
      </c>
      <c r="P1497" s="186">
        <v>6.6496275862068961</v>
      </c>
      <c r="Q1497" s="186">
        <v>6.8874432432432453</v>
      </c>
      <c r="R1497" s="186">
        <v>5.5625212121212124</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4.8106</v>
      </c>
      <c r="G1498" s="186">
        <v>3.9413</v>
      </c>
      <c r="H1498" s="186">
        <v>4.1906999999999996</v>
      </c>
      <c r="I1498" s="186">
        <v>4.2049000000000003</v>
      </c>
      <c r="J1498" s="186">
        <v>4.3673000000000002</v>
      </c>
      <c r="K1498" s="186">
        <v>3.7854999999999999</v>
      </c>
      <c r="L1498" s="186">
        <v>4.0007000000000001</v>
      </c>
      <c r="M1498" s="186">
        <v>3.7069000000000001</v>
      </c>
      <c r="N1498" s="186">
        <v>3.8656999999999999</v>
      </c>
      <c r="O1498" s="186">
        <v>6.6212</v>
      </c>
      <c r="P1498" s="186">
        <v>6.7176999999999998</v>
      </c>
      <c r="Q1498" s="186">
        <v>7.2983000000000002</v>
      </c>
      <c r="R1498" s="186">
        <v>5.6668000000000003</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44404</v>
      </c>
      <c r="E1501" s="184">
        <v>31.2727</v>
      </c>
      <c r="F1501" s="184">
        <v>-0.39810000000000001</v>
      </c>
      <c r="G1501" s="184">
        <v>-0.29680000000000001</v>
      </c>
      <c r="H1501" s="184">
        <v>0.71689999999999998</v>
      </c>
      <c r="I1501" s="184">
        <v>0.46</v>
      </c>
      <c r="J1501" s="184">
        <v>2.0659000000000001</v>
      </c>
      <c r="K1501" s="184">
        <v>9.5139999999999993</v>
      </c>
      <c r="L1501" s="184">
        <v>14.197699999999999</v>
      </c>
      <c r="M1501" s="184">
        <v>28.3889</v>
      </c>
      <c r="N1501" s="184">
        <v>37.212699999999998</v>
      </c>
      <c r="O1501" s="184">
        <v>15.131</v>
      </c>
      <c r="P1501" s="184">
        <v>12.7578</v>
      </c>
      <c r="Q1501" s="184">
        <v>11.097</v>
      </c>
      <c r="R1501" s="184">
        <v>22.4572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44404</v>
      </c>
      <c r="E1502" s="184">
        <v>28.335699999999999</v>
      </c>
      <c r="F1502" s="184">
        <v>-0.40279999999999999</v>
      </c>
      <c r="G1502" s="184">
        <v>-0.31630000000000003</v>
      </c>
      <c r="H1502" s="184">
        <v>0.68289999999999995</v>
      </c>
      <c r="I1502" s="184">
        <v>0.39150000000000001</v>
      </c>
      <c r="J1502" s="184">
        <v>1.9072</v>
      </c>
      <c r="K1502" s="184">
        <v>9.0363000000000007</v>
      </c>
      <c r="L1502" s="184">
        <v>13.240399999999999</v>
      </c>
      <c r="M1502" s="184">
        <v>26.823599999999999</v>
      </c>
      <c r="N1502" s="184">
        <v>35.023200000000003</v>
      </c>
      <c r="O1502" s="184">
        <v>13.609400000000001</v>
      </c>
      <c r="P1502" s="184">
        <v>11.3309</v>
      </c>
      <c r="Q1502" s="184">
        <v>9.9939</v>
      </c>
      <c r="R1502" s="184">
        <v>20.6983</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44404</v>
      </c>
      <c r="E1503" s="184">
        <v>44.764000000000003</v>
      </c>
      <c r="F1503" s="184">
        <v>-0.40710000000000002</v>
      </c>
      <c r="G1503" s="184">
        <v>-0.31840000000000002</v>
      </c>
      <c r="H1503" s="184">
        <v>0.52549999999999997</v>
      </c>
      <c r="I1503" s="184">
        <v>0.3407</v>
      </c>
      <c r="J1503" s="184">
        <v>1.5356000000000001</v>
      </c>
      <c r="K1503" s="184">
        <v>7.5979999999999999</v>
      </c>
      <c r="L1503" s="184">
        <v>11.736800000000001</v>
      </c>
      <c r="M1503" s="184">
        <v>23.763400000000001</v>
      </c>
      <c r="N1503" s="184">
        <v>28.322399999999998</v>
      </c>
      <c r="O1503" s="184">
        <v>11.979200000000001</v>
      </c>
      <c r="P1503" s="184">
        <v>10.582800000000001</v>
      </c>
      <c r="Q1503" s="184">
        <v>9.8504000000000005</v>
      </c>
      <c r="R1503" s="184">
        <v>19.229199999999999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44404</v>
      </c>
      <c r="E1504" s="184">
        <v>47.529000000000003</v>
      </c>
      <c r="F1504" s="184">
        <v>-0.40229999999999999</v>
      </c>
      <c r="G1504" s="184">
        <v>-0.30409999999999998</v>
      </c>
      <c r="H1504" s="184">
        <v>0.55220000000000002</v>
      </c>
      <c r="I1504" s="184">
        <v>0.39500000000000002</v>
      </c>
      <c r="J1504" s="184">
        <v>1.6640999999999999</v>
      </c>
      <c r="K1504" s="184">
        <v>8.0106000000000002</v>
      </c>
      <c r="L1504" s="184">
        <v>12.5959</v>
      </c>
      <c r="M1504" s="184">
        <v>25.059899999999999</v>
      </c>
      <c r="N1504" s="184">
        <v>30.016999999999999</v>
      </c>
      <c r="O1504" s="184">
        <v>13.0091</v>
      </c>
      <c r="P1504" s="184">
        <v>11.446</v>
      </c>
      <c r="Q1504" s="184">
        <v>11.187200000000001</v>
      </c>
      <c r="R1504" s="184">
        <v>20.5395</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44404</v>
      </c>
      <c r="E1505" s="184">
        <v>367.10730000000001</v>
      </c>
      <c r="F1505" s="184">
        <v>-0.1047</v>
      </c>
      <c r="G1505" s="184">
        <v>-6.2300000000000001E-2</v>
      </c>
      <c r="H1505" s="184">
        <v>1.3521000000000001</v>
      </c>
      <c r="I1505" s="184">
        <v>4.4600000000000001E-2</v>
      </c>
      <c r="J1505" s="184">
        <v>0.86199999999999999</v>
      </c>
      <c r="K1505" s="184">
        <v>9.6856000000000009</v>
      </c>
      <c r="L1505" s="184">
        <v>20.476900000000001</v>
      </c>
      <c r="M1505" s="184">
        <v>41.781100000000002</v>
      </c>
      <c r="N1505" s="184">
        <v>41.311900000000001</v>
      </c>
      <c r="O1505" s="184">
        <v>13.1846</v>
      </c>
      <c r="P1505" s="184">
        <v>13.003299999999999</v>
      </c>
      <c r="Q1505" s="184">
        <v>21.186</v>
      </c>
      <c r="R1505" s="184">
        <v>17.492100000000001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44404</v>
      </c>
      <c r="E1506" s="184">
        <v>392.8938</v>
      </c>
      <c r="F1506" s="184">
        <v>-0.1031</v>
      </c>
      <c r="G1506" s="184">
        <v>-5.5800000000000002E-2</v>
      </c>
      <c r="H1506" s="184">
        <v>1.3640000000000001</v>
      </c>
      <c r="I1506" s="184">
        <v>6.7599999999999993E-2</v>
      </c>
      <c r="J1506" s="184">
        <v>0.91520000000000001</v>
      </c>
      <c r="K1506" s="184">
        <v>9.8535000000000004</v>
      </c>
      <c r="L1506" s="184">
        <v>20.842099999999999</v>
      </c>
      <c r="M1506" s="184">
        <v>42.417499999999997</v>
      </c>
      <c r="N1506" s="184">
        <v>42.178100000000001</v>
      </c>
      <c r="O1506" s="184">
        <v>13.9861</v>
      </c>
      <c r="P1506" s="184">
        <v>13.932600000000001</v>
      </c>
      <c r="Q1506" s="184">
        <v>15.169</v>
      </c>
      <c r="R1506" s="184">
        <v>18.232700000000001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44404</v>
      </c>
      <c r="E1507" s="184">
        <v>10.7967</v>
      </c>
      <c r="F1507" s="184">
        <v>-1.9400000000000001E-2</v>
      </c>
      <c r="G1507" s="184">
        <v>0.12889999999999999</v>
      </c>
      <c r="H1507" s="184">
        <v>0.39800000000000002</v>
      </c>
      <c r="I1507" s="184">
        <v>7.9699999999999993E-2</v>
      </c>
      <c r="J1507" s="184">
        <v>0.65259999999999996</v>
      </c>
      <c r="K1507" s="184">
        <v>1.8796999999999999</v>
      </c>
      <c r="L1507" s="184">
        <v>3.3384999999999998</v>
      </c>
      <c r="M1507" s="184">
        <v>6.3662000000000001</v>
      </c>
      <c r="N1507" s="184"/>
      <c r="O1507" s="184"/>
      <c r="P1507" s="184"/>
      <c r="Q1507" s="184">
        <v>7.9669999999999996</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44404</v>
      </c>
      <c r="E1508" s="184">
        <v>10.6372</v>
      </c>
      <c r="F1508" s="184">
        <v>-2.35E-2</v>
      </c>
      <c r="G1508" s="184">
        <v>0.112</v>
      </c>
      <c r="H1508" s="184">
        <v>0.36890000000000001</v>
      </c>
      <c r="I1508" s="184">
        <v>2.2599999999999999E-2</v>
      </c>
      <c r="J1508" s="184">
        <v>0.52259999999999995</v>
      </c>
      <c r="K1508" s="184">
        <v>1.5009999999999999</v>
      </c>
      <c r="L1508" s="184">
        <v>2.5579000000000001</v>
      </c>
      <c r="M1508" s="184">
        <v>5.1637000000000004</v>
      </c>
      <c r="N1508" s="184"/>
      <c r="O1508" s="184"/>
      <c r="P1508" s="184"/>
      <c r="Q1508" s="184">
        <v>6.3719999999999999</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44404</v>
      </c>
      <c r="E1509" s="184">
        <v>23.4129</v>
      </c>
      <c r="F1509" s="184">
        <v>-0.26669999999999999</v>
      </c>
      <c r="G1509" s="184">
        <v>-0.31290000000000001</v>
      </c>
      <c r="H1509" s="184">
        <v>1.1294999999999999</v>
      </c>
      <c r="I1509" s="184">
        <v>0.31059999999999999</v>
      </c>
      <c r="J1509" s="184">
        <v>0.3609</v>
      </c>
      <c r="K1509" s="184">
        <v>7.9294000000000002</v>
      </c>
      <c r="L1509" s="184">
        <v>10.5587</v>
      </c>
      <c r="M1509" s="184">
        <v>21.831800000000001</v>
      </c>
      <c r="N1509" s="184">
        <v>26.373799999999999</v>
      </c>
      <c r="O1509" s="184">
        <v>10.6029</v>
      </c>
      <c r="P1509" s="184">
        <v>8.3492999999999995</v>
      </c>
      <c r="Q1509" s="184">
        <v>8.5944000000000003</v>
      </c>
      <c r="R1509" s="184">
        <v>15.0745</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44404</v>
      </c>
      <c r="E1510" s="184">
        <v>26.074200000000001</v>
      </c>
      <c r="F1510" s="184">
        <v>-0.26129999999999998</v>
      </c>
      <c r="G1510" s="184">
        <v>-0.28989999999999999</v>
      </c>
      <c r="H1510" s="184">
        <v>1.171</v>
      </c>
      <c r="I1510" s="184">
        <v>0.38650000000000001</v>
      </c>
      <c r="J1510" s="184">
        <v>0.54410000000000003</v>
      </c>
      <c r="K1510" s="184">
        <v>8.4699000000000009</v>
      </c>
      <c r="L1510" s="184">
        <v>11.6281</v>
      </c>
      <c r="M1510" s="184">
        <v>23.603100000000001</v>
      </c>
      <c r="N1510" s="184">
        <v>28.5945</v>
      </c>
      <c r="O1510" s="184">
        <v>12.231</v>
      </c>
      <c r="P1510" s="184">
        <v>9.8399000000000001</v>
      </c>
      <c r="Q1510" s="184">
        <v>9.4712999999999994</v>
      </c>
      <c r="R1510" s="184">
        <v>16.8369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44404</v>
      </c>
      <c r="E1511" s="184">
        <v>12.475899999999999</v>
      </c>
      <c r="F1511" s="184">
        <v>-0.42299999999999999</v>
      </c>
      <c r="G1511" s="184">
        <v>-0.31240000000000001</v>
      </c>
      <c r="H1511" s="184">
        <v>0.80479999999999996</v>
      </c>
      <c r="I1511" s="184">
        <v>0.1011</v>
      </c>
      <c r="J1511" s="184">
        <v>1.6863999999999999</v>
      </c>
      <c r="K1511" s="184">
        <v>6.9305000000000003</v>
      </c>
      <c r="L1511" s="184">
        <v>12.2317</v>
      </c>
      <c r="M1511" s="184">
        <v>24.161799999999999</v>
      </c>
      <c r="N1511" s="184"/>
      <c r="O1511" s="184"/>
      <c r="P1511" s="184"/>
      <c r="Q1511" s="184">
        <v>24.759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44404</v>
      </c>
      <c r="E1512" s="184">
        <v>12.2897</v>
      </c>
      <c r="F1512" s="184">
        <v>-0.42699999999999999</v>
      </c>
      <c r="G1512" s="184">
        <v>-0.32679999999999998</v>
      </c>
      <c r="H1512" s="184">
        <v>0.77739999999999998</v>
      </c>
      <c r="I1512" s="184">
        <v>4.48E-2</v>
      </c>
      <c r="J1512" s="184">
        <v>1.556</v>
      </c>
      <c r="K1512" s="184">
        <v>6.5251000000000001</v>
      </c>
      <c r="L1512" s="184">
        <v>11.2865</v>
      </c>
      <c r="M1512" s="184">
        <v>22.622299999999999</v>
      </c>
      <c r="N1512" s="184"/>
      <c r="O1512" s="184"/>
      <c r="P1512" s="184"/>
      <c r="Q1512" s="184">
        <v>22.896999999999998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44404</v>
      </c>
      <c r="E1513" s="184">
        <v>71.890299999999996</v>
      </c>
      <c r="F1513" s="184">
        <v>-0.55679999999999996</v>
      </c>
      <c r="G1513" s="184">
        <v>-5.28E-2</v>
      </c>
      <c r="H1513" s="184">
        <v>0.64580000000000004</v>
      </c>
      <c r="I1513" s="184">
        <v>0.115</v>
      </c>
      <c r="J1513" s="184">
        <v>1.5653999999999999</v>
      </c>
      <c r="K1513" s="184">
        <v>15.4697</v>
      </c>
      <c r="L1513" s="184">
        <v>45.081400000000002</v>
      </c>
      <c r="M1513" s="184">
        <v>51.378599999999999</v>
      </c>
      <c r="N1513" s="184">
        <v>73.609099999999998</v>
      </c>
      <c r="O1513" s="184">
        <v>27.494</v>
      </c>
      <c r="P1513" s="184">
        <v>17.463000000000001</v>
      </c>
      <c r="Q1513" s="184">
        <v>10.169499999999999</v>
      </c>
      <c r="R1513" s="184">
        <v>38.193300000000001</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44404</v>
      </c>
      <c r="E1514" s="184">
        <v>72.568799999999996</v>
      </c>
      <c r="F1514" s="184">
        <v>-0.55200000000000005</v>
      </c>
      <c r="G1514" s="184">
        <v>-3.3700000000000001E-2</v>
      </c>
      <c r="H1514" s="184">
        <v>0.6794</v>
      </c>
      <c r="I1514" s="184">
        <v>0.1759</v>
      </c>
      <c r="J1514" s="184">
        <v>1.7155</v>
      </c>
      <c r="K1514" s="184">
        <v>16.034300000000002</v>
      </c>
      <c r="L1514" s="184">
        <v>46.574300000000001</v>
      </c>
      <c r="M1514" s="184">
        <v>53.046700000000001</v>
      </c>
      <c r="N1514" s="184">
        <v>75.688800000000001</v>
      </c>
      <c r="O1514" s="184">
        <v>27.8934</v>
      </c>
      <c r="P1514" s="184">
        <v>17.683800000000002</v>
      </c>
      <c r="Q1514" s="184">
        <v>13.567600000000001</v>
      </c>
      <c r="R1514" s="184">
        <v>39.074100000000001</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44404</v>
      </c>
      <c r="E1515" s="184">
        <v>38.3142</v>
      </c>
      <c r="F1515" s="184">
        <v>-0.2029</v>
      </c>
      <c r="G1515" s="184">
        <v>-0.2432</v>
      </c>
      <c r="H1515" s="184">
        <v>0.26850000000000002</v>
      </c>
      <c r="I1515" s="184">
        <v>0.39439999999999997</v>
      </c>
      <c r="J1515" s="184">
        <v>1.5441</v>
      </c>
      <c r="K1515" s="184">
        <v>7.3918999999999997</v>
      </c>
      <c r="L1515" s="184">
        <v>9.6035000000000004</v>
      </c>
      <c r="M1515" s="184">
        <v>17.572900000000001</v>
      </c>
      <c r="N1515" s="184">
        <v>19.5182</v>
      </c>
      <c r="O1515" s="184">
        <v>12.290900000000001</v>
      </c>
      <c r="P1515" s="184">
        <v>10.3566</v>
      </c>
      <c r="Q1515" s="184">
        <v>11.398300000000001</v>
      </c>
      <c r="R1515" s="184">
        <v>15.389699999999999</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44404</v>
      </c>
      <c r="E1516" s="184">
        <v>35.811799999999998</v>
      </c>
      <c r="F1516" s="184">
        <v>-0.20480000000000001</v>
      </c>
      <c r="G1516" s="184">
        <v>-0.251</v>
      </c>
      <c r="H1516" s="184">
        <v>0.255</v>
      </c>
      <c r="I1516" s="184">
        <v>0.36380000000000001</v>
      </c>
      <c r="J1516" s="184">
        <v>1.4677</v>
      </c>
      <c r="K1516" s="184">
        <v>7.1612999999999998</v>
      </c>
      <c r="L1516" s="184">
        <v>9.15</v>
      </c>
      <c r="M1516" s="184">
        <v>16.881900000000002</v>
      </c>
      <c r="N1516" s="184">
        <v>18.6206</v>
      </c>
      <c r="O1516" s="184">
        <v>11.4651</v>
      </c>
      <c r="P1516" s="184">
        <v>9.3793000000000006</v>
      </c>
      <c r="Q1516" s="184">
        <v>8.4839000000000002</v>
      </c>
      <c r="R1516" s="184">
        <v>14.6058</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44404</v>
      </c>
      <c r="E1517" s="184">
        <v>14.814299999999999</v>
      </c>
      <c r="F1517" s="184">
        <v>-0.35510000000000003</v>
      </c>
      <c r="G1517" s="184">
        <v>-0.29010000000000002</v>
      </c>
      <c r="H1517" s="184">
        <v>0.75560000000000005</v>
      </c>
      <c r="I1517" s="184">
        <v>0.58120000000000005</v>
      </c>
      <c r="J1517" s="184">
        <v>1.3996999999999999</v>
      </c>
      <c r="K1517" s="184">
        <v>8.1730999999999998</v>
      </c>
      <c r="L1517" s="184">
        <v>15.6355</v>
      </c>
      <c r="M1517" s="184">
        <v>30.7517</v>
      </c>
      <c r="N1517" s="184">
        <v>37.835700000000003</v>
      </c>
      <c r="O1517" s="184"/>
      <c r="P1517" s="184"/>
      <c r="Q1517" s="184">
        <v>32.481200000000001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44404</v>
      </c>
      <c r="E1518" s="184">
        <v>14.4312</v>
      </c>
      <c r="F1518" s="184">
        <v>-0.35970000000000002</v>
      </c>
      <c r="G1518" s="184">
        <v>-0.3095</v>
      </c>
      <c r="H1518" s="184">
        <v>0.72099999999999997</v>
      </c>
      <c r="I1518" s="184">
        <v>0.51190000000000002</v>
      </c>
      <c r="J1518" s="184">
        <v>1.246</v>
      </c>
      <c r="K1518" s="184">
        <v>7.7309000000000001</v>
      </c>
      <c r="L1518" s="184">
        <v>14.621600000000001</v>
      </c>
      <c r="M1518" s="184">
        <v>28.957100000000001</v>
      </c>
      <c r="N1518" s="184">
        <v>35.359299999999998</v>
      </c>
      <c r="O1518" s="184"/>
      <c r="P1518" s="184"/>
      <c r="Q1518" s="184">
        <v>30.020099999999999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44404</v>
      </c>
      <c r="E1519" s="184">
        <v>44.913499999999999</v>
      </c>
      <c r="F1519" s="184">
        <v>-0.31559999999999999</v>
      </c>
      <c r="G1519" s="184">
        <v>-0.372</v>
      </c>
      <c r="H1519" s="184">
        <v>0.31309999999999999</v>
      </c>
      <c r="I1519" s="184">
        <v>0.1065</v>
      </c>
      <c r="J1519" s="184">
        <v>0.57550000000000001</v>
      </c>
      <c r="K1519" s="184">
        <v>5.0293999999999999</v>
      </c>
      <c r="L1519" s="184">
        <v>7.3258000000000001</v>
      </c>
      <c r="M1519" s="184">
        <v>14.9206</v>
      </c>
      <c r="N1519" s="184">
        <v>19.587900000000001</v>
      </c>
      <c r="O1519" s="184">
        <v>8.5706000000000007</v>
      </c>
      <c r="P1519" s="184">
        <v>8.2581000000000007</v>
      </c>
      <c r="Q1519" s="184">
        <v>7.7846000000000002</v>
      </c>
      <c r="R1519" s="184">
        <v>13.334</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44404</v>
      </c>
      <c r="E1520" s="184">
        <v>42.0426</v>
      </c>
      <c r="F1520" s="184">
        <v>-0.31819999999999998</v>
      </c>
      <c r="G1520" s="184">
        <v>-0.38080000000000003</v>
      </c>
      <c r="H1520" s="184">
        <v>0.29920000000000002</v>
      </c>
      <c r="I1520" s="184">
        <v>7.7600000000000002E-2</v>
      </c>
      <c r="J1520" s="184">
        <v>0.50780000000000003</v>
      </c>
      <c r="K1520" s="184">
        <v>4.8269000000000002</v>
      </c>
      <c r="L1520" s="184">
        <v>6.9074</v>
      </c>
      <c r="M1520" s="184">
        <v>14.2468</v>
      </c>
      <c r="N1520" s="184">
        <v>18.654499999999999</v>
      </c>
      <c r="O1520" s="184">
        <v>7.6755000000000004</v>
      </c>
      <c r="P1520" s="184">
        <v>7.3071999999999999</v>
      </c>
      <c r="Q1520" s="184">
        <v>12.055899999999999</v>
      </c>
      <c r="R1520" s="184">
        <v>12.458</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-0.305205</v>
      </c>
      <c r="G1521" s="186">
        <v>-0.21439499999999997</v>
      </c>
      <c r="H1521" s="186">
        <v>0.68903999999999999</v>
      </c>
      <c r="I1521" s="186">
        <v>0.24854999999999999</v>
      </c>
      <c r="J1521" s="186">
        <v>1.214715</v>
      </c>
      <c r="K1521" s="186">
        <v>7.9375550000000006</v>
      </c>
      <c r="L1521" s="186">
        <v>14.979535000000002</v>
      </c>
      <c r="M1521" s="186">
        <v>25.986979999999999</v>
      </c>
      <c r="N1521" s="186">
        <v>35.494231249999999</v>
      </c>
      <c r="O1521" s="186">
        <v>14.223057142857144</v>
      </c>
      <c r="P1521" s="186">
        <v>11.549328571428573</v>
      </c>
      <c r="Q1521" s="186">
        <v>14.225265000000002</v>
      </c>
      <c r="R1521" s="186">
        <v>20.258235714285718</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-0.33665</v>
      </c>
      <c r="G1522" s="186">
        <v>-0.29344999999999999</v>
      </c>
      <c r="H1522" s="186">
        <v>0.68114999999999992</v>
      </c>
      <c r="I1522" s="186">
        <v>0.24324999999999999</v>
      </c>
      <c r="J1522" s="186">
        <v>1.4337</v>
      </c>
      <c r="K1522" s="186">
        <v>7.8301499999999997</v>
      </c>
      <c r="L1522" s="186">
        <v>11.984249999999999</v>
      </c>
      <c r="M1522" s="186">
        <v>23.962600000000002</v>
      </c>
      <c r="N1522" s="186">
        <v>32.520099999999999</v>
      </c>
      <c r="O1522" s="186">
        <v>12.65</v>
      </c>
      <c r="P1522" s="186">
        <v>10.956849999999999</v>
      </c>
      <c r="Q1522" s="186">
        <v>11.142099999999999</v>
      </c>
      <c r="R1522" s="186">
        <v>17.862400000000001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44404</v>
      </c>
      <c r="E1525" s="184">
        <v>151.69999999999999</v>
      </c>
      <c r="F1525" s="184">
        <v>-0.45279999999999998</v>
      </c>
      <c r="G1525" s="184">
        <v>-0.5181</v>
      </c>
      <c r="H1525" s="184">
        <v>1.2819</v>
      </c>
      <c r="I1525" s="184">
        <v>1.1603000000000001</v>
      </c>
      <c r="J1525" s="184">
        <v>4.8159000000000001</v>
      </c>
      <c r="K1525" s="184">
        <v>14.464600000000001</v>
      </c>
      <c r="L1525" s="184">
        <v>27.489699999999999</v>
      </c>
      <c r="M1525" s="184">
        <v>50.391599999999997</v>
      </c>
      <c r="N1525" s="184">
        <v>60.614100000000001</v>
      </c>
      <c r="O1525" s="184">
        <v>14.9413</v>
      </c>
      <c r="P1525" s="184">
        <v>13.43</v>
      </c>
      <c r="Q1525" s="184">
        <v>16.421299999999999</v>
      </c>
      <c r="R1525" s="184">
        <v>26.598099999999999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44404</v>
      </c>
      <c r="E1526" s="184">
        <v>163.5</v>
      </c>
      <c r="F1526" s="184">
        <v>-0.4506</v>
      </c>
      <c r="G1526" s="184">
        <v>-0.50509999999999999</v>
      </c>
      <c r="H1526" s="184">
        <v>1.3010999999999999</v>
      </c>
      <c r="I1526" s="184">
        <v>1.1882999999999999</v>
      </c>
      <c r="J1526" s="184">
        <v>4.8951000000000002</v>
      </c>
      <c r="K1526" s="184">
        <v>14.6805</v>
      </c>
      <c r="L1526" s="184">
        <v>28.0044</v>
      </c>
      <c r="M1526" s="184">
        <v>51.318800000000003</v>
      </c>
      <c r="N1526" s="184">
        <v>61.9133</v>
      </c>
      <c r="O1526" s="184">
        <v>15.909700000000001</v>
      </c>
      <c r="P1526" s="184">
        <v>14.4499</v>
      </c>
      <c r="Q1526" s="184">
        <v>14.669499999999999</v>
      </c>
      <c r="R1526" s="184">
        <v>27.6096</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44404</v>
      </c>
      <c r="E1527" s="184">
        <v>70.759</v>
      </c>
      <c r="F1527" s="184">
        <v>-0.1313</v>
      </c>
      <c r="G1527" s="184">
        <v>0.2011</v>
      </c>
      <c r="H1527" s="184">
        <v>1.9215</v>
      </c>
      <c r="I1527" s="184">
        <v>1.2332000000000001</v>
      </c>
      <c r="J1527" s="184">
        <v>4.0742000000000003</v>
      </c>
      <c r="K1527" s="184">
        <v>17.150700000000001</v>
      </c>
      <c r="L1527" s="184">
        <v>27.597200000000001</v>
      </c>
      <c r="M1527" s="184">
        <v>48.022100000000002</v>
      </c>
      <c r="N1527" s="184">
        <v>57.736499999999999</v>
      </c>
      <c r="O1527" s="184">
        <v>15.142300000000001</v>
      </c>
      <c r="P1527" s="184">
        <v>13.892899999999999</v>
      </c>
      <c r="Q1527" s="184">
        <v>13.1183</v>
      </c>
      <c r="R1527" s="184">
        <v>24.4802</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44404</v>
      </c>
      <c r="E1528" s="184">
        <v>80.061000000000007</v>
      </c>
      <c r="F1528" s="184">
        <v>-0.12720000000000001</v>
      </c>
      <c r="G1528" s="184">
        <v>0.21779999999999999</v>
      </c>
      <c r="H1528" s="184">
        <v>1.9509000000000001</v>
      </c>
      <c r="I1528" s="184">
        <v>1.2905</v>
      </c>
      <c r="J1528" s="184">
        <v>4.2054</v>
      </c>
      <c r="K1528" s="184">
        <v>17.569099999999999</v>
      </c>
      <c r="L1528" s="184">
        <v>28.508800000000001</v>
      </c>
      <c r="M1528" s="184">
        <v>49.629899999999999</v>
      </c>
      <c r="N1528" s="184">
        <v>60.006799999999998</v>
      </c>
      <c r="O1528" s="184">
        <v>16.7803</v>
      </c>
      <c r="P1528" s="184">
        <v>15.6213</v>
      </c>
      <c r="Q1528" s="184">
        <v>17.005700000000001</v>
      </c>
      <c r="R1528" s="184">
        <v>26.201499999999999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44404</v>
      </c>
      <c r="E1529" s="184">
        <v>417.67</v>
      </c>
      <c r="F1529" s="184">
        <v>-0.184</v>
      </c>
      <c r="G1529" s="184">
        <v>-0.33879999999999999</v>
      </c>
      <c r="H1529" s="184">
        <v>1.6229</v>
      </c>
      <c r="I1529" s="184">
        <v>1.4254</v>
      </c>
      <c r="J1529" s="184">
        <v>4.3757000000000001</v>
      </c>
      <c r="K1529" s="184">
        <v>17.1191</v>
      </c>
      <c r="L1529" s="184">
        <v>26.3293</v>
      </c>
      <c r="M1529" s="184">
        <v>53.679400000000001</v>
      </c>
      <c r="N1529" s="184">
        <v>63.107700000000001</v>
      </c>
      <c r="O1529" s="184">
        <v>13.2324</v>
      </c>
      <c r="P1529" s="184">
        <v>13.478300000000001</v>
      </c>
      <c r="Q1529" s="184">
        <v>14.9192</v>
      </c>
      <c r="R1529" s="184">
        <v>20.661899999999999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44404</v>
      </c>
      <c r="E1530" s="184">
        <v>450.6</v>
      </c>
      <c r="F1530" s="184">
        <v>-0.18160000000000001</v>
      </c>
      <c r="G1530" s="184">
        <v>-0.32740000000000002</v>
      </c>
      <c r="H1530" s="184">
        <v>1.6422000000000001</v>
      </c>
      <c r="I1530" s="184">
        <v>1.4636</v>
      </c>
      <c r="J1530" s="184">
        <v>4.4603000000000002</v>
      </c>
      <c r="K1530" s="184">
        <v>17.383500000000002</v>
      </c>
      <c r="L1530" s="184">
        <v>26.8903</v>
      </c>
      <c r="M1530" s="184">
        <v>54.723100000000002</v>
      </c>
      <c r="N1530" s="184">
        <v>64.620800000000003</v>
      </c>
      <c r="O1530" s="184">
        <v>14.313000000000001</v>
      </c>
      <c r="P1530" s="184">
        <v>14.648300000000001</v>
      </c>
      <c r="Q1530" s="184">
        <v>16.370699999999999</v>
      </c>
      <c r="R1530" s="184">
        <v>21.811699999999998</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44404</v>
      </c>
      <c r="E1533" s="184">
        <v>75.48</v>
      </c>
      <c r="F1533" s="184">
        <v>-0.89290000000000003</v>
      </c>
      <c r="G1533" s="184">
        <v>-0.9839</v>
      </c>
      <c r="H1533" s="184">
        <v>0.76090000000000002</v>
      </c>
      <c r="I1533" s="184">
        <v>1.5882000000000001</v>
      </c>
      <c r="J1533" s="184">
        <v>5.1692999999999998</v>
      </c>
      <c r="K1533" s="184">
        <v>20.768000000000001</v>
      </c>
      <c r="L1533" s="184">
        <v>29.735299999999999</v>
      </c>
      <c r="M1533" s="184">
        <v>54.703800000000001</v>
      </c>
      <c r="N1533" s="184">
        <v>68.6327</v>
      </c>
      <c r="O1533" s="184">
        <v>15.2094</v>
      </c>
      <c r="P1533" s="184">
        <v>14.8125</v>
      </c>
      <c r="Q1533" s="184">
        <v>16.320799999999998</v>
      </c>
      <c r="R1533" s="184">
        <v>30.819500000000001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44404</v>
      </c>
      <c r="E1534" s="184">
        <v>85.28</v>
      </c>
      <c r="F1534" s="184">
        <v>-0.89480000000000004</v>
      </c>
      <c r="G1534" s="184">
        <v>-0.96389999999999998</v>
      </c>
      <c r="H1534" s="184">
        <v>0.79190000000000005</v>
      </c>
      <c r="I1534" s="184">
        <v>1.6448</v>
      </c>
      <c r="J1534" s="184">
        <v>5.2839999999999998</v>
      </c>
      <c r="K1534" s="184">
        <v>21.1708</v>
      </c>
      <c r="L1534" s="184">
        <v>30.6172</v>
      </c>
      <c r="M1534" s="184">
        <v>56.247700000000002</v>
      </c>
      <c r="N1534" s="184">
        <v>70.901799999999994</v>
      </c>
      <c r="O1534" s="184">
        <v>16.805499999999999</v>
      </c>
      <c r="P1534" s="184">
        <v>16.554300000000001</v>
      </c>
      <c r="Q1534" s="184">
        <v>20.052800000000001</v>
      </c>
      <c r="R1534" s="184">
        <v>32.541499999999999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44404</v>
      </c>
      <c r="E1535" s="184">
        <v>14.8362</v>
      </c>
      <c r="F1535" s="184">
        <v>-1.3144</v>
      </c>
      <c r="G1535" s="184">
        <v>-1.6839</v>
      </c>
      <c r="H1535" s="184">
        <v>-0.3024</v>
      </c>
      <c r="I1535" s="184">
        <v>-1.7451000000000001</v>
      </c>
      <c r="J1535" s="184">
        <v>-0.105</v>
      </c>
      <c r="K1535" s="184">
        <v>10.2006</v>
      </c>
      <c r="L1535" s="184">
        <v>20.041799999999999</v>
      </c>
      <c r="M1535" s="184">
        <v>44.270499999999998</v>
      </c>
      <c r="N1535" s="184">
        <v>52.775700000000001</v>
      </c>
      <c r="O1535" s="184"/>
      <c r="P1535" s="184"/>
      <c r="Q1535" s="184">
        <v>19.6126</v>
      </c>
      <c r="R1535" s="184">
        <v>20.927600000000002</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44404</v>
      </c>
      <c r="E1536" s="184">
        <v>14.1531</v>
      </c>
      <c r="F1536" s="184">
        <v>-1.3199000000000001</v>
      </c>
      <c r="G1536" s="184">
        <v>-1.7071000000000001</v>
      </c>
      <c r="H1536" s="184">
        <v>-0.34360000000000002</v>
      </c>
      <c r="I1536" s="184">
        <v>-1.8257000000000001</v>
      </c>
      <c r="J1536" s="184">
        <v>-0.29310000000000003</v>
      </c>
      <c r="K1536" s="184">
        <v>9.6120000000000001</v>
      </c>
      <c r="L1536" s="184">
        <v>18.7699</v>
      </c>
      <c r="M1536" s="184">
        <v>41.981099999999998</v>
      </c>
      <c r="N1536" s="184">
        <v>49.542000000000002</v>
      </c>
      <c r="O1536" s="184"/>
      <c r="P1536" s="184"/>
      <c r="Q1536" s="184">
        <v>17.080200000000001</v>
      </c>
      <c r="R1536" s="184">
        <v>18.3505</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44404</v>
      </c>
      <c r="E1537" s="184">
        <v>20.274899999999999</v>
      </c>
      <c r="F1537" s="184">
        <v>0.13089999999999999</v>
      </c>
      <c r="G1537" s="184">
        <v>0.2155</v>
      </c>
      <c r="H1537" s="184">
        <v>2.2663000000000002</v>
      </c>
      <c r="I1537" s="184">
        <v>1.7081</v>
      </c>
      <c r="J1537" s="184">
        <v>3.92</v>
      </c>
      <c r="K1537" s="184">
        <v>19.110700000000001</v>
      </c>
      <c r="L1537" s="184">
        <v>37.387099999999997</v>
      </c>
      <c r="M1537" s="184">
        <v>60.1113</v>
      </c>
      <c r="N1537" s="184">
        <v>71.674199999999999</v>
      </c>
      <c r="O1537" s="184">
        <v>21.655899999999999</v>
      </c>
      <c r="P1537" s="184"/>
      <c r="Q1537" s="184">
        <v>18.262699999999999</v>
      </c>
      <c r="R1537" s="184">
        <v>34.898899999999998</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44404</v>
      </c>
      <c r="E1538" s="184">
        <v>18.633600000000001</v>
      </c>
      <c r="F1538" s="184">
        <v>0.12570000000000001</v>
      </c>
      <c r="G1538" s="184">
        <v>0.19520000000000001</v>
      </c>
      <c r="H1538" s="184">
        <v>2.2296</v>
      </c>
      <c r="I1538" s="184">
        <v>1.6347</v>
      </c>
      <c r="J1538" s="184">
        <v>3.7482000000000002</v>
      </c>
      <c r="K1538" s="184">
        <v>18.572800000000001</v>
      </c>
      <c r="L1538" s="184">
        <v>36.190600000000003</v>
      </c>
      <c r="M1538" s="184">
        <v>58.029699999999998</v>
      </c>
      <c r="N1538" s="184">
        <v>68.690899999999999</v>
      </c>
      <c r="O1538" s="184">
        <v>19.516200000000001</v>
      </c>
      <c r="P1538" s="184"/>
      <c r="Q1538" s="184">
        <v>15.917</v>
      </c>
      <c r="R1538" s="184">
        <v>32.604900000000001</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44404</v>
      </c>
      <c r="E1539" s="184">
        <v>128.73779999999999</v>
      </c>
      <c r="F1539" s="184">
        <v>-0.31990000000000002</v>
      </c>
      <c r="G1539" s="184">
        <v>0.48149999999999998</v>
      </c>
      <c r="H1539" s="184">
        <v>2.2675999999999998</v>
      </c>
      <c r="I1539" s="184">
        <v>0.41670000000000001</v>
      </c>
      <c r="J1539" s="184">
        <v>2.7926000000000002</v>
      </c>
      <c r="K1539" s="184">
        <v>14.2484</v>
      </c>
      <c r="L1539" s="184">
        <v>31.3324</v>
      </c>
      <c r="M1539" s="184">
        <v>57.947299999999998</v>
      </c>
      <c r="N1539" s="184">
        <v>70.3172</v>
      </c>
      <c r="O1539" s="184">
        <v>12.148999999999999</v>
      </c>
      <c r="P1539" s="184">
        <v>11.601699999999999</v>
      </c>
      <c r="Q1539" s="184">
        <v>16.9239</v>
      </c>
      <c r="R1539" s="184">
        <v>17.106400000000001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44404</v>
      </c>
      <c r="E1540" s="184">
        <v>137.07140000000001</v>
      </c>
      <c r="F1540" s="184">
        <v>-0.31850000000000001</v>
      </c>
      <c r="G1540" s="184">
        <v>0.48780000000000001</v>
      </c>
      <c r="H1540" s="184">
        <v>2.2795000000000001</v>
      </c>
      <c r="I1540" s="184">
        <v>0.44040000000000001</v>
      </c>
      <c r="J1540" s="184">
        <v>2.8472</v>
      </c>
      <c r="K1540" s="184">
        <v>14.426399999999999</v>
      </c>
      <c r="L1540" s="184">
        <v>31.7456</v>
      </c>
      <c r="M1540" s="184">
        <v>58.698900000000002</v>
      </c>
      <c r="N1540" s="184">
        <v>71.424300000000002</v>
      </c>
      <c r="O1540" s="184">
        <v>12.898899999999999</v>
      </c>
      <c r="P1540" s="184">
        <v>12.4016</v>
      </c>
      <c r="Q1540" s="184">
        <v>13.968299999999999</v>
      </c>
      <c r="R1540" s="184">
        <v>17.897300000000001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44404</v>
      </c>
      <c r="E1541" s="184">
        <v>211.43</v>
      </c>
      <c r="F1541" s="184">
        <v>-0.3957</v>
      </c>
      <c r="G1541" s="184">
        <v>-7.5600000000000001E-2</v>
      </c>
      <c r="H1541" s="184">
        <v>0.91639999999999999</v>
      </c>
      <c r="I1541" s="184">
        <v>1.0563</v>
      </c>
      <c r="J1541" s="184">
        <v>4.2450999999999999</v>
      </c>
      <c r="K1541" s="184">
        <v>17.480699999999999</v>
      </c>
      <c r="L1541" s="184">
        <v>27.3598</v>
      </c>
      <c r="M1541" s="184">
        <v>48.967799999999997</v>
      </c>
      <c r="N1541" s="184">
        <v>59.726500000000001</v>
      </c>
      <c r="O1541" s="184">
        <v>13.8667</v>
      </c>
      <c r="P1541" s="184">
        <v>15.608499999999999</v>
      </c>
      <c r="Q1541" s="184">
        <v>15.827299999999999</v>
      </c>
      <c r="R1541" s="184">
        <v>24.7471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44404</v>
      </c>
      <c r="E1542" s="184">
        <v>225.48</v>
      </c>
      <c r="F1542" s="184">
        <v>-0.39319999999999999</v>
      </c>
      <c r="G1542" s="184">
        <v>-6.2100000000000002E-2</v>
      </c>
      <c r="H1542" s="184">
        <v>0.93110000000000004</v>
      </c>
      <c r="I1542" s="184">
        <v>1.0849</v>
      </c>
      <c r="J1542" s="184">
        <v>4.3163999999999998</v>
      </c>
      <c r="K1542" s="184">
        <v>17.7011</v>
      </c>
      <c r="L1542" s="184">
        <v>27.8231</v>
      </c>
      <c r="M1542" s="184">
        <v>49.800699999999999</v>
      </c>
      <c r="N1542" s="184">
        <v>60.965200000000003</v>
      </c>
      <c r="O1542" s="184">
        <v>14.8505</v>
      </c>
      <c r="P1542" s="184">
        <v>16.581299999999999</v>
      </c>
      <c r="Q1542" s="184">
        <v>17.1126</v>
      </c>
      <c r="R1542" s="184">
        <v>25.755299999999998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44404</v>
      </c>
      <c r="E1543" s="184">
        <v>380.01069999999999</v>
      </c>
      <c r="F1543" s="184">
        <v>0.1633</v>
      </c>
      <c r="G1543" s="184">
        <v>0.89759999999999995</v>
      </c>
      <c r="H1543" s="184">
        <v>2.7913999999999999</v>
      </c>
      <c r="I1543" s="184">
        <v>2.8944999999999999</v>
      </c>
      <c r="J1543" s="184">
        <v>5.4223999999999997</v>
      </c>
      <c r="K1543" s="184">
        <v>17.8993</v>
      </c>
      <c r="L1543" s="184">
        <v>43.446100000000001</v>
      </c>
      <c r="M1543" s="184">
        <v>69.041600000000003</v>
      </c>
      <c r="N1543" s="184">
        <v>93.391400000000004</v>
      </c>
      <c r="O1543" s="184">
        <v>27.872800000000002</v>
      </c>
      <c r="P1543" s="184">
        <v>22.9495</v>
      </c>
      <c r="Q1543" s="184">
        <v>19.554500000000001</v>
      </c>
      <c r="R1543" s="184">
        <v>45.850099999999998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44404</v>
      </c>
      <c r="E1544" s="184">
        <v>393.58120000000002</v>
      </c>
      <c r="F1544" s="184">
        <v>0.16850000000000001</v>
      </c>
      <c r="G1544" s="184">
        <v>0.91859999999999997</v>
      </c>
      <c r="H1544" s="184">
        <v>2.8283999999999998</v>
      </c>
      <c r="I1544" s="184">
        <v>2.9698000000000002</v>
      </c>
      <c r="J1544" s="184">
        <v>5.6018999999999997</v>
      </c>
      <c r="K1544" s="184">
        <v>18.479900000000001</v>
      </c>
      <c r="L1544" s="184">
        <v>44.880299999999998</v>
      </c>
      <c r="M1544" s="184">
        <v>71.641400000000004</v>
      </c>
      <c r="N1544" s="184">
        <v>97.416899999999998</v>
      </c>
      <c r="O1544" s="184">
        <v>29.0318</v>
      </c>
      <c r="P1544" s="184">
        <v>23.7056</v>
      </c>
      <c r="Q1544" s="184">
        <v>21.5901</v>
      </c>
      <c r="R1544" s="184">
        <v>47.419899999999998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44404</v>
      </c>
      <c r="E1545" s="184">
        <v>15.6934</v>
      </c>
      <c r="F1545" s="184">
        <v>-0.78900000000000003</v>
      </c>
      <c r="G1545" s="184">
        <v>-0.95860000000000001</v>
      </c>
      <c r="H1545" s="184">
        <v>0.7712</v>
      </c>
      <c r="I1545" s="184">
        <v>0.55169999999999997</v>
      </c>
      <c r="J1545" s="184">
        <v>3.3180999999999998</v>
      </c>
      <c r="K1545" s="184">
        <v>15.285</v>
      </c>
      <c r="L1545" s="184">
        <v>26.248100000000001</v>
      </c>
      <c r="M1545" s="184">
        <v>47.203800000000001</v>
      </c>
      <c r="N1545" s="184">
        <v>57.632300000000001</v>
      </c>
      <c r="O1545" s="184"/>
      <c r="P1545" s="184"/>
      <c r="Q1545" s="184">
        <v>26.920400000000001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44404</v>
      </c>
      <c r="E1546" s="184">
        <v>15.1425</v>
      </c>
      <c r="F1546" s="184">
        <v>-0.79339999999999999</v>
      </c>
      <c r="G1546" s="184">
        <v>-0.97699999999999998</v>
      </c>
      <c r="H1546" s="184">
        <v>0.73839999999999995</v>
      </c>
      <c r="I1546" s="184">
        <v>0.4864</v>
      </c>
      <c r="J1546" s="184">
        <v>3.1659999999999999</v>
      </c>
      <c r="K1546" s="184">
        <v>14.808999999999999</v>
      </c>
      <c r="L1546" s="184">
        <v>25.284400000000002</v>
      </c>
      <c r="M1546" s="184">
        <v>45.380099999999999</v>
      </c>
      <c r="N1546" s="184">
        <v>54.912100000000002</v>
      </c>
      <c r="O1546" s="184"/>
      <c r="P1546" s="184"/>
      <c r="Q1546" s="184">
        <v>24.543700000000001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-0.41854000000000002</v>
      </c>
      <c r="G1547" s="186">
        <v>-0.27432000000000012</v>
      </c>
      <c r="H1547" s="186">
        <v>1.4323599999999996</v>
      </c>
      <c r="I1547" s="186">
        <v>1.03335</v>
      </c>
      <c r="J1547" s="186">
        <v>3.8129850000000003</v>
      </c>
      <c r="K1547" s="186">
        <v>16.406610000000001</v>
      </c>
      <c r="L1547" s="186">
        <v>29.784070000000003</v>
      </c>
      <c r="M1547" s="186">
        <v>53.589530000000003</v>
      </c>
      <c r="N1547" s="186">
        <v>65.800119999999993</v>
      </c>
      <c r="O1547" s="186">
        <v>17.13598125</v>
      </c>
      <c r="P1547" s="186">
        <v>15.695407142857144</v>
      </c>
      <c r="Q1547" s="186">
        <v>17.809580000000004</v>
      </c>
      <c r="R1547" s="186">
        <v>27.571222222222218</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-0.35655000000000003</v>
      </c>
      <c r="G1548" s="186">
        <v>-0.20150000000000001</v>
      </c>
      <c r="H1548" s="186">
        <v>1.462</v>
      </c>
      <c r="I1548" s="186">
        <v>1.21075</v>
      </c>
      <c r="J1548" s="186">
        <v>4.22525</v>
      </c>
      <c r="K1548" s="186">
        <v>17.267099999999999</v>
      </c>
      <c r="L1548" s="186">
        <v>27.91375</v>
      </c>
      <c r="M1548" s="186">
        <v>52.499099999999999</v>
      </c>
      <c r="N1548" s="186">
        <v>62.5105</v>
      </c>
      <c r="O1548" s="186">
        <v>15.175850000000001</v>
      </c>
      <c r="P1548" s="186">
        <v>14.730399999999999</v>
      </c>
      <c r="Q1548" s="186">
        <v>16.9648</v>
      </c>
      <c r="R1548" s="186">
        <v>25.978400000000001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44404</v>
      </c>
      <c r="E1551" s="184">
        <v>1124.4965</v>
      </c>
      <c r="F1551" s="184">
        <v>3.1423000000000001</v>
      </c>
      <c r="G1551" s="184">
        <v>3.145</v>
      </c>
      <c r="H1551" s="184">
        <v>3.1476000000000002</v>
      </c>
      <c r="I1551" s="184">
        <v>3.1457999999999999</v>
      </c>
      <c r="J1551" s="184">
        <v>3.1556000000000002</v>
      </c>
      <c r="K1551" s="184">
        <v>3.2183999999999999</v>
      </c>
      <c r="L1551" s="184">
        <v>3.1753</v>
      </c>
      <c r="M1551" s="184">
        <v>3.1131000000000002</v>
      </c>
      <c r="N1551" s="184">
        <v>3.1202999999999999</v>
      </c>
      <c r="O1551" s="184"/>
      <c r="P1551" s="184"/>
      <c r="Q1551" s="184">
        <v>4.3802000000000003</v>
      </c>
      <c r="R1551" s="184">
        <v>3.6998000000000002</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44404</v>
      </c>
      <c r="E1552" s="184">
        <v>1120.7017000000001</v>
      </c>
      <c r="F1552" s="184">
        <v>3.0421999999999998</v>
      </c>
      <c r="G1552" s="184">
        <v>3.0449000000000002</v>
      </c>
      <c r="H1552" s="184">
        <v>3.0474000000000001</v>
      </c>
      <c r="I1552" s="184">
        <v>3.0455000000000001</v>
      </c>
      <c r="J1552" s="184">
        <v>3.0562999999999998</v>
      </c>
      <c r="K1552" s="184">
        <v>3.1009000000000002</v>
      </c>
      <c r="L1552" s="184">
        <v>3.0653000000000001</v>
      </c>
      <c r="M1552" s="184">
        <v>3.0007999999999999</v>
      </c>
      <c r="N1552" s="184">
        <v>3.0045999999999999</v>
      </c>
      <c r="O1552" s="184"/>
      <c r="P1552" s="184"/>
      <c r="Q1552" s="184">
        <v>4.2514000000000003</v>
      </c>
      <c r="R1552" s="184">
        <v>3.5767000000000002</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44404</v>
      </c>
      <c r="E1553" s="184">
        <v>1099.1515999999999</v>
      </c>
      <c r="F1553" s="184">
        <v>3.1482999999999999</v>
      </c>
      <c r="G1553" s="184">
        <v>3.1644000000000001</v>
      </c>
      <c r="H1553" s="184">
        <v>3.1732</v>
      </c>
      <c r="I1553" s="184">
        <v>3.1722999999999999</v>
      </c>
      <c r="J1553" s="184">
        <v>3.1785000000000001</v>
      </c>
      <c r="K1553" s="184">
        <v>3.2092000000000001</v>
      </c>
      <c r="L1553" s="184">
        <v>3.1669</v>
      </c>
      <c r="M1553" s="184">
        <v>3.1143000000000001</v>
      </c>
      <c r="N1553" s="184">
        <v>3.1276999999999999</v>
      </c>
      <c r="O1553" s="184"/>
      <c r="P1553" s="184"/>
      <c r="Q1553" s="184">
        <v>4.0697999999999999</v>
      </c>
      <c r="R1553" s="184">
        <v>3.7084000000000001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44404</v>
      </c>
      <c r="E1554" s="184">
        <v>1097.6141</v>
      </c>
      <c r="F1554" s="184">
        <v>3.0895999999999999</v>
      </c>
      <c r="G1554" s="184">
        <v>3.1044999999999998</v>
      </c>
      <c r="H1554" s="184">
        <v>3.113</v>
      </c>
      <c r="I1554" s="184">
        <v>3.1122000000000001</v>
      </c>
      <c r="J1554" s="184">
        <v>3.1183000000000001</v>
      </c>
      <c r="K1554" s="184">
        <v>3.1488</v>
      </c>
      <c r="L1554" s="184">
        <v>3.1080000000000001</v>
      </c>
      <c r="M1554" s="184">
        <v>3.0577000000000001</v>
      </c>
      <c r="N1554" s="184">
        <v>3.0720000000000001</v>
      </c>
      <c r="O1554" s="184"/>
      <c r="P1554" s="184"/>
      <c r="Q1554" s="184">
        <v>4.0084</v>
      </c>
      <c r="R1554" s="184">
        <v>3.6545999999999998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44404</v>
      </c>
      <c r="E1555" s="184">
        <v>1092.0737999999999</v>
      </c>
      <c r="F1555" s="184">
        <v>3.1753999999999998</v>
      </c>
      <c r="G1555" s="184">
        <v>3.1659000000000002</v>
      </c>
      <c r="H1555" s="184">
        <v>3.1589</v>
      </c>
      <c r="I1555" s="184">
        <v>3.1497999999999999</v>
      </c>
      <c r="J1555" s="184">
        <v>3.1558999999999999</v>
      </c>
      <c r="K1555" s="184">
        <v>3.1932999999999998</v>
      </c>
      <c r="L1555" s="184">
        <v>3.1648000000000001</v>
      </c>
      <c r="M1555" s="184">
        <v>3.1230000000000002</v>
      </c>
      <c r="N1555" s="184">
        <v>3.1387</v>
      </c>
      <c r="O1555" s="184"/>
      <c r="P1555" s="184"/>
      <c r="Q1555" s="184">
        <v>3.9708000000000001</v>
      </c>
      <c r="R1555" s="184">
        <v>3.7309999999999999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44404</v>
      </c>
      <c r="E1556" s="184">
        <v>1090.7371000000001</v>
      </c>
      <c r="F1556" s="184">
        <v>3.1156999999999999</v>
      </c>
      <c r="G1556" s="184">
        <v>3.1196000000000002</v>
      </c>
      <c r="H1556" s="184">
        <v>3.1158999999999999</v>
      </c>
      <c r="I1556" s="184">
        <v>3.1082000000000001</v>
      </c>
      <c r="J1556" s="184">
        <v>3.1152000000000002</v>
      </c>
      <c r="K1556" s="184">
        <v>3.1465000000000001</v>
      </c>
      <c r="L1556" s="184">
        <v>3.1158000000000001</v>
      </c>
      <c r="M1556" s="184">
        <v>3.0691999999999999</v>
      </c>
      <c r="N1556" s="184">
        <v>3.0773999999999999</v>
      </c>
      <c r="O1556" s="184"/>
      <c r="P1556" s="184"/>
      <c r="Q1556" s="184">
        <v>3.9144000000000001</v>
      </c>
      <c r="R1556" s="184">
        <v>3.6743000000000001</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44404</v>
      </c>
      <c r="E1557" s="184">
        <v>1094.3375000000001</v>
      </c>
      <c r="F1557" s="184">
        <v>3.1322000000000001</v>
      </c>
      <c r="G1557" s="184">
        <v>3.1537999999999999</v>
      </c>
      <c r="H1557" s="184">
        <v>3.1551999999999998</v>
      </c>
      <c r="I1557" s="184">
        <v>3.2113999999999998</v>
      </c>
      <c r="J1557" s="184">
        <v>3.1671999999999998</v>
      </c>
      <c r="K1557" s="184">
        <v>3.1730999999999998</v>
      </c>
      <c r="L1557" s="184">
        <v>3.1434000000000002</v>
      </c>
      <c r="M1557" s="184">
        <v>3.1124999999999998</v>
      </c>
      <c r="N1557" s="184">
        <v>3.1194000000000002</v>
      </c>
      <c r="O1557" s="184"/>
      <c r="P1557" s="184"/>
      <c r="Q1557" s="184">
        <v>3.9996</v>
      </c>
      <c r="R1557" s="184">
        <v>3.7214999999999998</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44404</v>
      </c>
      <c r="E1558" s="184">
        <v>1091.6256000000001</v>
      </c>
      <c r="F1558" s="184">
        <v>3.0329000000000002</v>
      </c>
      <c r="G1558" s="184">
        <v>3.0487000000000002</v>
      </c>
      <c r="H1558" s="184">
        <v>3.0541</v>
      </c>
      <c r="I1558" s="184">
        <v>3.1114000000000002</v>
      </c>
      <c r="J1558" s="184">
        <v>3.0669</v>
      </c>
      <c r="K1558" s="184">
        <v>3.0722</v>
      </c>
      <c r="L1558" s="184">
        <v>3.0417000000000001</v>
      </c>
      <c r="M1558" s="184">
        <v>3.01</v>
      </c>
      <c r="N1558" s="184">
        <v>3.0160999999999998</v>
      </c>
      <c r="O1558" s="184"/>
      <c r="P1558" s="184"/>
      <c r="Q1558" s="184">
        <v>3.8873000000000002</v>
      </c>
      <c r="R1558" s="184">
        <v>3.6116999999999999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44404</v>
      </c>
      <c r="E1559" s="184">
        <v>1051.7843</v>
      </c>
      <c r="F1559" s="184">
        <v>3.1408999999999998</v>
      </c>
      <c r="G1559" s="184">
        <v>3.1610999999999998</v>
      </c>
      <c r="H1559" s="184">
        <v>3.1886999999999999</v>
      </c>
      <c r="I1559" s="184">
        <v>3.2141999999999999</v>
      </c>
      <c r="J1559" s="184">
        <v>3.1856</v>
      </c>
      <c r="K1559" s="184">
        <v>3.2665999999999999</v>
      </c>
      <c r="L1559" s="184">
        <v>3.2126999999999999</v>
      </c>
      <c r="M1559" s="184">
        <v>3.1753999999999998</v>
      </c>
      <c r="N1559" s="184">
        <v>3.2027999999999999</v>
      </c>
      <c r="O1559" s="184"/>
      <c r="P1559" s="184"/>
      <c r="Q1559" s="184">
        <v>3.4239000000000002</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44404</v>
      </c>
      <c r="E1560" s="184">
        <v>1050.3387</v>
      </c>
      <c r="F1560" s="184">
        <v>3.0583</v>
      </c>
      <c r="G1560" s="184">
        <v>3.0808</v>
      </c>
      <c r="H1560" s="184">
        <v>3.1080999999999999</v>
      </c>
      <c r="I1560" s="184">
        <v>3.1328</v>
      </c>
      <c r="J1560" s="184">
        <v>3.1048</v>
      </c>
      <c r="K1560" s="184">
        <v>3.1852</v>
      </c>
      <c r="L1560" s="184">
        <v>3.1255999999999999</v>
      </c>
      <c r="M1560" s="184">
        <v>3.0847000000000002</v>
      </c>
      <c r="N1560" s="184">
        <v>3.1103000000000001</v>
      </c>
      <c r="O1560" s="184"/>
      <c r="P1560" s="184"/>
      <c r="Q1560" s="184">
        <v>3.3290000000000002</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44404</v>
      </c>
      <c r="E1561" s="184">
        <v>1076.5994000000001</v>
      </c>
      <c r="F1561" s="184">
        <v>3.1227</v>
      </c>
      <c r="G1561" s="184">
        <v>3.1288999999999998</v>
      </c>
      <c r="H1561" s="184">
        <v>3.1316000000000002</v>
      </c>
      <c r="I1561" s="184">
        <v>3.1278999999999999</v>
      </c>
      <c r="J1561" s="184">
        <v>3.1518999999999999</v>
      </c>
      <c r="K1561" s="184">
        <v>3.1558999999999999</v>
      </c>
      <c r="L1561" s="184">
        <v>3.1175999999999999</v>
      </c>
      <c r="M1561" s="184">
        <v>3.0758999999999999</v>
      </c>
      <c r="N1561" s="184">
        <v>3.0931000000000002</v>
      </c>
      <c r="O1561" s="184"/>
      <c r="P1561" s="184"/>
      <c r="Q1561" s="184">
        <v>3.7282999999999999</v>
      </c>
      <c r="R1561" s="184">
        <v>3.7201</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44404</v>
      </c>
      <c r="E1562" s="184">
        <v>1076.0135</v>
      </c>
      <c r="F1562" s="184">
        <v>3.1006999999999998</v>
      </c>
      <c r="G1562" s="184">
        <v>3.1091000000000002</v>
      </c>
      <c r="H1562" s="184">
        <v>3.1114999999999999</v>
      </c>
      <c r="I1562" s="184">
        <v>3.1078000000000001</v>
      </c>
      <c r="J1562" s="184">
        <v>3.1318000000000001</v>
      </c>
      <c r="K1562" s="184">
        <v>3.1356999999999999</v>
      </c>
      <c r="L1562" s="184">
        <v>3.1017000000000001</v>
      </c>
      <c r="M1562" s="184">
        <v>3.0583</v>
      </c>
      <c r="N1562" s="184">
        <v>3.0746000000000002</v>
      </c>
      <c r="O1562" s="184"/>
      <c r="P1562" s="184"/>
      <c r="Q1562" s="184">
        <v>3.7002999999999999</v>
      </c>
      <c r="R1562" s="184">
        <v>3.6922000000000001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44404</v>
      </c>
      <c r="E1563" s="184">
        <v>1113.4585999999999</v>
      </c>
      <c r="F1563" s="184">
        <v>3.1537999999999999</v>
      </c>
      <c r="G1563" s="184">
        <v>3.1669</v>
      </c>
      <c r="H1563" s="184">
        <v>3.1667000000000001</v>
      </c>
      <c r="I1563" s="184">
        <v>3.1646000000000001</v>
      </c>
      <c r="J1563" s="184">
        <v>3.1509</v>
      </c>
      <c r="K1563" s="184">
        <v>3.1606999999999998</v>
      </c>
      <c r="L1563" s="184">
        <v>3.1217000000000001</v>
      </c>
      <c r="M1563" s="184">
        <v>3.0907</v>
      </c>
      <c r="N1563" s="184">
        <v>3.1154000000000002</v>
      </c>
      <c r="O1563" s="184"/>
      <c r="P1563" s="184"/>
      <c r="Q1563" s="184">
        <v>4.3009000000000004</v>
      </c>
      <c r="R1563" s="184">
        <v>3.7795000000000001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44404</v>
      </c>
      <c r="E1564" s="184">
        <v>1111.0093999999999</v>
      </c>
      <c r="F1564" s="184">
        <v>3.0851999999999999</v>
      </c>
      <c r="G1564" s="184">
        <v>3.0966</v>
      </c>
      <c r="H1564" s="184">
        <v>3.0966</v>
      </c>
      <c r="I1564" s="184">
        <v>3.0943999999999998</v>
      </c>
      <c r="J1564" s="184">
        <v>3.0807000000000002</v>
      </c>
      <c r="K1564" s="184">
        <v>3.0897999999999999</v>
      </c>
      <c r="L1564" s="184">
        <v>3.0424000000000002</v>
      </c>
      <c r="M1564" s="184">
        <v>3.0097999999999998</v>
      </c>
      <c r="N1564" s="184">
        <v>3.0377000000000001</v>
      </c>
      <c r="O1564" s="184"/>
      <c r="P1564" s="184"/>
      <c r="Q1564" s="184">
        <v>4.2108999999999996</v>
      </c>
      <c r="R1564" s="184">
        <v>3.6938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44404</v>
      </c>
      <c r="E1565" s="184">
        <v>1078.4688000000001</v>
      </c>
      <c r="F1565" s="184">
        <v>3.1038000000000001</v>
      </c>
      <c r="G1565" s="184">
        <v>3.1179000000000001</v>
      </c>
      <c r="H1565" s="184">
        <v>3.1455000000000002</v>
      </c>
      <c r="I1565" s="184">
        <v>3.1625000000000001</v>
      </c>
      <c r="J1565" s="184">
        <v>3.1236000000000002</v>
      </c>
      <c r="K1565" s="184">
        <v>3.1385000000000001</v>
      </c>
      <c r="L1565" s="184">
        <v>3.1110000000000002</v>
      </c>
      <c r="M1565" s="184">
        <v>3.0994999999999999</v>
      </c>
      <c r="N1565" s="184">
        <v>3.1436000000000002</v>
      </c>
      <c r="O1565" s="184"/>
      <c r="P1565" s="184"/>
      <c r="Q1565" s="184">
        <v>3.82</v>
      </c>
      <c r="R1565" s="184">
        <v>3.8126000000000002</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44404</v>
      </c>
      <c r="E1566" s="184">
        <v>1077.0728999999999</v>
      </c>
      <c r="F1566" s="184">
        <v>3.0535999999999999</v>
      </c>
      <c r="G1566" s="184">
        <v>3.0676999999999999</v>
      </c>
      <c r="H1566" s="184">
        <v>3.0952999999999999</v>
      </c>
      <c r="I1566" s="184">
        <v>3.1124999999999998</v>
      </c>
      <c r="J1566" s="184">
        <v>3.0735000000000001</v>
      </c>
      <c r="K1566" s="184">
        <v>3.0880999999999998</v>
      </c>
      <c r="L1566" s="184">
        <v>3.0602</v>
      </c>
      <c r="M1566" s="184">
        <v>3.0482999999999998</v>
      </c>
      <c r="N1566" s="184">
        <v>3.0920999999999998</v>
      </c>
      <c r="O1566" s="184"/>
      <c r="P1566" s="184"/>
      <c r="Q1566" s="184">
        <v>3.7532999999999999</v>
      </c>
      <c r="R1566" s="184">
        <v>3.746</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44404</v>
      </c>
      <c r="E1567" s="184">
        <v>1085.0324000000001</v>
      </c>
      <c r="F1567" s="184">
        <v>3.1153</v>
      </c>
      <c r="G1567" s="184">
        <v>3.0908000000000002</v>
      </c>
      <c r="H1567" s="184">
        <v>3.0851000000000002</v>
      </c>
      <c r="I1567" s="184">
        <v>3.0670000000000002</v>
      </c>
      <c r="J1567" s="184">
        <v>3.1025</v>
      </c>
      <c r="K1567" s="184">
        <v>3.0878000000000001</v>
      </c>
      <c r="L1567" s="184">
        <v>3.0381999999999998</v>
      </c>
      <c r="M1567" s="184">
        <v>2.9847000000000001</v>
      </c>
      <c r="N1567" s="184">
        <v>3.0019</v>
      </c>
      <c r="O1567" s="184"/>
      <c r="P1567" s="184"/>
      <c r="Q1567" s="184">
        <v>3.7412000000000001</v>
      </c>
      <c r="R1567" s="184">
        <v>3.5325000000000002</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44404</v>
      </c>
      <c r="E1568" s="184">
        <v>1086.4069</v>
      </c>
      <c r="F1568" s="184">
        <v>3.1650999999999998</v>
      </c>
      <c r="G1568" s="184">
        <v>3.1415999999999999</v>
      </c>
      <c r="H1568" s="184">
        <v>3.1355</v>
      </c>
      <c r="I1568" s="184">
        <v>3.1173999999999999</v>
      </c>
      <c r="J1568" s="184">
        <v>3.1541000000000001</v>
      </c>
      <c r="K1568" s="184">
        <v>3.1395</v>
      </c>
      <c r="L1568" s="184">
        <v>3.09</v>
      </c>
      <c r="M1568" s="184">
        <v>3.0367999999999999</v>
      </c>
      <c r="N1568" s="184">
        <v>3.0543</v>
      </c>
      <c r="O1568" s="184"/>
      <c r="P1568" s="184"/>
      <c r="Q1568" s="184">
        <v>3.8003999999999998</v>
      </c>
      <c r="R1568" s="184">
        <v>3.5914999999999999</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44404</v>
      </c>
      <c r="E1569" s="184">
        <v>3070.2930999999999</v>
      </c>
      <c r="F1569" s="184">
        <v>3.0329000000000002</v>
      </c>
      <c r="G1569" s="184">
        <v>3.0417000000000001</v>
      </c>
      <c r="H1569" s="184">
        <v>3.0337000000000001</v>
      </c>
      <c r="I1569" s="184">
        <v>3.0268999999999999</v>
      </c>
      <c r="J1569" s="184">
        <v>3.0221</v>
      </c>
      <c r="K1569" s="184">
        <v>3.0623</v>
      </c>
      <c r="L1569" s="184">
        <v>3.0194000000000001</v>
      </c>
      <c r="M1569" s="184">
        <v>2.9638</v>
      </c>
      <c r="N1569" s="184">
        <v>2.9775</v>
      </c>
      <c r="O1569" s="184">
        <v>4.3973000000000004</v>
      </c>
      <c r="P1569" s="184">
        <v>5.0267999999999997</v>
      </c>
      <c r="Q1569" s="184">
        <v>5.9268999999999998</v>
      </c>
      <c r="R1569" s="184">
        <v>3.5516999999999999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44404</v>
      </c>
      <c r="E1570" s="184">
        <v>3089.2199000000001</v>
      </c>
      <c r="F1570" s="184">
        <v>3.1372</v>
      </c>
      <c r="G1570" s="184">
        <v>3.1427999999999998</v>
      </c>
      <c r="H1570" s="184">
        <v>3.1343000000000001</v>
      </c>
      <c r="I1570" s="184">
        <v>3.1265000000000001</v>
      </c>
      <c r="J1570" s="184">
        <v>3.1217000000000001</v>
      </c>
      <c r="K1570" s="184">
        <v>3.1629999999999998</v>
      </c>
      <c r="L1570" s="184">
        <v>3.1208999999999998</v>
      </c>
      <c r="M1570" s="184">
        <v>3.0661999999999998</v>
      </c>
      <c r="N1570" s="184">
        <v>3.0807000000000002</v>
      </c>
      <c r="O1570" s="184">
        <v>4.5010000000000003</v>
      </c>
      <c r="P1570" s="184">
        <v>5.1097999999999999</v>
      </c>
      <c r="Q1570" s="184">
        <v>6.1986999999999997</v>
      </c>
      <c r="R1570" s="184">
        <v>3.6558999999999999</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44404</v>
      </c>
      <c r="E1571" s="184">
        <v>1087.3517999999999</v>
      </c>
      <c r="F1571" s="184">
        <v>3.1623999999999999</v>
      </c>
      <c r="G1571" s="184">
        <v>3.2732000000000001</v>
      </c>
      <c r="H1571" s="184">
        <v>3.2403</v>
      </c>
      <c r="I1571" s="184">
        <v>3.2149999999999999</v>
      </c>
      <c r="J1571" s="184">
        <v>3.2259000000000002</v>
      </c>
      <c r="K1571" s="184">
        <v>3.2463000000000002</v>
      </c>
      <c r="L1571" s="184">
        <v>3.2094999999999998</v>
      </c>
      <c r="M1571" s="184">
        <v>3.1518999999999999</v>
      </c>
      <c r="N1571" s="184">
        <v>3.1665000000000001</v>
      </c>
      <c r="O1571" s="184"/>
      <c r="P1571" s="184"/>
      <c r="Q1571" s="184">
        <v>3.9020999999999999</v>
      </c>
      <c r="R1571" s="184">
        <v>3.7382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44404</v>
      </c>
      <c r="E1572" s="184">
        <v>1083.7829999999999</v>
      </c>
      <c r="F1572" s="184">
        <v>3.0145</v>
      </c>
      <c r="G1572" s="184">
        <v>3.1230000000000002</v>
      </c>
      <c r="H1572" s="184">
        <v>3.0905999999999998</v>
      </c>
      <c r="I1572" s="184">
        <v>3.0649999999999999</v>
      </c>
      <c r="J1572" s="184">
        <v>3.0754000000000001</v>
      </c>
      <c r="K1572" s="184">
        <v>3.0951</v>
      </c>
      <c r="L1572" s="184">
        <v>3.0571000000000002</v>
      </c>
      <c r="M1572" s="184">
        <v>2.9984000000000002</v>
      </c>
      <c r="N1572" s="184">
        <v>3.0118</v>
      </c>
      <c r="O1572" s="184"/>
      <c r="P1572" s="184"/>
      <c r="Q1572" s="184">
        <v>3.746</v>
      </c>
      <c r="R1572" s="184">
        <v>3.5821999999999998</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44404</v>
      </c>
      <c r="E1573" s="184">
        <v>111.8158</v>
      </c>
      <c r="F1573" s="184">
        <v>3.036</v>
      </c>
      <c r="G1573" s="184">
        <v>3.0367999999999999</v>
      </c>
      <c r="H1573" s="184">
        <v>3.0375999999999999</v>
      </c>
      <c r="I1573" s="184">
        <v>3.0323000000000002</v>
      </c>
      <c r="J1573" s="184">
        <v>3.0291999999999999</v>
      </c>
      <c r="K1573" s="184">
        <v>3.0790000000000002</v>
      </c>
      <c r="L1573" s="184">
        <v>3.0354000000000001</v>
      </c>
      <c r="M1573" s="184">
        <v>2.98</v>
      </c>
      <c r="N1573" s="184">
        <v>2.992</v>
      </c>
      <c r="O1573" s="184"/>
      <c r="P1573" s="184"/>
      <c r="Q1573" s="184">
        <v>4.2192999999999996</v>
      </c>
      <c r="R1573" s="184">
        <v>3.5657999999999999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44404</v>
      </c>
      <c r="E1574" s="184">
        <v>112.1182</v>
      </c>
      <c r="F1574" s="184">
        <v>3.1255000000000002</v>
      </c>
      <c r="G1574" s="184">
        <v>3.1345000000000001</v>
      </c>
      <c r="H1574" s="184">
        <v>3.1364999999999998</v>
      </c>
      <c r="I1574" s="184">
        <v>3.1314000000000002</v>
      </c>
      <c r="J1574" s="184">
        <v>3.13</v>
      </c>
      <c r="K1574" s="184">
        <v>3.1796000000000002</v>
      </c>
      <c r="L1574" s="184">
        <v>3.1368</v>
      </c>
      <c r="M1574" s="184">
        <v>3.0823999999999998</v>
      </c>
      <c r="N1574" s="184">
        <v>3.0951</v>
      </c>
      <c r="O1574" s="184"/>
      <c r="P1574" s="184"/>
      <c r="Q1574" s="184">
        <v>4.3235000000000001</v>
      </c>
      <c r="R1574" s="184">
        <v>3.6694</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44404</v>
      </c>
      <c r="E1575" s="184">
        <v>1109.0840000000001</v>
      </c>
      <c r="F1575" s="184">
        <v>3.1168</v>
      </c>
      <c r="G1575" s="184">
        <v>3.1326999999999998</v>
      </c>
      <c r="H1575" s="184">
        <v>3.1354000000000002</v>
      </c>
      <c r="I1575" s="184">
        <v>3.1326000000000001</v>
      </c>
      <c r="J1575" s="184">
        <v>3.1493000000000002</v>
      </c>
      <c r="K1575" s="184">
        <v>3.1631</v>
      </c>
      <c r="L1575" s="184">
        <v>3.1253000000000002</v>
      </c>
      <c r="M1575" s="184">
        <v>3.0729000000000002</v>
      </c>
      <c r="N1575" s="184">
        <v>3.0952000000000002</v>
      </c>
      <c r="O1575" s="184"/>
      <c r="P1575" s="184"/>
      <c r="Q1575" s="184">
        <v>4.1885000000000003</v>
      </c>
      <c r="R1575" s="184">
        <v>3.6755</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44404</v>
      </c>
      <c r="E1576" s="184">
        <v>1105.7117000000001</v>
      </c>
      <c r="F1576" s="184">
        <v>3.0173999999999999</v>
      </c>
      <c r="G1576" s="184">
        <v>3.0333000000000001</v>
      </c>
      <c r="H1576" s="184">
        <v>3.0354000000000001</v>
      </c>
      <c r="I1576" s="184">
        <v>3.0325000000000002</v>
      </c>
      <c r="J1576" s="184">
        <v>3.0488</v>
      </c>
      <c r="K1576" s="184">
        <v>3.0619999999999998</v>
      </c>
      <c r="L1576" s="184">
        <v>3.0228999999999999</v>
      </c>
      <c r="M1576" s="184">
        <v>2.9613</v>
      </c>
      <c r="N1576" s="184">
        <v>2.9773000000000001</v>
      </c>
      <c r="O1576" s="184"/>
      <c r="P1576" s="184"/>
      <c r="Q1576" s="184">
        <v>4.0628000000000002</v>
      </c>
      <c r="R1576" s="184">
        <v>3.5472999999999999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44404</v>
      </c>
      <c r="E1577" s="184">
        <v>1077.9251999999999</v>
      </c>
      <c r="F1577" s="184">
        <v>3.0647000000000002</v>
      </c>
      <c r="G1577" s="184">
        <v>3.0821999999999998</v>
      </c>
      <c r="H1577" s="184">
        <v>3.0958000000000001</v>
      </c>
      <c r="I1577" s="184">
        <v>3.0939999999999999</v>
      </c>
      <c r="J1577" s="184">
        <v>3.0728</v>
      </c>
      <c r="K1577" s="184">
        <v>3.1067999999999998</v>
      </c>
      <c r="L1577" s="184">
        <v>3.0737999999999999</v>
      </c>
      <c r="M1577" s="184">
        <v>3.028</v>
      </c>
      <c r="N1577" s="184">
        <v>3.0428999999999999</v>
      </c>
      <c r="O1577" s="184"/>
      <c r="P1577" s="184"/>
      <c r="Q1577" s="184">
        <v>3.7193999999999998</v>
      </c>
      <c r="R1577" s="184">
        <v>3.6307999999999998</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44404</v>
      </c>
      <c r="E1578" s="184">
        <v>1075.6977999999999</v>
      </c>
      <c r="F1578" s="184">
        <v>2.9659</v>
      </c>
      <c r="G1578" s="184">
        <v>2.9832999999999998</v>
      </c>
      <c r="H1578" s="184">
        <v>2.9958999999999998</v>
      </c>
      <c r="I1578" s="184">
        <v>2.9925999999999999</v>
      </c>
      <c r="J1578" s="184">
        <v>2.9723000000000002</v>
      </c>
      <c r="K1578" s="184">
        <v>3.0045999999999999</v>
      </c>
      <c r="L1578" s="184">
        <v>2.9714999999999998</v>
      </c>
      <c r="M1578" s="184">
        <v>2.9253</v>
      </c>
      <c r="N1578" s="184">
        <v>2.9394999999999998</v>
      </c>
      <c r="O1578" s="184"/>
      <c r="P1578" s="184"/>
      <c r="Q1578" s="184">
        <v>3.6150000000000002</v>
      </c>
      <c r="R1578" s="184">
        <v>3.5265</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44404</v>
      </c>
      <c r="E1579" s="184">
        <v>1051.0356999999999</v>
      </c>
      <c r="F1579" s="184">
        <v>3.1153</v>
      </c>
      <c r="G1579" s="184">
        <v>3.1297999999999999</v>
      </c>
      <c r="H1579" s="184">
        <v>3.1358000000000001</v>
      </c>
      <c r="I1579" s="184">
        <v>3.1362000000000001</v>
      </c>
      <c r="J1579" s="184">
        <v>3.1354000000000002</v>
      </c>
      <c r="K1579" s="184">
        <v>3.1558000000000002</v>
      </c>
      <c r="L1579" s="184">
        <v>3.1233</v>
      </c>
      <c r="M1579" s="184">
        <v>3.0754000000000001</v>
      </c>
      <c r="N1579" s="184">
        <v>3.0849000000000002</v>
      </c>
      <c r="O1579" s="184"/>
      <c r="P1579" s="184"/>
      <c r="Q1579" s="184">
        <v>3.262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44404</v>
      </c>
      <c r="E1580" s="184">
        <v>1050.0541000000001</v>
      </c>
      <c r="F1580" s="184">
        <v>3.0556999999999999</v>
      </c>
      <c r="G1580" s="184">
        <v>3.0701000000000001</v>
      </c>
      <c r="H1580" s="184">
        <v>3.0756000000000001</v>
      </c>
      <c r="I1580" s="184">
        <v>3.0762</v>
      </c>
      <c r="J1580" s="184">
        <v>3.0752000000000002</v>
      </c>
      <c r="K1580" s="184">
        <v>3.0951</v>
      </c>
      <c r="L1580" s="184">
        <v>3.0621999999999998</v>
      </c>
      <c r="M1580" s="184">
        <v>3.0139</v>
      </c>
      <c r="N1580" s="184">
        <v>3.0230000000000001</v>
      </c>
      <c r="O1580" s="184"/>
      <c r="P1580" s="184"/>
      <c r="Q1580" s="184">
        <v>3.1998000000000002</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44404</v>
      </c>
      <c r="E1581" s="184">
        <v>1061.1445000000001</v>
      </c>
      <c r="F1581" s="184">
        <v>3.0341</v>
      </c>
      <c r="G1581" s="184">
        <v>3.0792999999999999</v>
      </c>
      <c r="H1581" s="184">
        <v>3.0975999999999999</v>
      </c>
      <c r="I1581" s="184">
        <v>3.0989</v>
      </c>
      <c r="J1581" s="184">
        <v>3.1699000000000002</v>
      </c>
      <c r="K1581" s="184">
        <v>3.137</v>
      </c>
      <c r="L1581" s="184">
        <v>3.0783999999999998</v>
      </c>
      <c r="M1581" s="184">
        <v>3.0270999999999999</v>
      </c>
      <c r="N1581" s="184">
        <v>3.0405000000000002</v>
      </c>
      <c r="O1581" s="184"/>
      <c r="P1581" s="184"/>
      <c r="Q1581" s="184">
        <v>3.4317000000000002</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44404</v>
      </c>
      <c r="E1582" s="184">
        <v>1059.2810999999999</v>
      </c>
      <c r="F1582" s="184">
        <v>2.9325999999999999</v>
      </c>
      <c r="G1582" s="184">
        <v>2.9790000000000001</v>
      </c>
      <c r="H1582" s="184">
        <v>2.9975000000000001</v>
      </c>
      <c r="I1582" s="184">
        <v>2.9988000000000001</v>
      </c>
      <c r="J1582" s="184">
        <v>3.0695999999999999</v>
      </c>
      <c r="K1582" s="184">
        <v>3.0358999999999998</v>
      </c>
      <c r="L1582" s="184">
        <v>2.9767999999999999</v>
      </c>
      <c r="M1582" s="184">
        <v>2.9249000000000001</v>
      </c>
      <c r="N1582" s="184">
        <v>2.9373</v>
      </c>
      <c r="O1582" s="184"/>
      <c r="P1582" s="184"/>
      <c r="Q1582" s="184">
        <v>3.3283999999999998</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44404</v>
      </c>
      <c r="E1583" s="184">
        <v>1056.8155999999999</v>
      </c>
      <c r="F1583" s="184">
        <v>3.1432000000000002</v>
      </c>
      <c r="G1583" s="184">
        <v>3.1576</v>
      </c>
      <c r="H1583" s="184">
        <v>3.17</v>
      </c>
      <c r="I1583" s="184">
        <v>3.1673</v>
      </c>
      <c r="J1583" s="184">
        <v>3.1421999999999999</v>
      </c>
      <c r="K1583" s="184">
        <v>3.1806000000000001</v>
      </c>
      <c r="L1583" s="184">
        <v>3.1859000000000002</v>
      </c>
      <c r="M1583" s="184">
        <v>3.1326999999999998</v>
      </c>
      <c r="N1583" s="184">
        <v>3.1366999999999998</v>
      </c>
      <c r="O1583" s="184"/>
      <c r="P1583" s="184"/>
      <c r="Q1583" s="184">
        <v>3.4073000000000002</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44404</v>
      </c>
      <c r="E1584" s="184">
        <v>1055.607</v>
      </c>
      <c r="F1584" s="184">
        <v>3.0741999999999998</v>
      </c>
      <c r="G1584" s="184">
        <v>3.0884999999999998</v>
      </c>
      <c r="H1584" s="184">
        <v>3.1004999999999998</v>
      </c>
      <c r="I1584" s="184">
        <v>3.0973999999999999</v>
      </c>
      <c r="J1584" s="184">
        <v>3.0720999999999998</v>
      </c>
      <c r="K1584" s="184">
        <v>3.11</v>
      </c>
      <c r="L1584" s="184">
        <v>3.1149</v>
      </c>
      <c r="M1584" s="184">
        <v>3.0611999999999999</v>
      </c>
      <c r="N1584" s="184">
        <v>3.0646</v>
      </c>
      <c r="O1584" s="184"/>
      <c r="P1584" s="184"/>
      <c r="Q1584" s="184">
        <v>3.3355000000000001</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44404</v>
      </c>
      <c r="E1585" s="184">
        <v>1109.1027999999999</v>
      </c>
      <c r="F1585" s="184">
        <v>3.1398000000000001</v>
      </c>
      <c r="G1585" s="184">
        <v>3.1488999999999998</v>
      </c>
      <c r="H1585" s="184">
        <v>3.1433</v>
      </c>
      <c r="I1585" s="184">
        <v>3.1429</v>
      </c>
      <c r="J1585" s="184">
        <v>3.1343000000000001</v>
      </c>
      <c r="K1585" s="184">
        <v>3.1646999999999998</v>
      </c>
      <c r="L1585" s="184">
        <v>3.1217999999999999</v>
      </c>
      <c r="M1585" s="184">
        <v>3.0779999999999998</v>
      </c>
      <c r="N1585" s="184">
        <v>3.0928</v>
      </c>
      <c r="O1585" s="184"/>
      <c r="P1585" s="184"/>
      <c r="Q1585" s="184">
        <v>4.1753</v>
      </c>
      <c r="R1585" s="184">
        <v>3.6732999999999998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44404</v>
      </c>
      <c r="E1586" s="184">
        <v>1106.9735000000001</v>
      </c>
      <c r="F1586" s="184">
        <v>3.0369999999999999</v>
      </c>
      <c r="G1586" s="184">
        <v>3.0476999999999999</v>
      </c>
      <c r="H1586" s="184">
        <v>3.0423</v>
      </c>
      <c r="I1586" s="184">
        <v>3.0425</v>
      </c>
      <c r="J1586" s="184">
        <v>3.0337999999999998</v>
      </c>
      <c r="K1586" s="184">
        <v>3.0636999999999999</v>
      </c>
      <c r="L1586" s="184">
        <v>3.0200999999999998</v>
      </c>
      <c r="M1586" s="184">
        <v>2.9754999999999998</v>
      </c>
      <c r="N1586" s="184">
        <v>2.9895</v>
      </c>
      <c r="O1586" s="184"/>
      <c r="P1586" s="184"/>
      <c r="Q1586" s="184">
        <v>4.0963000000000003</v>
      </c>
      <c r="R1586" s="184">
        <v>3.5878999999999999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44404</v>
      </c>
      <c r="E1587" s="184">
        <v>2703.6708333333299</v>
      </c>
      <c r="F1587" s="184">
        <v>3.1391</v>
      </c>
      <c r="G1587" s="184">
        <v>3.1614</v>
      </c>
      <c r="H1587" s="184">
        <v>3.1684000000000001</v>
      </c>
      <c r="I1587" s="184">
        <v>3.1619000000000002</v>
      </c>
      <c r="J1587" s="184">
        <v>3.1568999999999998</v>
      </c>
      <c r="K1587" s="184">
        <v>3.2008999999999999</v>
      </c>
      <c r="L1587" s="184">
        <v>3.1596000000000002</v>
      </c>
      <c r="M1587" s="184">
        <v>3.097</v>
      </c>
      <c r="N1587" s="184">
        <v>3.1101999999999999</v>
      </c>
      <c r="O1587" s="184">
        <v>4.5453000000000001</v>
      </c>
      <c r="P1587" s="184">
        <v>5.2576000000000001</v>
      </c>
      <c r="Q1587" s="184">
        <v>6.6051000000000002</v>
      </c>
      <c r="R1587" s="184">
        <v>3.7044000000000001</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44404</v>
      </c>
      <c r="E1588" s="184">
        <v>2574.0149999999999</v>
      </c>
      <c r="F1588" s="184">
        <v>3.0394999999999999</v>
      </c>
      <c r="G1588" s="184">
        <v>3.0613000000000001</v>
      </c>
      <c r="H1588" s="184">
        <v>3.0684</v>
      </c>
      <c r="I1588" s="184">
        <v>3.0617999999999999</v>
      </c>
      <c r="J1588" s="184">
        <v>3.0567000000000002</v>
      </c>
      <c r="K1588" s="184">
        <v>3.1000999999999999</v>
      </c>
      <c r="L1588" s="184">
        <v>3.0581</v>
      </c>
      <c r="M1588" s="184">
        <v>2.9946999999999999</v>
      </c>
      <c r="N1588" s="184">
        <v>3.0057999999999998</v>
      </c>
      <c r="O1588" s="184">
        <v>4.0652999999999997</v>
      </c>
      <c r="P1588" s="184">
        <v>4.6307</v>
      </c>
      <c r="Q1588" s="184">
        <v>6.6553000000000004</v>
      </c>
      <c r="R1588" s="184">
        <v>3.3727</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44404</v>
      </c>
      <c r="E1589" s="184">
        <v>1077.6006</v>
      </c>
      <c r="F1589" s="184">
        <v>3.1707000000000001</v>
      </c>
      <c r="G1589" s="184">
        <v>3.1554000000000002</v>
      </c>
      <c r="H1589" s="184">
        <v>3.1655000000000002</v>
      </c>
      <c r="I1589" s="184">
        <v>3.1558000000000002</v>
      </c>
      <c r="J1589" s="184">
        <v>3.1699000000000002</v>
      </c>
      <c r="K1589" s="184">
        <v>3.2242999999999999</v>
      </c>
      <c r="L1589" s="184">
        <v>3.1642000000000001</v>
      </c>
      <c r="M1589" s="184">
        <v>3.0994999999999999</v>
      </c>
      <c r="N1589" s="184">
        <v>3.1082999999999998</v>
      </c>
      <c r="O1589" s="184"/>
      <c r="P1589" s="184"/>
      <c r="Q1589" s="184">
        <v>3.7269000000000001</v>
      </c>
      <c r="R1589" s="184">
        <v>3.7031000000000001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44404</v>
      </c>
      <c r="E1590" s="184">
        <v>1074.7592999999999</v>
      </c>
      <c r="F1590" s="184">
        <v>3.0398000000000001</v>
      </c>
      <c r="G1590" s="184">
        <v>3.0255999999999998</v>
      </c>
      <c r="H1590" s="184">
        <v>3.0354999999999999</v>
      </c>
      <c r="I1590" s="184">
        <v>3.0255999999999998</v>
      </c>
      <c r="J1590" s="184">
        <v>3.0394999999999999</v>
      </c>
      <c r="K1590" s="184">
        <v>3.093</v>
      </c>
      <c r="L1590" s="184">
        <v>3.032</v>
      </c>
      <c r="M1590" s="184">
        <v>2.9662999999999999</v>
      </c>
      <c r="N1590" s="184">
        <v>2.9741</v>
      </c>
      <c r="O1590" s="184"/>
      <c r="P1590" s="184"/>
      <c r="Q1590" s="184">
        <v>3.5920000000000001</v>
      </c>
      <c r="R1590" s="184">
        <v>3.5682999999999998</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44404</v>
      </c>
      <c r="E1591" s="184">
        <v>1075.9493</v>
      </c>
      <c r="F1591" s="184">
        <v>3.2366000000000001</v>
      </c>
      <c r="G1591" s="184">
        <v>3.2078000000000002</v>
      </c>
      <c r="H1591" s="184">
        <v>3.2073</v>
      </c>
      <c r="I1591" s="184">
        <v>3.2040999999999999</v>
      </c>
      <c r="J1591" s="184">
        <v>3.1913999999999998</v>
      </c>
      <c r="K1591" s="184">
        <v>3.2189000000000001</v>
      </c>
      <c r="L1591" s="184">
        <v>3.1783000000000001</v>
      </c>
      <c r="M1591" s="184">
        <v>3.1227</v>
      </c>
      <c r="N1591" s="184">
        <v>3.1436000000000002</v>
      </c>
      <c r="O1591" s="184"/>
      <c r="P1591" s="184"/>
      <c r="Q1591" s="184">
        <v>3.7021999999999999</v>
      </c>
      <c r="R1591" s="184">
        <v>3.6846999999999999</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44404</v>
      </c>
      <c r="E1592" s="184">
        <v>1073.7494999999999</v>
      </c>
      <c r="F1592" s="184">
        <v>3.1343999999999999</v>
      </c>
      <c r="G1592" s="184">
        <v>3.1065999999999998</v>
      </c>
      <c r="H1592" s="184">
        <v>3.1074000000000002</v>
      </c>
      <c r="I1592" s="184">
        <v>3.1040999999999999</v>
      </c>
      <c r="J1592" s="184">
        <v>3.0800999999999998</v>
      </c>
      <c r="K1592" s="184">
        <v>3.1141999999999999</v>
      </c>
      <c r="L1592" s="184">
        <v>3.0748000000000002</v>
      </c>
      <c r="M1592" s="184">
        <v>3.0192000000000001</v>
      </c>
      <c r="N1592" s="184">
        <v>3.0394999999999999</v>
      </c>
      <c r="O1592" s="184"/>
      <c r="P1592" s="184"/>
      <c r="Q1592" s="184">
        <v>3.5968</v>
      </c>
      <c r="R1592" s="184">
        <v>3.5794999999999999</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44404</v>
      </c>
      <c r="E1593" s="184">
        <v>1065.2973999999999</v>
      </c>
      <c r="F1593" s="184">
        <v>3.173</v>
      </c>
      <c r="G1593" s="184">
        <v>3.2124000000000001</v>
      </c>
      <c r="H1593" s="184">
        <v>3.2094999999999998</v>
      </c>
      <c r="I1593" s="184">
        <v>3.2075</v>
      </c>
      <c r="J1593" s="184">
        <v>3.2096</v>
      </c>
      <c r="K1593" s="184">
        <v>3.2475000000000001</v>
      </c>
      <c r="L1593" s="184">
        <v>3.2065999999999999</v>
      </c>
      <c r="M1593" s="184">
        <v>3.1617000000000002</v>
      </c>
      <c r="N1593" s="184">
        <v>3.1812999999999998</v>
      </c>
      <c r="O1593" s="184"/>
      <c r="P1593" s="184"/>
      <c r="Q1593" s="184">
        <v>3.6101000000000001</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44404</v>
      </c>
      <c r="E1594" s="184">
        <v>1063.4103</v>
      </c>
      <c r="F1594" s="184">
        <v>3.0619000000000001</v>
      </c>
      <c r="G1594" s="184">
        <v>3.1141999999999999</v>
      </c>
      <c r="H1594" s="184">
        <v>3.113</v>
      </c>
      <c r="I1594" s="184">
        <v>3.1126999999999998</v>
      </c>
      <c r="J1594" s="184">
        <v>3.1343999999999999</v>
      </c>
      <c r="K1594" s="184">
        <v>3.1577999999999999</v>
      </c>
      <c r="L1594" s="184">
        <v>3.1122000000000001</v>
      </c>
      <c r="M1594" s="184">
        <v>3.0651000000000002</v>
      </c>
      <c r="N1594" s="184">
        <v>3.0823999999999998</v>
      </c>
      <c r="O1594" s="184"/>
      <c r="P1594" s="184"/>
      <c r="Q1594" s="184">
        <v>3.5072000000000001</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44404</v>
      </c>
      <c r="E1595" s="184">
        <v>111.6032</v>
      </c>
      <c r="F1595" s="184">
        <v>3.14</v>
      </c>
      <c r="G1595" s="184">
        <v>3.149</v>
      </c>
      <c r="H1595" s="184">
        <v>3.1509</v>
      </c>
      <c r="I1595" s="184">
        <v>3.1528</v>
      </c>
      <c r="J1595" s="184">
        <v>3.1423000000000001</v>
      </c>
      <c r="K1595" s="184">
        <v>3.1736</v>
      </c>
      <c r="L1595" s="184">
        <v>3.1286</v>
      </c>
      <c r="M1595" s="184">
        <v>3.0874000000000001</v>
      </c>
      <c r="N1595" s="184">
        <v>3.1021999999999998</v>
      </c>
      <c r="O1595" s="184"/>
      <c r="P1595" s="184"/>
      <c r="Q1595" s="184">
        <v>4.2988</v>
      </c>
      <c r="R1595" s="184">
        <v>3.7198000000000002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44404</v>
      </c>
      <c r="E1596" s="184">
        <v>111.3232</v>
      </c>
      <c r="F1596" s="184">
        <v>3.0167000000000002</v>
      </c>
      <c r="G1596" s="184">
        <v>3.0501999999999998</v>
      </c>
      <c r="H1596" s="184">
        <v>3.0556999999999999</v>
      </c>
      <c r="I1596" s="184">
        <v>3.0598000000000001</v>
      </c>
      <c r="J1596" s="184">
        <v>3.0514000000000001</v>
      </c>
      <c r="K1596" s="184">
        <v>3.0825</v>
      </c>
      <c r="L1596" s="184">
        <v>3.0369999999999999</v>
      </c>
      <c r="M1596" s="184">
        <v>2.9954000000000001</v>
      </c>
      <c r="N1596" s="184">
        <v>3.0091999999999999</v>
      </c>
      <c r="O1596" s="184"/>
      <c r="P1596" s="184"/>
      <c r="Q1596" s="184">
        <v>4.1984000000000004</v>
      </c>
      <c r="R1596" s="184">
        <v>3.6214</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44404</v>
      </c>
      <c r="E1597" s="184">
        <v>1073.1116999999999</v>
      </c>
      <c r="F1597" s="184">
        <v>3.2349000000000001</v>
      </c>
      <c r="G1597" s="184">
        <v>3.2286999999999999</v>
      </c>
      <c r="H1597" s="184">
        <v>3.2206000000000001</v>
      </c>
      <c r="I1597" s="184">
        <v>3.2063000000000001</v>
      </c>
      <c r="J1597" s="184">
        <v>3.2101000000000002</v>
      </c>
      <c r="K1597" s="184">
        <v>3.2530999999999999</v>
      </c>
      <c r="L1597" s="184">
        <v>3.2023999999999999</v>
      </c>
      <c r="M1597" s="184">
        <v>3.1556999999999999</v>
      </c>
      <c r="N1597" s="184">
        <v>3.1635</v>
      </c>
      <c r="O1597" s="184"/>
      <c r="P1597" s="184"/>
      <c r="Q1597" s="184">
        <v>3.7479</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44404</v>
      </c>
      <c r="E1598" s="184">
        <v>1071.1152999999999</v>
      </c>
      <c r="F1598" s="184">
        <v>3.1863999999999999</v>
      </c>
      <c r="G1598" s="184">
        <v>3.1789999999999998</v>
      </c>
      <c r="H1598" s="184">
        <v>3.1705999999999999</v>
      </c>
      <c r="I1598" s="184">
        <v>3.1560999999999999</v>
      </c>
      <c r="J1598" s="184">
        <v>3.1598000000000002</v>
      </c>
      <c r="K1598" s="184">
        <v>3.2025000000000001</v>
      </c>
      <c r="L1598" s="184">
        <v>3.1337999999999999</v>
      </c>
      <c r="M1598" s="184">
        <v>3.0752999999999999</v>
      </c>
      <c r="N1598" s="184">
        <v>3.0768</v>
      </c>
      <c r="O1598" s="184"/>
      <c r="P1598" s="184"/>
      <c r="Q1598" s="184">
        <v>3.6472000000000002</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44404</v>
      </c>
      <c r="E1599" s="184">
        <v>3386.1410000000001</v>
      </c>
      <c r="F1599" s="184">
        <v>3.1337999999999999</v>
      </c>
      <c r="G1599" s="184">
        <v>3.1419000000000001</v>
      </c>
      <c r="H1599" s="184">
        <v>3.1440000000000001</v>
      </c>
      <c r="I1599" s="184">
        <v>3.1375000000000002</v>
      </c>
      <c r="J1599" s="184">
        <v>3.1322000000000001</v>
      </c>
      <c r="K1599" s="184">
        <v>3.1846000000000001</v>
      </c>
      <c r="L1599" s="184">
        <v>3.1373000000000002</v>
      </c>
      <c r="M1599" s="184">
        <v>3.0796000000000001</v>
      </c>
      <c r="N1599" s="184">
        <v>3.0924999999999998</v>
      </c>
      <c r="O1599" s="184">
        <v>4.5251999999999999</v>
      </c>
      <c r="P1599" s="184">
        <v>5.1254999999999997</v>
      </c>
      <c r="Q1599" s="184">
        <v>6.4954999999999998</v>
      </c>
      <c r="R1599" s="184">
        <v>3.6739999999999999</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44404</v>
      </c>
      <c r="E1600" s="184">
        <v>3352.6423</v>
      </c>
      <c r="F1600" s="184">
        <v>3.0638000000000001</v>
      </c>
      <c r="G1600" s="184">
        <v>3.0712999999999999</v>
      </c>
      <c r="H1600" s="184">
        <v>3.0735999999999999</v>
      </c>
      <c r="I1600" s="184">
        <v>3.0672999999999999</v>
      </c>
      <c r="J1600" s="184">
        <v>3.0619000000000001</v>
      </c>
      <c r="K1600" s="184">
        <v>3.1137999999999999</v>
      </c>
      <c r="L1600" s="184">
        <v>3.0659999999999998</v>
      </c>
      <c r="M1600" s="184">
        <v>3.0078999999999998</v>
      </c>
      <c r="N1600" s="184">
        <v>3.0202</v>
      </c>
      <c r="O1600" s="184">
        <v>4.4554</v>
      </c>
      <c r="P1600" s="184">
        <v>5.0374999999999996</v>
      </c>
      <c r="Q1600" s="184">
        <v>6.6273999999999997</v>
      </c>
      <c r="R1600" s="184">
        <v>3.6013000000000002</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44404</v>
      </c>
      <c r="E1601" s="184">
        <v>1105.5074999999999</v>
      </c>
      <c r="F1601" s="184">
        <v>3.0905999999999998</v>
      </c>
      <c r="G1601" s="184">
        <v>3.1042999999999998</v>
      </c>
      <c r="H1601" s="184">
        <v>3.1059000000000001</v>
      </c>
      <c r="I1601" s="184">
        <v>3.0895000000000001</v>
      </c>
      <c r="J1601" s="184">
        <v>3.1194999999999999</v>
      </c>
      <c r="K1601" s="184">
        <v>3.1533000000000002</v>
      </c>
      <c r="L1601" s="184">
        <v>3.1052</v>
      </c>
      <c r="M1601" s="184">
        <v>3.0546000000000002</v>
      </c>
      <c r="N1601" s="184">
        <v>3.0674999999999999</v>
      </c>
      <c r="O1601" s="184"/>
      <c r="P1601" s="184"/>
      <c r="Q1601" s="184">
        <v>4.3490000000000002</v>
      </c>
      <c r="R1601" s="184">
        <v>3.7258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44404</v>
      </c>
      <c r="E1602" s="184">
        <v>1102.7697000000001</v>
      </c>
      <c r="F1602" s="184">
        <v>2.9790999999999999</v>
      </c>
      <c r="G1602" s="184">
        <v>2.9927999999999999</v>
      </c>
      <c r="H1602" s="184">
        <v>2.9933000000000001</v>
      </c>
      <c r="I1602" s="184">
        <v>2.9767999999999999</v>
      </c>
      <c r="J1602" s="184">
        <v>3.0064000000000002</v>
      </c>
      <c r="K1602" s="184">
        <v>3.0263</v>
      </c>
      <c r="L1602" s="184">
        <v>2.9878999999999998</v>
      </c>
      <c r="M1602" s="184">
        <v>2.9418000000000002</v>
      </c>
      <c r="N1602" s="184">
        <v>2.9565000000000001</v>
      </c>
      <c r="O1602" s="184"/>
      <c r="P1602" s="184"/>
      <c r="Q1602" s="184">
        <v>4.2393000000000001</v>
      </c>
      <c r="R1602" s="184">
        <v>3.6156000000000001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44404</v>
      </c>
      <c r="E1603" s="184">
        <v>1097.0574999999999</v>
      </c>
      <c r="F1603" s="184">
        <v>3.1276999999999999</v>
      </c>
      <c r="G1603" s="184">
        <v>3.1305000000000001</v>
      </c>
      <c r="H1603" s="184">
        <v>3.1322000000000001</v>
      </c>
      <c r="I1603" s="184">
        <v>3.1315</v>
      </c>
      <c r="J1603" s="184">
        <v>3.1396000000000002</v>
      </c>
      <c r="K1603" s="184">
        <v>3.1829999999999998</v>
      </c>
      <c r="L1603" s="184">
        <v>3.1665999999999999</v>
      </c>
      <c r="M1603" s="184">
        <v>3.1145</v>
      </c>
      <c r="N1603" s="184">
        <v>3.1286</v>
      </c>
      <c r="O1603" s="184"/>
      <c r="P1603" s="184"/>
      <c r="Q1603" s="184">
        <v>4.0284000000000004</v>
      </c>
      <c r="R1603" s="184">
        <v>3.7071999999999998</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44404</v>
      </c>
      <c r="E1604" s="184">
        <v>1094.3433</v>
      </c>
      <c r="F1604" s="184">
        <v>3.0287000000000002</v>
      </c>
      <c r="G1604" s="184">
        <v>3.0303</v>
      </c>
      <c r="H1604" s="184">
        <v>3.0322</v>
      </c>
      <c r="I1604" s="184">
        <v>3.0310000000000001</v>
      </c>
      <c r="J1604" s="184">
        <v>3.0394000000000001</v>
      </c>
      <c r="K1604" s="184">
        <v>3.0823</v>
      </c>
      <c r="L1604" s="184">
        <v>3.0438999999999998</v>
      </c>
      <c r="M1604" s="184">
        <v>2.9981</v>
      </c>
      <c r="N1604" s="184">
        <v>3.0148000000000001</v>
      </c>
      <c r="O1604" s="184"/>
      <c r="P1604" s="184"/>
      <c r="Q1604" s="184">
        <v>3.9182999999999999</v>
      </c>
      <c r="R1604" s="184">
        <v>3.597</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44404</v>
      </c>
      <c r="E1605" s="184">
        <v>1094.8039000000001</v>
      </c>
      <c r="F1605" s="184">
        <v>3.2309000000000001</v>
      </c>
      <c r="G1605" s="184">
        <v>3.1836000000000002</v>
      </c>
      <c r="H1605" s="184">
        <v>3.1629999999999998</v>
      </c>
      <c r="I1605" s="184">
        <v>3.1472000000000002</v>
      </c>
      <c r="J1605" s="184">
        <v>3.1291000000000002</v>
      </c>
      <c r="K1605" s="184">
        <v>3.1703000000000001</v>
      </c>
      <c r="L1605" s="184">
        <v>3.1223000000000001</v>
      </c>
      <c r="M1605" s="184">
        <v>3.0752999999999999</v>
      </c>
      <c r="N1605" s="184">
        <v>3.0901000000000001</v>
      </c>
      <c r="O1605" s="184"/>
      <c r="P1605" s="184"/>
      <c r="Q1605" s="184">
        <v>3.9445999999999999</v>
      </c>
      <c r="R1605" s="184">
        <v>3.6295999999999999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44404</v>
      </c>
      <c r="E1606" s="184">
        <v>1092.2964999999999</v>
      </c>
      <c r="F1606" s="184">
        <v>3.1347</v>
      </c>
      <c r="G1606" s="184">
        <v>3.0851000000000002</v>
      </c>
      <c r="H1606" s="184">
        <v>3.0640999999999998</v>
      </c>
      <c r="I1606" s="184">
        <v>3.0472999999999999</v>
      </c>
      <c r="J1606" s="184">
        <v>3.0366</v>
      </c>
      <c r="K1606" s="184">
        <v>3.0775000000000001</v>
      </c>
      <c r="L1606" s="184">
        <v>3.0285000000000002</v>
      </c>
      <c r="M1606" s="184">
        <v>2.9792000000000001</v>
      </c>
      <c r="N1606" s="184">
        <v>2.9918</v>
      </c>
      <c r="O1606" s="184"/>
      <c r="P1606" s="184"/>
      <c r="Q1606" s="184">
        <v>3.8428</v>
      </c>
      <c r="R1606" s="184">
        <v>3.5282</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44404</v>
      </c>
      <c r="E1607" s="184">
        <v>2846.4922000000001</v>
      </c>
      <c r="F1607" s="184">
        <v>3.1341999999999999</v>
      </c>
      <c r="G1607" s="184">
        <v>3.1530999999999998</v>
      </c>
      <c r="H1607" s="184">
        <v>3.1667999999999998</v>
      </c>
      <c r="I1607" s="184">
        <v>3.1625999999999999</v>
      </c>
      <c r="J1607" s="184">
        <v>3.1427999999999998</v>
      </c>
      <c r="K1607" s="184">
        <v>3.1836000000000002</v>
      </c>
      <c r="L1607" s="184">
        <v>3.1395</v>
      </c>
      <c r="M1607" s="184">
        <v>3.0886999999999998</v>
      </c>
      <c r="N1607" s="184">
        <v>3.1084999999999998</v>
      </c>
      <c r="O1607" s="184">
        <v>4.5647000000000002</v>
      </c>
      <c r="P1607" s="184">
        <v>5.2789000000000001</v>
      </c>
      <c r="Q1607" s="184">
        <v>6.5972</v>
      </c>
      <c r="R1607" s="184">
        <v>3.7118000000000002</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44404</v>
      </c>
      <c r="E1608" s="184">
        <v>2821.7328000000002</v>
      </c>
      <c r="F1608" s="184">
        <v>3.0750000000000002</v>
      </c>
      <c r="G1608" s="184">
        <v>3.0931999999999999</v>
      </c>
      <c r="H1608" s="184">
        <v>3.1069</v>
      </c>
      <c r="I1608" s="184">
        <v>3.1025999999999998</v>
      </c>
      <c r="J1608" s="184">
        <v>3.0825999999999998</v>
      </c>
      <c r="K1608" s="184">
        <v>3.1231</v>
      </c>
      <c r="L1608" s="184">
        <v>3.0787</v>
      </c>
      <c r="M1608" s="184">
        <v>3.0274000000000001</v>
      </c>
      <c r="N1608" s="184">
        <v>3.0488</v>
      </c>
      <c r="O1608" s="184">
        <v>4.4953000000000003</v>
      </c>
      <c r="P1608" s="184">
        <v>5.1685999999999996</v>
      </c>
      <c r="Q1608" s="184">
        <v>6.0556999999999999</v>
      </c>
      <c r="R1608" s="184">
        <v>3.6381999999999999</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44404</v>
      </c>
      <c r="E1609" s="184">
        <v>1070.0251000000001</v>
      </c>
      <c r="F1609" s="184">
        <v>2.8416999999999999</v>
      </c>
      <c r="G1609" s="184">
        <v>2.8662999999999998</v>
      </c>
      <c r="H1609" s="184">
        <v>2.8694000000000002</v>
      </c>
      <c r="I1609" s="184">
        <v>3.1507999999999998</v>
      </c>
      <c r="J1609" s="184">
        <v>3.2383000000000002</v>
      </c>
      <c r="K1609" s="184">
        <v>3.2347000000000001</v>
      </c>
      <c r="L1609" s="184">
        <v>3.1153</v>
      </c>
      <c r="M1609" s="184">
        <v>3.0364</v>
      </c>
      <c r="N1609" s="184">
        <v>3.0354999999999999</v>
      </c>
      <c r="O1609" s="184"/>
      <c r="P1609" s="184"/>
      <c r="Q1609" s="184">
        <v>3.5714000000000001</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44404</v>
      </c>
      <c r="E1610" s="184">
        <v>1068.7409</v>
      </c>
      <c r="F1610" s="184">
        <v>2.7665000000000002</v>
      </c>
      <c r="G1610" s="184">
        <v>2.7953999999999999</v>
      </c>
      <c r="H1610" s="184">
        <v>2.8098000000000001</v>
      </c>
      <c r="I1610" s="184">
        <v>3.0838999999999999</v>
      </c>
      <c r="J1610" s="184">
        <v>3.1503000000000001</v>
      </c>
      <c r="K1610" s="184">
        <v>3.1526000000000001</v>
      </c>
      <c r="L1610" s="184">
        <v>3.0413000000000001</v>
      </c>
      <c r="M1610" s="184">
        <v>2.9651000000000001</v>
      </c>
      <c r="N1610" s="184">
        <v>2.9693999999999998</v>
      </c>
      <c r="O1610" s="184"/>
      <c r="P1610" s="184"/>
      <c r="Q1610" s="184">
        <v>3.5068999999999999</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3.0893816666666662</v>
      </c>
      <c r="G1611" s="186">
        <v>3.1015333333333341</v>
      </c>
      <c r="H1611" s="186">
        <v>3.1043666666666665</v>
      </c>
      <c r="I1611" s="186">
        <v>3.1117199999999992</v>
      </c>
      <c r="J1611" s="186">
        <v>3.1139016666666666</v>
      </c>
      <c r="K1611" s="186">
        <v>3.1428049999999987</v>
      </c>
      <c r="L1611" s="186">
        <v>3.0996400000000008</v>
      </c>
      <c r="M1611" s="186">
        <v>3.049869999999999</v>
      </c>
      <c r="N1611" s="186">
        <v>3.0645150000000005</v>
      </c>
      <c r="O1611" s="186">
        <v>4.4436875000000002</v>
      </c>
      <c r="P1611" s="186">
        <v>5.0794249999999996</v>
      </c>
      <c r="Q1611" s="186">
        <v>4.1748833333333328</v>
      </c>
      <c r="R1611" s="186">
        <v>3.6463760869565225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3.10955</v>
      </c>
      <c r="G1612" s="186">
        <v>3.11165</v>
      </c>
      <c r="H1612" s="186">
        <v>3.11225</v>
      </c>
      <c r="I1612" s="186">
        <v>3.1125999999999996</v>
      </c>
      <c r="J1612" s="186">
        <v>3.1263500000000004</v>
      </c>
      <c r="K1612" s="186">
        <v>3.1507000000000001</v>
      </c>
      <c r="L1612" s="186">
        <v>3.1116000000000001</v>
      </c>
      <c r="M1612" s="186">
        <v>3.0597500000000002</v>
      </c>
      <c r="N1612" s="186">
        <v>3.0757000000000003</v>
      </c>
      <c r="O1612" s="186">
        <v>4.4981500000000008</v>
      </c>
      <c r="P1612" s="186">
        <v>5.1176499999999994</v>
      </c>
      <c r="Q1612" s="186">
        <v>3.9082499999999998</v>
      </c>
      <c r="R1612" s="186">
        <v>3.6626500000000002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44404</v>
      </c>
      <c r="E1615" s="184">
        <v>64.444500000000005</v>
      </c>
      <c r="F1615" s="184">
        <v>31.8583</v>
      </c>
      <c r="G1615" s="184">
        <v>18.1602</v>
      </c>
      <c r="H1615" s="184">
        <v>4.0000999999999998</v>
      </c>
      <c r="I1615" s="184">
        <v>7.5099</v>
      </c>
      <c r="J1615" s="184">
        <v>1.6271</v>
      </c>
      <c r="K1615" s="184">
        <v>5.2582000000000004</v>
      </c>
      <c r="L1615" s="184">
        <v>2.7730999999999999</v>
      </c>
      <c r="M1615" s="184">
        <v>2.6242999999999999</v>
      </c>
      <c r="N1615" s="184">
        <v>3.3828</v>
      </c>
      <c r="O1615" s="184">
        <v>9.8721999999999994</v>
      </c>
      <c r="P1615" s="184">
        <v>8.4736999999999991</v>
      </c>
      <c r="Q1615" s="184">
        <v>8.9192</v>
      </c>
      <c r="R1615" s="184">
        <v>7.3429000000000002</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44404</v>
      </c>
      <c r="E1616" s="184">
        <v>67.500500000000002</v>
      </c>
      <c r="F1616" s="184">
        <v>32.473100000000002</v>
      </c>
      <c r="G1616" s="184">
        <v>18.802199999999999</v>
      </c>
      <c r="H1616" s="184">
        <v>4.6544999999999996</v>
      </c>
      <c r="I1616" s="184">
        <v>8.1597000000000008</v>
      </c>
      <c r="J1616" s="184">
        <v>2.2789999999999999</v>
      </c>
      <c r="K1616" s="184">
        <v>5.9709000000000003</v>
      </c>
      <c r="L1616" s="184">
        <v>3.4552999999999998</v>
      </c>
      <c r="M1616" s="184">
        <v>3.286</v>
      </c>
      <c r="N1616" s="184">
        <v>4.0419</v>
      </c>
      <c r="O1616" s="184">
        <v>10.5449</v>
      </c>
      <c r="P1616" s="184">
        <v>9.0998000000000001</v>
      </c>
      <c r="Q1616" s="184">
        <v>9.8498999999999999</v>
      </c>
      <c r="R1616" s="184">
        <v>8.0065000000000008</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44404</v>
      </c>
      <c r="E1617" s="184">
        <v>67.500500000000002</v>
      </c>
      <c r="F1617" s="184">
        <v>32.473100000000002</v>
      </c>
      <c r="G1617" s="184">
        <v>18.802199999999999</v>
      </c>
      <c r="H1617" s="184">
        <v>4.6544999999999996</v>
      </c>
      <c r="I1617" s="184">
        <v>8.1597000000000008</v>
      </c>
      <c r="J1617" s="184">
        <v>2.2789999999999999</v>
      </c>
      <c r="K1617" s="184">
        <v>5.9709000000000003</v>
      </c>
      <c r="L1617" s="184">
        <v>3.4552999999999998</v>
      </c>
      <c r="M1617" s="184">
        <v>3.286</v>
      </c>
      <c r="N1617" s="184">
        <v>4.0419</v>
      </c>
      <c r="O1617" s="184">
        <v>10.5449</v>
      </c>
      <c r="P1617" s="184">
        <v>9.0998000000000001</v>
      </c>
      <c r="Q1617" s="184">
        <v>9.8498999999999999</v>
      </c>
      <c r="R1617" s="184">
        <v>8.0065000000000008</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44404</v>
      </c>
      <c r="E1618" s="184">
        <v>20.933</v>
      </c>
      <c r="F1618" s="184">
        <v>-6.2760999999999996</v>
      </c>
      <c r="G1618" s="184">
        <v>7.4602000000000004</v>
      </c>
      <c r="H1618" s="184">
        <v>0.44840000000000002</v>
      </c>
      <c r="I1618" s="184">
        <v>7.7573999999999996</v>
      </c>
      <c r="J1618" s="184">
        <v>3.6789999999999998</v>
      </c>
      <c r="K1618" s="184">
        <v>2.8384999999999998</v>
      </c>
      <c r="L1618" s="184">
        <v>1.962</v>
      </c>
      <c r="M1618" s="184">
        <v>2.7069000000000001</v>
      </c>
      <c r="N1618" s="184">
        <v>4.4523999999999999</v>
      </c>
      <c r="O1618" s="184">
        <v>10.754300000000001</v>
      </c>
      <c r="P1618" s="184">
        <v>8.1389999999999993</v>
      </c>
      <c r="Q1618" s="184">
        <v>8.1593999999999998</v>
      </c>
      <c r="R1618" s="184">
        <v>8.6348000000000003</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44404</v>
      </c>
      <c r="E1619" s="184">
        <v>20.030999999999999</v>
      </c>
      <c r="F1619" s="184">
        <v>-6.923</v>
      </c>
      <c r="G1619" s="184">
        <v>6.8383000000000003</v>
      </c>
      <c r="H1619" s="184">
        <v>-0.15620000000000001</v>
      </c>
      <c r="I1619" s="184">
        <v>7.1520999999999999</v>
      </c>
      <c r="J1619" s="184">
        <v>3.0718000000000001</v>
      </c>
      <c r="K1619" s="184">
        <v>2.2330000000000001</v>
      </c>
      <c r="L1619" s="184">
        <v>1.3540000000000001</v>
      </c>
      <c r="M1619" s="184">
        <v>2.0941000000000001</v>
      </c>
      <c r="N1619" s="184">
        <v>3.8391999999999999</v>
      </c>
      <c r="O1619" s="184">
        <v>10.196099999999999</v>
      </c>
      <c r="P1619" s="184">
        <v>7.5861999999999998</v>
      </c>
      <c r="Q1619" s="184">
        <v>7.5740999999999996</v>
      </c>
      <c r="R1619" s="184">
        <v>8.0703999999999994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44404</v>
      </c>
      <c r="E1620" s="184">
        <v>33.577500000000001</v>
      </c>
      <c r="F1620" s="184">
        <v>-6.9557000000000002</v>
      </c>
      <c r="G1620" s="184">
        <v>0.3805</v>
      </c>
      <c r="H1620" s="184">
        <v>-0.2485</v>
      </c>
      <c r="I1620" s="184">
        <v>7.327</v>
      </c>
      <c r="J1620" s="184">
        <v>4.2758000000000003</v>
      </c>
      <c r="K1620" s="184">
        <v>3.8532000000000002</v>
      </c>
      <c r="L1620" s="184">
        <v>0.97460000000000002</v>
      </c>
      <c r="M1620" s="184">
        <v>1.39</v>
      </c>
      <c r="N1620" s="184">
        <v>2.0499999999999998</v>
      </c>
      <c r="O1620" s="184">
        <v>8.2004999999999999</v>
      </c>
      <c r="P1620" s="184">
        <v>6.5597000000000003</v>
      </c>
      <c r="Q1620" s="184">
        <v>6.4549000000000003</v>
      </c>
      <c r="R1620" s="184">
        <v>5.7424999999999997</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44404</v>
      </c>
      <c r="E1621" s="184">
        <v>36.140900000000002</v>
      </c>
      <c r="F1621" s="184">
        <v>-6.2605000000000004</v>
      </c>
      <c r="G1621" s="184">
        <v>1.1111</v>
      </c>
      <c r="H1621" s="184">
        <v>0.49059999999999998</v>
      </c>
      <c r="I1621" s="184">
        <v>8.0683000000000007</v>
      </c>
      <c r="J1621" s="184">
        <v>5.0212000000000003</v>
      </c>
      <c r="K1621" s="184">
        <v>4.6116000000000001</v>
      </c>
      <c r="L1621" s="184">
        <v>1.7430000000000001</v>
      </c>
      <c r="M1621" s="184">
        <v>2.1692</v>
      </c>
      <c r="N1621" s="184">
        <v>2.8397999999999999</v>
      </c>
      <c r="O1621" s="184">
        <v>9.0399999999999991</v>
      </c>
      <c r="P1621" s="184">
        <v>7.4134000000000002</v>
      </c>
      <c r="Q1621" s="184">
        <v>8.4641999999999999</v>
      </c>
      <c r="R1621" s="184">
        <v>6.5724999999999998</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44404</v>
      </c>
      <c r="E1622" s="184">
        <v>63.477899999999998</v>
      </c>
      <c r="F1622" s="184">
        <v>-4.8293999999999997</v>
      </c>
      <c r="G1622" s="184">
        <v>6.1422999999999996</v>
      </c>
      <c r="H1622" s="184">
        <v>0.92020000000000002</v>
      </c>
      <c r="I1622" s="184">
        <v>5.87</v>
      </c>
      <c r="J1622" s="184">
        <v>3.8763999999999998</v>
      </c>
      <c r="K1622" s="184">
        <v>3.8222999999999998</v>
      </c>
      <c r="L1622" s="184">
        <v>1.8773</v>
      </c>
      <c r="M1622" s="184">
        <v>2.0991</v>
      </c>
      <c r="N1622" s="184">
        <v>2.8967000000000001</v>
      </c>
      <c r="O1622" s="184">
        <v>8.8510000000000009</v>
      </c>
      <c r="P1622" s="184">
        <v>8.0181000000000004</v>
      </c>
      <c r="Q1622" s="184">
        <v>8.9441000000000006</v>
      </c>
      <c r="R1622" s="184">
        <v>6.6914999999999996</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44404</v>
      </c>
      <c r="E1623" s="184">
        <v>60.587800000000001</v>
      </c>
      <c r="F1623" s="184">
        <v>-5.5415000000000001</v>
      </c>
      <c r="G1623" s="184">
        <v>5.3948999999999998</v>
      </c>
      <c r="H1623" s="184">
        <v>0.1721</v>
      </c>
      <c r="I1623" s="184">
        <v>5.1351000000000004</v>
      </c>
      <c r="J1623" s="184">
        <v>3.1280000000000001</v>
      </c>
      <c r="K1623" s="184">
        <v>3.0644999999999998</v>
      </c>
      <c r="L1623" s="184">
        <v>1.131</v>
      </c>
      <c r="M1623" s="184">
        <v>1.3267</v>
      </c>
      <c r="N1623" s="184">
        <v>2.1214</v>
      </c>
      <c r="O1623" s="184">
        <v>8.1114999999999995</v>
      </c>
      <c r="P1623" s="184">
        <v>7.3175999999999997</v>
      </c>
      <c r="Q1623" s="184">
        <v>8.7013999999999996</v>
      </c>
      <c r="R1623" s="184">
        <v>5.9469000000000003</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44404</v>
      </c>
      <c r="E1624" s="184">
        <v>77.823999999999998</v>
      </c>
      <c r="F1624" s="184">
        <v>-16.454699999999999</v>
      </c>
      <c r="G1624" s="184">
        <v>2.0171999999999999</v>
      </c>
      <c r="H1624" s="184">
        <v>-1.5673999999999999</v>
      </c>
      <c r="I1624" s="184">
        <v>7.7413999999999996</v>
      </c>
      <c r="J1624" s="184">
        <v>4.4390999999999998</v>
      </c>
      <c r="K1624" s="184">
        <v>4.3285999999999998</v>
      </c>
      <c r="L1624" s="184">
        <v>2.6684999999999999</v>
      </c>
      <c r="M1624" s="184">
        <v>2.8471000000000002</v>
      </c>
      <c r="N1624" s="184">
        <v>4.1135999999999999</v>
      </c>
      <c r="O1624" s="184">
        <v>11.2775</v>
      </c>
      <c r="P1624" s="184">
        <v>9.1357999999999997</v>
      </c>
      <c r="Q1624" s="184">
        <v>8.9271999999999991</v>
      </c>
      <c r="R1624" s="184">
        <v>8.9501000000000008</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44404</v>
      </c>
      <c r="E1625" s="184">
        <v>74.678600000000003</v>
      </c>
      <c r="F1625" s="184">
        <v>-16.952100000000002</v>
      </c>
      <c r="G1625" s="184">
        <v>1.5154000000000001</v>
      </c>
      <c r="H1625" s="184">
        <v>-2.0729000000000002</v>
      </c>
      <c r="I1625" s="184">
        <v>7.2397</v>
      </c>
      <c r="J1625" s="184">
        <v>3.9373999999999998</v>
      </c>
      <c r="K1625" s="184">
        <v>3.8155000000000001</v>
      </c>
      <c r="L1625" s="184">
        <v>2.1400999999999999</v>
      </c>
      <c r="M1625" s="184">
        <v>2.3121</v>
      </c>
      <c r="N1625" s="184">
        <v>3.5806</v>
      </c>
      <c r="O1625" s="184">
        <v>10.606199999999999</v>
      </c>
      <c r="P1625" s="184">
        <v>8.4356000000000009</v>
      </c>
      <c r="Q1625" s="184">
        <v>9.6439000000000004</v>
      </c>
      <c r="R1625" s="184">
        <v>8.3577999999999992</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44404</v>
      </c>
      <c r="E1626" s="184">
        <v>20.124600000000001</v>
      </c>
      <c r="F1626" s="184">
        <v>-3.9897</v>
      </c>
      <c r="G1626" s="184">
        <v>13.3957</v>
      </c>
      <c r="H1626" s="184">
        <v>-3.7542</v>
      </c>
      <c r="I1626" s="184">
        <v>2.5676000000000001</v>
      </c>
      <c r="J1626" s="184">
        <v>5.4786000000000001</v>
      </c>
      <c r="K1626" s="184">
        <v>4.1440999999999999</v>
      </c>
      <c r="L1626" s="184">
        <v>5.5739999999999998</v>
      </c>
      <c r="M1626" s="184">
        <v>5.2523</v>
      </c>
      <c r="N1626" s="184">
        <v>6.8377999999999997</v>
      </c>
      <c r="O1626" s="184">
        <v>10.901</v>
      </c>
      <c r="P1626" s="184">
        <v>8.9178999999999995</v>
      </c>
      <c r="Q1626" s="184">
        <v>9.8354999999999997</v>
      </c>
      <c r="R1626" s="184">
        <v>8.8391000000000002</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44404</v>
      </c>
      <c r="E1627" s="184">
        <v>19.414400000000001</v>
      </c>
      <c r="F1627" s="184">
        <v>-4.6994999999999996</v>
      </c>
      <c r="G1627" s="184">
        <v>12.6609</v>
      </c>
      <c r="H1627" s="184">
        <v>-4.4813999999999998</v>
      </c>
      <c r="I1627" s="184">
        <v>1.8275999999999999</v>
      </c>
      <c r="J1627" s="184">
        <v>4.7313999999999998</v>
      </c>
      <c r="K1627" s="184">
        <v>3.3898000000000001</v>
      </c>
      <c r="L1627" s="184">
        <v>4.8274999999999997</v>
      </c>
      <c r="M1627" s="184">
        <v>4.5819999999999999</v>
      </c>
      <c r="N1627" s="184">
        <v>6.1928999999999998</v>
      </c>
      <c r="O1627" s="184">
        <v>10.3446</v>
      </c>
      <c r="P1627" s="184">
        <v>8.3734000000000002</v>
      </c>
      <c r="Q1627" s="184">
        <v>9.3073999999999995</v>
      </c>
      <c r="R1627" s="184">
        <v>8.2697000000000003</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44404</v>
      </c>
      <c r="E1628" s="184">
        <v>47.796599999999998</v>
      </c>
      <c r="F1628" s="184">
        <v>-16.563700000000001</v>
      </c>
      <c r="G1628" s="184">
        <v>3.1703000000000001</v>
      </c>
      <c r="H1628" s="184">
        <v>-1.8321000000000001</v>
      </c>
      <c r="I1628" s="184">
        <v>8.2626000000000008</v>
      </c>
      <c r="J1628" s="184">
        <v>5.6357999999999997</v>
      </c>
      <c r="K1628" s="184">
        <v>2.6507000000000001</v>
      </c>
      <c r="L1628" s="184">
        <v>1.6307</v>
      </c>
      <c r="M1628" s="184">
        <v>1.5616000000000001</v>
      </c>
      <c r="N1628" s="184">
        <v>1.5934999999999999</v>
      </c>
      <c r="O1628" s="184">
        <v>7.5909000000000004</v>
      </c>
      <c r="P1628" s="184">
        <v>5.3116000000000003</v>
      </c>
      <c r="Q1628" s="184">
        <v>8.2868999999999993</v>
      </c>
      <c r="R1628" s="184">
        <v>4.8499999999999996</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44404</v>
      </c>
      <c r="E1629" s="184">
        <v>51.3795</v>
      </c>
      <c r="F1629" s="184">
        <v>-16.047999999999998</v>
      </c>
      <c r="G1629" s="184">
        <v>3.6244999999999998</v>
      </c>
      <c r="H1629" s="184">
        <v>-1.3696999999999999</v>
      </c>
      <c r="I1629" s="184">
        <v>8.7212999999999994</v>
      </c>
      <c r="J1629" s="184">
        <v>6.093</v>
      </c>
      <c r="K1629" s="184">
        <v>3.0861000000000001</v>
      </c>
      <c r="L1629" s="184">
        <v>2.0594000000000001</v>
      </c>
      <c r="M1629" s="184">
        <v>2.0019999999999998</v>
      </c>
      <c r="N1629" s="184">
        <v>2.0428999999999999</v>
      </c>
      <c r="O1629" s="184">
        <v>8.2271000000000001</v>
      </c>
      <c r="P1629" s="184">
        <v>6.0922999999999998</v>
      </c>
      <c r="Q1629" s="184">
        <v>7.8760000000000003</v>
      </c>
      <c r="R1629" s="184">
        <v>5.3465999999999996</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44404</v>
      </c>
      <c r="E1630" s="184">
        <v>43.997700000000002</v>
      </c>
      <c r="F1630" s="184">
        <v>-15.7554</v>
      </c>
      <c r="G1630" s="184">
        <v>0.49780000000000002</v>
      </c>
      <c r="H1630" s="184">
        <v>-3.1741999999999999</v>
      </c>
      <c r="I1630" s="184">
        <v>7.6367000000000003</v>
      </c>
      <c r="J1630" s="184">
        <v>5.0673000000000004</v>
      </c>
      <c r="K1630" s="184">
        <v>3.4870000000000001</v>
      </c>
      <c r="L1630" s="184">
        <v>1.0139</v>
      </c>
      <c r="M1630" s="184">
        <v>1.6442000000000001</v>
      </c>
      <c r="N1630" s="184">
        <v>2.6023000000000001</v>
      </c>
      <c r="O1630" s="184">
        <v>7.9047999999999998</v>
      </c>
      <c r="P1630" s="184">
        <v>6.5091999999999999</v>
      </c>
      <c r="Q1630" s="184">
        <v>7.6814</v>
      </c>
      <c r="R1630" s="184">
        <v>6.5145</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44404</v>
      </c>
      <c r="E1631" s="184">
        <v>45.532899999999998</v>
      </c>
      <c r="F1631" s="184">
        <v>-15.224399999999999</v>
      </c>
      <c r="G1631" s="184">
        <v>0.96199999999999997</v>
      </c>
      <c r="H1631" s="184">
        <v>-2.7241</v>
      </c>
      <c r="I1631" s="184">
        <v>8.0869999999999997</v>
      </c>
      <c r="J1631" s="184">
        <v>5.5202</v>
      </c>
      <c r="K1631" s="184">
        <v>3.9317000000000002</v>
      </c>
      <c r="L1631" s="184">
        <v>1.4547000000000001</v>
      </c>
      <c r="M1631" s="184">
        <v>2.1048</v>
      </c>
      <c r="N1631" s="184">
        <v>3.0670999999999999</v>
      </c>
      <c r="O1631" s="184">
        <v>8.3414000000000001</v>
      </c>
      <c r="P1631" s="184">
        <v>6.9420000000000002</v>
      </c>
      <c r="Q1631" s="184">
        <v>8.3779000000000003</v>
      </c>
      <c r="R1631" s="184">
        <v>6.9741999999999997</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44404</v>
      </c>
      <c r="E1632" s="184">
        <v>78.744900000000001</v>
      </c>
      <c r="F1632" s="184">
        <v>31.036000000000001</v>
      </c>
      <c r="G1632" s="184">
        <v>23.840800000000002</v>
      </c>
      <c r="H1632" s="184">
        <v>9.5793999999999997</v>
      </c>
      <c r="I1632" s="184">
        <v>10.6881</v>
      </c>
      <c r="J1632" s="184">
        <v>0.20860000000000001</v>
      </c>
      <c r="K1632" s="184">
        <v>3.4436</v>
      </c>
      <c r="L1632" s="184">
        <v>2.1591999999999998</v>
      </c>
      <c r="M1632" s="184">
        <v>2.4906999999999999</v>
      </c>
      <c r="N1632" s="184">
        <v>3.1019000000000001</v>
      </c>
      <c r="O1632" s="184">
        <v>9.4039999999999999</v>
      </c>
      <c r="P1632" s="184">
        <v>8.1142000000000003</v>
      </c>
      <c r="Q1632" s="184">
        <v>9.8559999999999999</v>
      </c>
      <c r="R1632" s="184">
        <v>8.1311</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44404</v>
      </c>
      <c r="E1633" s="184">
        <v>83.039199999999994</v>
      </c>
      <c r="F1633" s="184">
        <v>31.6752</v>
      </c>
      <c r="G1633" s="184">
        <v>24.4605</v>
      </c>
      <c r="H1633" s="184">
        <v>10.192399999999999</v>
      </c>
      <c r="I1633" s="184">
        <v>11.301299999999999</v>
      </c>
      <c r="J1633" s="184">
        <v>0.81930000000000003</v>
      </c>
      <c r="K1633" s="184">
        <v>4.0594000000000001</v>
      </c>
      <c r="L1633" s="184">
        <v>2.7768000000000002</v>
      </c>
      <c r="M1633" s="184">
        <v>3.1133999999999999</v>
      </c>
      <c r="N1633" s="184">
        <v>3.7326999999999999</v>
      </c>
      <c r="O1633" s="184">
        <v>9.9837000000000007</v>
      </c>
      <c r="P1633" s="184">
        <v>8.7011000000000003</v>
      </c>
      <c r="Q1633" s="184">
        <v>9.2230000000000008</v>
      </c>
      <c r="R1633" s="184">
        <v>8.7047000000000008</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44404</v>
      </c>
      <c r="E1634" s="184">
        <v>17.326799999999999</v>
      </c>
      <c r="F1634" s="184">
        <v>-17.686599999999999</v>
      </c>
      <c r="G1634" s="184">
        <v>2.9500999999999999</v>
      </c>
      <c r="H1634" s="184">
        <v>-7.3625999999999996</v>
      </c>
      <c r="I1634" s="184">
        <v>5.7454999999999998</v>
      </c>
      <c r="J1634" s="184">
        <v>4.2553000000000001</v>
      </c>
      <c r="K1634" s="184">
        <v>2.4056000000000002</v>
      </c>
      <c r="L1634" s="184">
        <v>1.9103000000000001</v>
      </c>
      <c r="M1634" s="184">
        <v>2.2606999999999999</v>
      </c>
      <c r="N1634" s="184">
        <v>2.3957999999999999</v>
      </c>
      <c r="O1634" s="184">
        <v>7.3071999999999999</v>
      </c>
      <c r="P1634" s="184">
        <v>5.2595999999999998</v>
      </c>
      <c r="Q1634" s="184">
        <v>6.5979999999999999</v>
      </c>
      <c r="R1634" s="184">
        <v>4.9558</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44404</v>
      </c>
      <c r="E1635" s="184">
        <v>18.365600000000001</v>
      </c>
      <c r="F1635" s="184">
        <v>-16.885200000000001</v>
      </c>
      <c r="G1635" s="184">
        <v>3.7776000000000001</v>
      </c>
      <c r="H1635" s="184">
        <v>-6.6069000000000004</v>
      </c>
      <c r="I1635" s="184">
        <v>6.5179</v>
      </c>
      <c r="J1635" s="184">
        <v>5.0278999999999998</v>
      </c>
      <c r="K1635" s="184">
        <v>3.1808999999999998</v>
      </c>
      <c r="L1635" s="184">
        <v>2.6916000000000002</v>
      </c>
      <c r="M1635" s="184">
        <v>3.0392000000000001</v>
      </c>
      <c r="N1635" s="184">
        <v>3.2035999999999998</v>
      </c>
      <c r="O1635" s="184">
        <v>8.1537000000000006</v>
      </c>
      <c r="P1635" s="184">
        <v>6.2092999999999998</v>
      </c>
      <c r="Q1635" s="184">
        <v>7.2729999999999997</v>
      </c>
      <c r="R1635" s="184">
        <v>5.8361000000000001</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44404</v>
      </c>
      <c r="E1636" s="184">
        <v>29.6236</v>
      </c>
      <c r="F1636" s="184">
        <v>-16.0106</v>
      </c>
      <c r="G1636" s="184">
        <v>3.9752999999999998</v>
      </c>
      <c r="H1636" s="184">
        <v>-1.9706999999999999</v>
      </c>
      <c r="I1636" s="184">
        <v>12.246499999999999</v>
      </c>
      <c r="J1636" s="184">
        <v>7.2148000000000003</v>
      </c>
      <c r="K1636" s="184">
        <v>5.3662999999999998</v>
      </c>
      <c r="L1636" s="184">
        <v>2.4403000000000001</v>
      </c>
      <c r="M1636" s="184">
        <v>2.5283000000000002</v>
      </c>
      <c r="N1636" s="184">
        <v>3.4954000000000001</v>
      </c>
      <c r="O1636" s="184">
        <v>11.8177</v>
      </c>
      <c r="P1636" s="184">
        <v>9.5647000000000002</v>
      </c>
      <c r="Q1636" s="184">
        <v>9.9458000000000002</v>
      </c>
      <c r="R1636" s="184">
        <v>9.2251999999999992</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44404</v>
      </c>
      <c r="E1637" s="184">
        <v>28.082799999999999</v>
      </c>
      <c r="F1637" s="184">
        <v>-16.628900000000002</v>
      </c>
      <c r="G1637" s="184">
        <v>3.3479999999999999</v>
      </c>
      <c r="H1637" s="184">
        <v>-2.5796000000000001</v>
      </c>
      <c r="I1637" s="184">
        <v>11.628500000000001</v>
      </c>
      <c r="J1637" s="184">
        <v>6.5933999999999999</v>
      </c>
      <c r="K1637" s="184">
        <v>4.7401</v>
      </c>
      <c r="L1637" s="184">
        <v>1.8112999999999999</v>
      </c>
      <c r="M1637" s="184">
        <v>1.8947000000000001</v>
      </c>
      <c r="N1637" s="184">
        <v>2.8531</v>
      </c>
      <c r="O1637" s="184">
        <v>11.1563</v>
      </c>
      <c r="P1637" s="184">
        <v>8.9291999999999998</v>
      </c>
      <c r="Q1637" s="184">
        <v>8.5089000000000006</v>
      </c>
      <c r="R1637" s="184">
        <v>8.5649999999999995</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44404</v>
      </c>
      <c r="E1638" s="184">
        <v>10.254300000000001</v>
      </c>
      <c r="F1638" s="184">
        <v>-21.6999</v>
      </c>
      <c r="G1638" s="184">
        <v>1.6911</v>
      </c>
      <c r="H1638" s="184">
        <v>0.96630000000000005</v>
      </c>
      <c r="I1638" s="184">
        <v>11.2864</v>
      </c>
      <c r="J1638" s="184">
        <v>8.4943000000000008</v>
      </c>
      <c r="K1638" s="184">
        <v>5.3872</v>
      </c>
      <c r="L1638" s="184"/>
      <c r="M1638" s="184"/>
      <c r="N1638" s="184"/>
      <c r="O1638" s="184"/>
      <c r="P1638" s="184"/>
      <c r="Q1638" s="184">
        <v>7.3666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44404</v>
      </c>
      <c r="E1639" s="184">
        <v>10.2456</v>
      </c>
      <c r="F1639" s="184">
        <v>-22.074200000000001</v>
      </c>
      <c r="G1639" s="184">
        <v>1.4252</v>
      </c>
      <c r="H1639" s="184">
        <v>0.66169999999999995</v>
      </c>
      <c r="I1639" s="184">
        <v>11.039400000000001</v>
      </c>
      <c r="J1639" s="184">
        <v>8.2417999999999996</v>
      </c>
      <c r="K1639" s="184">
        <v>5.1425999999999998</v>
      </c>
      <c r="L1639" s="184"/>
      <c r="M1639" s="184"/>
      <c r="N1639" s="184"/>
      <c r="O1639" s="184"/>
      <c r="P1639" s="184"/>
      <c r="Q1639" s="184">
        <v>7.1146000000000003</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44404</v>
      </c>
      <c r="E1640" s="184">
        <v>10.253500000000001</v>
      </c>
      <c r="F1640" s="184">
        <v>-22.7683</v>
      </c>
      <c r="G1640" s="184">
        <v>-0.88990000000000002</v>
      </c>
      <c r="H1640" s="184">
        <v>-3.7097000000000002</v>
      </c>
      <c r="I1640" s="184">
        <v>11.1591</v>
      </c>
      <c r="J1640" s="184">
        <v>8.8564000000000007</v>
      </c>
      <c r="K1640" s="184">
        <v>5.48</v>
      </c>
      <c r="L1640" s="184"/>
      <c r="M1640" s="184"/>
      <c r="N1640" s="184"/>
      <c r="O1640" s="184"/>
      <c r="P1640" s="184"/>
      <c r="Q1640" s="184">
        <v>7.3434999999999997</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44404</v>
      </c>
      <c r="E1641" s="184">
        <v>10.2445</v>
      </c>
      <c r="F1641" s="184">
        <v>-23.144100000000002</v>
      </c>
      <c r="G1641" s="184">
        <v>-1.1577999999999999</v>
      </c>
      <c r="H1641" s="184">
        <v>-3.9670999999999998</v>
      </c>
      <c r="I1641" s="184">
        <v>10.9123</v>
      </c>
      <c r="J1641" s="184">
        <v>8.6042000000000005</v>
      </c>
      <c r="K1641" s="184">
        <v>5.2275999999999998</v>
      </c>
      <c r="L1641" s="184"/>
      <c r="M1641" s="184"/>
      <c r="N1641" s="184"/>
      <c r="O1641" s="184"/>
      <c r="P1641" s="184"/>
      <c r="Q1641" s="184">
        <v>7.0827</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44404</v>
      </c>
      <c r="E1642" s="184">
        <v>2248.9913000000001</v>
      </c>
      <c r="F1642" s="184">
        <v>-21.814</v>
      </c>
      <c r="G1642" s="184">
        <v>-2.07E-2</v>
      </c>
      <c r="H1642" s="184">
        <v>-7.5359999999999996</v>
      </c>
      <c r="I1642" s="184">
        <v>-0.41510000000000002</v>
      </c>
      <c r="J1642" s="184">
        <v>-0.68989999999999996</v>
      </c>
      <c r="K1642" s="184">
        <v>0.17949999999999999</v>
      </c>
      <c r="L1642" s="184">
        <v>-1.1114999999999999</v>
      </c>
      <c r="M1642" s="184">
        <v>-0.4</v>
      </c>
      <c r="N1642" s="184">
        <v>0.2092</v>
      </c>
      <c r="O1642" s="184">
        <v>7.4459999999999997</v>
      </c>
      <c r="P1642" s="184">
        <v>6.4438000000000004</v>
      </c>
      <c r="Q1642" s="184">
        <v>6.2011000000000003</v>
      </c>
      <c r="R1642" s="184">
        <v>4.1285999999999996</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44404</v>
      </c>
      <c r="E1643" s="184">
        <v>2413.9553999999998</v>
      </c>
      <c r="F1643" s="184">
        <v>-21.044499999999999</v>
      </c>
      <c r="G1643" s="184">
        <v>0.74929999999999997</v>
      </c>
      <c r="H1643" s="184">
        <v>-6.7671000000000001</v>
      </c>
      <c r="I1643" s="184">
        <v>0.35489999999999999</v>
      </c>
      <c r="J1643" s="184">
        <v>7.9899999999999999E-2</v>
      </c>
      <c r="K1643" s="184">
        <v>0.95050000000000001</v>
      </c>
      <c r="L1643" s="184">
        <v>-0.34320000000000001</v>
      </c>
      <c r="M1643" s="184">
        <v>0.3705</v>
      </c>
      <c r="N1643" s="184">
        <v>0.98450000000000004</v>
      </c>
      <c r="O1643" s="184">
        <v>8.2906999999999993</v>
      </c>
      <c r="P1643" s="184">
        <v>7.2666000000000004</v>
      </c>
      <c r="Q1643" s="184">
        <v>8.0289000000000001</v>
      </c>
      <c r="R1643" s="184">
        <v>4.9656000000000002</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44404</v>
      </c>
      <c r="E1644" s="184">
        <v>83.654899999999998</v>
      </c>
      <c r="F1644" s="184">
        <v>31.791499999999999</v>
      </c>
      <c r="G1644" s="184">
        <v>23.6111</v>
      </c>
      <c r="H1644" s="184">
        <v>14.313000000000001</v>
      </c>
      <c r="I1644" s="184">
        <v>14.0783</v>
      </c>
      <c r="J1644" s="184">
        <v>3.9116</v>
      </c>
      <c r="K1644" s="184">
        <v>4.6818</v>
      </c>
      <c r="L1644" s="184">
        <v>1.3111999999999999</v>
      </c>
      <c r="M1644" s="184">
        <v>3.3664000000000001</v>
      </c>
      <c r="N1644" s="184">
        <v>4.2739000000000003</v>
      </c>
      <c r="O1644" s="184">
        <v>10.629</v>
      </c>
      <c r="P1644" s="184">
        <v>8.6403999999999996</v>
      </c>
      <c r="Q1644" s="184">
        <v>9.0158000000000005</v>
      </c>
      <c r="R1644" s="184">
        <v>8.08</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44404</v>
      </c>
      <c r="E1645" s="184">
        <v>85.675399999999996</v>
      </c>
      <c r="F1645" s="184">
        <v>31.8093</v>
      </c>
      <c r="G1645" s="184">
        <v>23.6203</v>
      </c>
      <c r="H1645" s="184">
        <v>14.3172</v>
      </c>
      <c r="I1645" s="184">
        <v>14.079700000000001</v>
      </c>
      <c r="J1645" s="184">
        <v>3.9115000000000002</v>
      </c>
      <c r="K1645" s="184">
        <v>4.6822999999999997</v>
      </c>
      <c r="L1645" s="184">
        <v>1.3112999999999999</v>
      </c>
      <c r="M1645" s="184">
        <v>3.3677000000000001</v>
      </c>
      <c r="N1645" s="184">
        <v>4.2747999999999999</v>
      </c>
      <c r="O1645" s="184">
        <v>10.629200000000001</v>
      </c>
      <c r="P1645" s="184">
        <v>8.6445000000000007</v>
      </c>
      <c r="Q1645" s="184">
        <v>9.0546000000000006</v>
      </c>
      <c r="R1645" s="184">
        <v>8.0803999999999991</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44404</v>
      </c>
      <c r="E1646" s="184">
        <v>76.794300000000007</v>
      </c>
      <c r="F1646" s="184">
        <v>30.872800000000002</v>
      </c>
      <c r="G1646" s="184">
        <v>22.680299999999999</v>
      </c>
      <c r="H1646" s="184">
        <v>13.3696</v>
      </c>
      <c r="I1646" s="184">
        <v>13.1091</v>
      </c>
      <c r="J1646" s="184">
        <v>2.9321000000000002</v>
      </c>
      <c r="K1646" s="184">
        <v>3.6823000000000001</v>
      </c>
      <c r="L1646" s="184">
        <v>0.30980000000000002</v>
      </c>
      <c r="M1646" s="184">
        <v>2.3331</v>
      </c>
      <c r="N1646" s="184">
        <v>3.2223999999999999</v>
      </c>
      <c r="O1646" s="184">
        <v>9.5038999999999998</v>
      </c>
      <c r="P1646" s="184">
        <v>7.5476000000000001</v>
      </c>
      <c r="Q1646" s="184">
        <v>9.4429999999999996</v>
      </c>
      <c r="R1646" s="184">
        <v>6.9855999999999998</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44404</v>
      </c>
      <c r="E1647" s="184">
        <v>59.247599999999998</v>
      </c>
      <c r="F1647" s="184">
        <v>-14.040699999999999</v>
      </c>
      <c r="G1647" s="184">
        <v>2.5728</v>
      </c>
      <c r="H1647" s="184">
        <v>-1.6364000000000001</v>
      </c>
      <c r="I1647" s="184">
        <v>7.4844999999999997</v>
      </c>
      <c r="J1647" s="184">
        <v>6.9984000000000002</v>
      </c>
      <c r="K1647" s="184">
        <v>4.1311</v>
      </c>
      <c r="L1647" s="184">
        <v>0.63639999999999997</v>
      </c>
      <c r="M1647" s="184">
        <v>1.6293</v>
      </c>
      <c r="N1647" s="184">
        <v>3.0918000000000001</v>
      </c>
      <c r="O1647" s="184">
        <v>9.3315000000000001</v>
      </c>
      <c r="P1647" s="184">
        <v>8.0540000000000003</v>
      </c>
      <c r="Q1647" s="184">
        <v>9.7849000000000004</v>
      </c>
      <c r="R1647" s="184">
        <v>7.3167999999999997</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44404</v>
      </c>
      <c r="E1648" s="184">
        <v>54.182200000000002</v>
      </c>
      <c r="F1648" s="184">
        <v>-15.2182</v>
      </c>
      <c r="G1648" s="184">
        <v>1.3644000000000001</v>
      </c>
      <c r="H1648" s="184">
        <v>-2.8277999999999999</v>
      </c>
      <c r="I1648" s="184">
        <v>6.2849000000000004</v>
      </c>
      <c r="J1648" s="184">
        <v>5.7911000000000001</v>
      </c>
      <c r="K1648" s="184">
        <v>2.9215</v>
      </c>
      <c r="L1648" s="184">
        <v>-0.57750000000000001</v>
      </c>
      <c r="M1648" s="184">
        <v>0.42899999999999999</v>
      </c>
      <c r="N1648" s="184">
        <v>1.8861000000000001</v>
      </c>
      <c r="O1648" s="184">
        <v>8.0047999999999995</v>
      </c>
      <c r="P1648" s="184">
        <v>6.6463999999999999</v>
      </c>
      <c r="Q1648" s="184">
        <v>8.2393000000000001</v>
      </c>
      <c r="R1648" s="184">
        <v>6.0308000000000002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44404</v>
      </c>
      <c r="E1649" s="184">
        <v>52.1616</v>
      </c>
      <c r="F1649" s="184">
        <v>-5.3872999999999998</v>
      </c>
      <c r="G1649" s="184">
        <v>3.4651000000000001</v>
      </c>
      <c r="H1649" s="184">
        <v>-0.73960000000000004</v>
      </c>
      <c r="I1649" s="184">
        <v>6.4234999999999998</v>
      </c>
      <c r="J1649" s="184">
        <v>4.7561999999999998</v>
      </c>
      <c r="K1649" s="184">
        <v>4.1212</v>
      </c>
      <c r="L1649" s="184">
        <v>3.3313999999999999</v>
      </c>
      <c r="M1649" s="184">
        <v>3.1021000000000001</v>
      </c>
      <c r="N1649" s="184">
        <v>4.0014000000000003</v>
      </c>
      <c r="O1649" s="184">
        <v>10.387700000000001</v>
      </c>
      <c r="P1649" s="184">
        <v>8.4507999999999992</v>
      </c>
      <c r="Q1649" s="184">
        <v>8.3885000000000005</v>
      </c>
      <c r="R1649" s="184">
        <v>7.6138000000000003</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44404</v>
      </c>
      <c r="E1650" s="184">
        <v>48.706299999999999</v>
      </c>
      <c r="F1650" s="184">
        <v>-6.1440000000000001</v>
      </c>
      <c r="G1650" s="184">
        <v>2.7361</v>
      </c>
      <c r="H1650" s="184">
        <v>-1.4556</v>
      </c>
      <c r="I1650" s="184">
        <v>5.7024999999999997</v>
      </c>
      <c r="J1650" s="184">
        <v>4.0351999999999997</v>
      </c>
      <c r="K1650" s="184">
        <v>3.395</v>
      </c>
      <c r="L1650" s="184">
        <v>2.6021999999999998</v>
      </c>
      <c r="M1650" s="184">
        <v>2.3698999999999999</v>
      </c>
      <c r="N1650" s="184">
        <v>3.2568999999999999</v>
      </c>
      <c r="O1650" s="184">
        <v>9.5379000000000005</v>
      </c>
      <c r="P1650" s="184">
        <v>7.5498000000000003</v>
      </c>
      <c r="Q1650" s="184">
        <v>7.5781000000000001</v>
      </c>
      <c r="R1650" s="184">
        <v>6.8651</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44404</v>
      </c>
      <c r="E1652" s="184">
        <v>30.4529</v>
      </c>
      <c r="F1652" s="184">
        <v>-16.891999999999999</v>
      </c>
      <c r="G1652" s="184">
        <v>3.2372999999999998</v>
      </c>
      <c r="H1652" s="184">
        <v>-2.4131</v>
      </c>
      <c r="I1652" s="184">
        <v>8.4085000000000001</v>
      </c>
      <c r="J1652" s="184">
        <v>4.5728</v>
      </c>
      <c r="K1652" s="184">
        <v>2.7890999999999999</v>
      </c>
      <c r="L1652" s="184">
        <v>0.98550000000000004</v>
      </c>
      <c r="M1652" s="184">
        <v>1.3562000000000001</v>
      </c>
      <c r="N1652" s="184">
        <v>2.0198</v>
      </c>
      <c r="O1652" s="184">
        <v>9.8474000000000004</v>
      </c>
      <c r="P1652" s="184">
        <v>8.5291999999999994</v>
      </c>
      <c r="Q1652" s="184">
        <v>8.9892000000000003</v>
      </c>
      <c r="R1652" s="184">
        <v>6.9977999999999998</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44404</v>
      </c>
      <c r="E1653" s="184">
        <v>33.200499999999998</v>
      </c>
      <c r="F1653" s="184">
        <v>-15.934100000000001</v>
      </c>
      <c r="G1653" s="184">
        <v>4.1795999999999998</v>
      </c>
      <c r="H1653" s="184">
        <v>-1.4601999999999999</v>
      </c>
      <c r="I1653" s="184">
        <v>9.3625000000000007</v>
      </c>
      <c r="J1653" s="184">
        <v>5.5373999999999999</v>
      </c>
      <c r="K1653" s="184">
        <v>3.7631999999999999</v>
      </c>
      <c r="L1653" s="184">
        <v>1.9601</v>
      </c>
      <c r="M1653" s="184">
        <v>2.3376000000000001</v>
      </c>
      <c r="N1653" s="184">
        <v>3.0127999999999999</v>
      </c>
      <c r="O1653" s="184">
        <v>10.873699999999999</v>
      </c>
      <c r="P1653" s="184">
        <v>9.6197999999999997</v>
      </c>
      <c r="Q1653" s="184">
        <v>10.250999999999999</v>
      </c>
      <c r="R1653" s="184">
        <v>8.0136000000000003</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44404</v>
      </c>
      <c r="E1654" s="184">
        <v>33.290300000000002</v>
      </c>
      <c r="F1654" s="184">
        <v>-15.8911</v>
      </c>
      <c r="G1654" s="184">
        <v>4.1957000000000004</v>
      </c>
      <c r="H1654" s="184">
        <v>-1.4562999999999999</v>
      </c>
      <c r="I1654" s="184">
        <v>9.3687000000000005</v>
      </c>
      <c r="J1654" s="184">
        <v>5.5396999999999998</v>
      </c>
      <c r="K1654" s="184">
        <v>3.7639999999999998</v>
      </c>
      <c r="L1654" s="184">
        <v>1.9602999999999999</v>
      </c>
      <c r="M1654" s="184">
        <v>2.3382000000000001</v>
      </c>
      <c r="N1654" s="184">
        <v>3.0133000000000001</v>
      </c>
      <c r="O1654" s="184">
        <v>10.8759</v>
      </c>
      <c r="P1654" s="184">
        <v>9.6205999999999996</v>
      </c>
      <c r="Q1654" s="184">
        <v>10.6088</v>
      </c>
      <c r="R1654" s="184">
        <v>8.0137999999999998</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44404</v>
      </c>
      <c r="E1655" s="184">
        <v>24.2242</v>
      </c>
      <c r="F1655" s="184">
        <v>-8.1347000000000005</v>
      </c>
      <c r="G1655" s="184">
        <v>5.1258999999999997</v>
      </c>
      <c r="H1655" s="184">
        <v>-2.1516000000000002</v>
      </c>
      <c r="I1655" s="184">
        <v>5.6841999999999997</v>
      </c>
      <c r="J1655" s="184">
        <v>2.9977999999999998</v>
      </c>
      <c r="K1655" s="184">
        <v>3.4923999999999999</v>
      </c>
      <c r="L1655" s="184">
        <v>2.5185</v>
      </c>
      <c r="M1655" s="184">
        <v>2.1124999999999998</v>
      </c>
      <c r="N1655" s="184">
        <v>3.2280000000000002</v>
      </c>
      <c r="O1655" s="184">
        <v>8.4716000000000005</v>
      </c>
      <c r="P1655" s="184">
        <v>7.1699000000000002</v>
      </c>
      <c r="Q1655" s="184">
        <v>7.1821999999999999</v>
      </c>
      <c r="R1655" s="184">
        <v>6.0366</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44404</v>
      </c>
      <c r="E1656" s="184">
        <v>25.1753</v>
      </c>
      <c r="F1656" s="184">
        <v>-6.9579000000000004</v>
      </c>
      <c r="G1656" s="184">
        <v>6.3110999999999997</v>
      </c>
      <c r="H1656" s="184">
        <v>-0.97330000000000005</v>
      </c>
      <c r="I1656" s="184">
        <v>6.8425000000000002</v>
      </c>
      <c r="J1656" s="184">
        <v>4.1562000000000001</v>
      </c>
      <c r="K1656" s="184">
        <v>4.6595000000000004</v>
      </c>
      <c r="L1656" s="184">
        <v>3.6918000000000002</v>
      </c>
      <c r="M1656" s="184">
        <v>3.3178000000000001</v>
      </c>
      <c r="N1656" s="184">
        <v>4.4935</v>
      </c>
      <c r="O1656" s="184">
        <v>9.3111999999999995</v>
      </c>
      <c r="P1656" s="184">
        <v>7.8167</v>
      </c>
      <c r="Q1656" s="184">
        <v>8.3278999999999996</v>
      </c>
      <c r="R1656" s="184">
        <v>6.9531000000000001</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44404</v>
      </c>
      <c r="E1657" s="184">
        <v>53.058399999999999</v>
      </c>
      <c r="F1657" s="184">
        <v>9.7711000000000006</v>
      </c>
      <c r="G1657" s="184">
        <v>7.1082999999999998</v>
      </c>
      <c r="H1657" s="184">
        <v>5.7652999999999999</v>
      </c>
      <c r="I1657" s="184">
        <v>5.9888000000000003</v>
      </c>
      <c r="J1657" s="184">
        <v>3.0672999999999999</v>
      </c>
      <c r="K1657" s="184">
        <v>3.4148000000000001</v>
      </c>
      <c r="L1657" s="184">
        <v>3.302</v>
      </c>
      <c r="M1657" s="184">
        <v>2.8610000000000002</v>
      </c>
      <c r="N1657" s="184">
        <v>3.8288000000000002</v>
      </c>
      <c r="O1657" s="184">
        <v>10.577299999999999</v>
      </c>
      <c r="P1657" s="184">
        <v>9.1989000000000001</v>
      </c>
      <c r="Q1657" s="184">
        <v>10.177</v>
      </c>
      <c r="R1657" s="184">
        <v>8.0546000000000006</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44404</v>
      </c>
      <c r="E1658" s="184">
        <v>51.050699999999999</v>
      </c>
      <c r="F1658" s="184">
        <v>9.2970000000000006</v>
      </c>
      <c r="G1658" s="184">
        <v>6.6361999999999997</v>
      </c>
      <c r="H1658" s="184">
        <v>5.2859999999999996</v>
      </c>
      <c r="I1658" s="184">
        <v>5.5067000000000004</v>
      </c>
      <c r="J1658" s="184">
        <v>2.5865</v>
      </c>
      <c r="K1658" s="184">
        <v>2.9306999999999999</v>
      </c>
      <c r="L1658" s="184">
        <v>2.8153000000000001</v>
      </c>
      <c r="M1658" s="184">
        <v>2.3641000000000001</v>
      </c>
      <c r="N1658" s="184">
        <v>3.3289</v>
      </c>
      <c r="O1658" s="184">
        <v>10.047599999999999</v>
      </c>
      <c r="P1658" s="184">
        <v>8.6377000000000006</v>
      </c>
      <c r="Q1658" s="184">
        <v>8.2330000000000005</v>
      </c>
      <c r="R1658" s="184">
        <v>7.5525000000000002</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44404</v>
      </c>
      <c r="E1659" s="184">
        <v>66.897300000000001</v>
      </c>
      <c r="F1659" s="184">
        <v>-4.9644000000000004</v>
      </c>
      <c r="G1659" s="184">
        <v>2.7835000000000001</v>
      </c>
      <c r="H1659" s="184">
        <v>-0.79490000000000005</v>
      </c>
      <c r="I1659" s="184">
        <v>5.5419</v>
      </c>
      <c r="J1659" s="184">
        <v>4.7323000000000004</v>
      </c>
      <c r="K1659" s="184">
        <v>3.7136999999999998</v>
      </c>
      <c r="L1659" s="184">
        <v>0.2127</v>
      </c>
      <c r="M1659" s="184">
        <v>0.94310000000000005</v>
      </c>
      <c r="N1659" s="184">
        <v>1.7456</v>
      </c>
      <c r="O1659" s="184">
        <v>9.1866000000000003</v>
      </c>
      <c r="P1659" s="184">
        <v>7.4439000000000002</v>
      </c>
      <c r="Q1659" s="184">
        <v>8.7776999999999994</v>
      </c>
      <c r="R1659" s="184">
        <v>5.6779999999999999</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44404</v>
      </c>
      <c r="E1660" s="184">
        <v>62.057400000000001</v>
      </c>
      <c r="F1660" s="184">
        <v>-5.9983000000000004</v>
      </c>
      <c r="G1660" s="184">
        <v>1.7501</v>
      </c>
      <c r="H1660" s="184">
        <v>-1.8310999999999999</v>
      </c>
      <c r="I1660" s="184">
        <v>4.6843000000000004</v>
      </c>
      <c r="J1660" s="184">
        <v>4.008</v>
      </c>
      <c r="K1660" s="184">
        <v>2.9428999999999998</v>
      </c>
      <c r="L1660" s="184">
        <v>-0.67849999999999999</v>
      </c>
      <c r="M1660" s="184">
        <v>6.88E-2</v>
      </c>
      <c r="N1660" s="184">
        <v>0.90780000000000005</v>
      </c>
      <c r="O1660" s="184">
        <v>8.3102</v>
      </c>
      <c r="P1660" s="184">
        <v>6.4686000000000003</v>
      </c>
      <c r="Q1660" s="184">
        <v>8.6888000000000005</v>
      </c>
      <c r="R1660" s="184">
        <v>4.8883000000000001</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44404</v>
      </c>
      <c r="E1661" s="184">
        <v>50.933700000000002</v>
      </c>
      <c r="F1661" s="184">
        <v>3.7985000000000002</v>
      </c>
      <c r="G1661" s="184">
        <v>9.5769000000000002</v>
      </c>
      <c r="H1661" s="184">
        <v>2.1815000000000002</v>
      </c>
      <c r="I1661" s="184">
        <v>7.4741999999999997</v>
      </c>
      <c r="J1661" s="184">
        <v>3.5493000000000001</v>
      </c>
      <c r="K1661" s="184">
        <v>2.9215</v>
      </c>
      <c r="L1661" s="184">
        <v>2.0348000000000002</v>
      </c>
      <c r="M1661" s="184">
        <v>1.7468999999999999</v>
      </c>
      <c r="N1661" s="184">
        <v>2.1682000000000001</v>
      </c>
      <c r="O1661" s="184">
        <v>9.2396999999999991</v>
      </c>
      <c r="P1661" s="184">
        <v>8.6226000000000003</v>
      </c>
      <c r="Q1661" s="184">
        <v>9.2622</v>
      </c>
      <c r="R1661" s="184">
        <v>6.6642000000000001</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44404</v>
      </c>
      <c r="E1662" s="184">
        <v>49.716900000000003</v>
      </c>
      <c r="F1662" s="184">
        <v>3.5243000000000002</v>
      </c>
      <c r="G1662" s="184">
        <v>9.2965</v>
      </c>
      <c r="H1662" s="184">
        <v>1.899</v>
      </c>
      <c r="I1662" s="184">
        <v>7.1936</v>
      </c>
      <c r="J1662" s="184">
        <v>3.2694999999999999</v>
      </c>
      <c r="K1662" s="184">
        <v>2.6400999999999999</v>
      </c>
      <c r="L1662" s="184">
        <v>1.7395</v>
      </c>
      <c r="M1662" s="184">
        <v>1.4502999999999999</v>
      </c>
      <c r="N1662" s="184">
        <v>1.8675999999999999</v>
      </c>
      <c r="O1662" s="184">
        <v>8.9305000000000003</v>
      </c>
      <c r="P1662" s="184">
        <v>8.3228000000000009</v>
      </c>
      <c r="Q1662" s="184">
        <v>8.5602</v>
      </c>
      <c r="R1662" s="184">
        <v>6.3434999999999997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-3.7747340425531912</v>
      </c>
      <c r="G1663" s="186">
        <v>6.9220510638297856</v>
      </c>
      <c r="H1663" s="186">
        <v>0.30322340425531913</v>
      </c>
      <c r="I1663" s="186">
        <v>7.7214106382978729</v>
      </c>
      <c r="J1663" s="186">
        <v>4.3446595744680856</v>
      </c>
      <c r="K1663" s="186">
        <v>3.7588723404255333</v>
      </c>
      <c r="L1663" s="186">
        <v>1.9045581395348845</v>
      </c>
      <c r="M1663" s="186">
        <v>2.2344162790697673</v>
      </c>
      <c r="N1663" s="186">
        <v>3.0998744186046521</v>
      </c>
      <c r="O1663" s="186">
        <v>9.5014860465116229</v>
      </c>
      <c r="P1663" s="186">
        <v>7.881344186046511</v>
      </c>
      <c r="Q1663" s="186">
        <v>8.5522893617021296</v>
      </c>
      <c r="R1663" s="186">
        <v>7.0650488372093037</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-6.9557000000000002</v>
      </c>
      <c r="G1664" s="186">
        <v>3.7776000000000001</v>
      </c>
      <c r="H1664" s="186">
        <v>-1.3696999999999999</v>
      </c>
      <c r="I1664" s="186">
        <v>7.5099</v>
      </c>
      <c r="J1664" s="186">
        <v>4.2553000000000001</v>
      </c>
      <c r="K1664" s="186">
        <v>3.7631999999999999</v>
      </c>
      <c r="L1664" s="186">
        <v>1.9601</v>
      </c>
      <c r="M1664" s="186">
        <v>2.3121</v>
      </c>
      <c r="N1664" s="186">
        <v>3.1019000000000001</v>
      </c>
      <c r="O1664" s="186">
        <v>9.5038999999999998</v>
      </c>
      <c r="P1664" s="186">
        <v>8.1142000000000003</v>
      </c>
      <c r="Q1664" s="186">
        <v>8.5602</v>
      </c>
      <c r="R1664" s="186">
        <v>6.9977999999999998</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44404</v>
      </c>
      <c r="E1667" s="184">
        <v>37.288899999999998</v>
      </c>
      <c r="F1667" s="184">
        <v>13.023300000000001</v>
      </c>
      <c r="G1667" s="184">
        <v>7.1757</v>
      </c>
      <c r="H1667" s="184">
        <v>5.2630999999999997</v>
      </c>
      <c r="I1667" s="184">
        <v>8.5579000000000001</v>
      </c>
      <c r="J1667" s="184">
        <v>6.2930000000000001</v>
      </c>
      <c r="K1667" s="184">
        <v>5.5054999999999996</v>
      </c>
      <c r="L1667" s="184">
        <v>4.7408000000000001</v>
      </c>
      <c r="M1667" s="184">
        <v>4.5468000000000002</v>
      </c>
      <c r="N1667" s="184">
        <v>6.2689000000000004</v>
      </c>
      <c r="O1667" s="184">
        <v>8.5198</v>
      </c>
      <c r="P1667" s="184">
        <v>7.6840000000000002</v>
      </c>
      <c r="Q1667" s="184">
        <v>7.4863999999999997</v>
      </c>
      <c r="R1667" s="184">
        <v>8.1165000000000003</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44404</v>
      </c>
      <c r="E1668" s="184">
        <v>39.296900000000001</v>
      </c>
      <c r="F1668" s="184">
        <v>13.844799999999999</v>
      </c>
      <c r="G1668" s="184">
        <v>7.9019000000000004</v>
      </c>
      <c r="H1668" s="184">
        <v>5.9645999999999999</v>
      </c>
      <c r="I1668" s="184">
        <v>9.2680000000000007</v>
      </c>
      <c r="J1668" s="184">
        <v>7.0030999999999999</v>
      </c>
      <c r="K1668" s="184">
        <v>6.1002000000000001</v>
      </c>
      <c r="L1668" s="184">
        <v>5.3975999999999997</v>
      </c>
      <c r="M1668" s="184">
        <v>5.2397999999999998</v>
      </c>
      <c r="N1668" s="184">
        <v>6.9946999999999999</v>
      </c>
      <c r="O1668" s="184">
        <v>9.2689000000000004</v>
      </c>
      <c r="P1668" s="184">
        <v>8.4244000000000003</v>
      </c>
      <c r="Q1668" s="184">
        <v>9.3915000000000006</v>
      </c>
      <c r="R1668" s="184">
        <v>8.8644999999999996</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44404</v>
      </c>
      <c r="E1669" s="184">
        <v>25.8947</v>
      </c>
      <c r="F1669" s="184">
        <v>2.1145</v>
      </c>
      <c r="G1669" s="184">
        <v>5.6063999999999998</v>
      </c>
      <c r="H1669" s="184">
        <v>3.2843</v>
      </c>
      <c r="I1669" s="184">
        <v>7.8162000000000003</v>
      </c>
      <c r="J1669" s="184">
        <v>5.9199000000000002</v>
      </c>
      <c r="K1669" s="184">
        <v>5.2569999999999997</v>
      </c>
      <c r="L1669" s="184">
        <v>4.8102999999999998</v>
      </c>
      <c r="M1669" s="184">
        <v>4.6482000000000001</v>
      </c>
      <c r="N1669" s="184">
        <v>5.4199000000000002</v>
      </c>
      <c r="O1669" s="184">
        <v>9.0768000000000004</v>
      </c>
      <c r="P1669" s="184">
        <v>8.3446999999999996</v>
      </c>
      <c r="Q1669" s="184">
        <v>8.8430999999999997</v>
      </c>
      <c r="R1669" s="184">
        <v>8.6853999999999996</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44404</v>
      </c>
      <c r="E1670" s="184">
        <v>24.302499999999998</v>
      </c>
      <c r="F1670" s="184">
        <v>1.3517999999999999</v>
      </c>
      <c r="G1670" s="184">
        <v>4.9214000000000002</v>
      </c>
      <c r="H1670" s="184">
        <v>2.5973999999999999</v>
      </c>
      <c r="I1670" s="184">
        <v>7.1212999999999997</v>
      </c>
      <c r="J1670" s="184">
        <v>5.2241999999999997</v>
      </c>
      <c r="K1670" s="184">
        <v>4.5568999999999997</v>
      </c>
      <c r="L1670" s="184">
        <v>4.1142000000000003</v>
      </c>
      <c r="M1670" s="184">
        <v>3.9361000000000002</v>
      </c>
      <c r="N1670" s="184">
        <v>4.6908000000000003</v>
      </c>
      <c r="O1670" s="184">
        <v>8.3580000000000005</v>
      </c>
      <c r="P1670" s="184">
        <v>7.6157000000000004</v>
      </c>
      <c r="Q1670" s="184">
        <v>8.0146999999999995</v>
      </c>
      <c r="R1670" s="184">
        <v>7.9547999999999996</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44404</v>
      </c>
      <c r="E1671" s="184">
        <v>23.236799999999999</v>
      </c>
      <c r="F1671" s="184">
        <v>10.5273</v>
      </c>
      <c r="G1671" s="184">
        <v>5.6582999999999997</v>
      </c>
      <c r="H1671" s="184">
        <v>3.6153</v>
      </c>
      <c r="I1671" s="184">
        <v>5.8925000000000001</v>
      </c>
      <c r="J1671" s="184">
        <v>5.0884</v>
      </c>
      <c r="K1671" s="184">
        <v>4.5387000000000004</v>
      </c>
      <c r="L1671" s="184">
        <v>4.5888</v>
      </c>
      <c r="M1671" s="184">
        <v>4.0750999999999999</v>
      </c>
      <c r="N1671" s="184">
        <v>4.7901999999999996</v>
      </c>
      <c r="O1671" s="184">
        <v>7.2967000000000004</v>
      </c>
      <c r="P1671" s="184">
        <v>7.4607000000000001</v>
      </c>
      <c r="Q1671" s="184">
        <v>7.9051</v>
      </c>
      <c r="R1671" s="184">
        <v>6.5834999999999999</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44404</v>
      </c>
      <c r="E1672" s="184">
        <v>24.559100000000001</v>
      </c>
      <c r="F1672" s="184">
        <v>11.2987</v>
      </c>
      <c r="G1672" s="184">
        <v>6.3952</v>
      </c>
      <c r="H1672" s="184">
        <v>4.3348000000000004</v>
      </c>
      <c r="I1672" s="184">
        <v>6.6090999999999998</v>
      </c>
      <c r="J1672" s="184">
        <v>5.8023999999999996</v>
      </c>
      <c r="K1672" s="184">
        <v>5.2935999999999996</v>
      </c>
      <c r="L1672" s="184">
        <v>5.3749000000000002</v>
      </c>
      <c r="M1672" s="184">
        <v>4.8651999999999997</v>
      </c>
      <c r="N1672" s="184">
        <v>5.5873999999999997</v>
      </c>
      <c r="O1672" s="184">
        <v>8.0523000000000007</v>
      </c>
      <c r="P1672" s="184">
        <v>8.2263000000000002</v>
      </c>
      <c r="Q1672" s="184">
        <v>8.7256</v>
      </c>
      <c r="R1672" s="184">
        <v>7.3589000000000002</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44404</v>
      </c>
      <c r="E1673" s="184">
        <v>24.970300000000002</v>
      </c>
      <c r="F1673" s="184">
        <v>14.1844</v>
      </c>
      <c r="G1673" s="184">
        <v>6.18</v>
      </c>
      <c r="H1673" s="184">
        <v>3.5524</v>
      </c>
      <c r="I1673" s="184">
        <v>9.1890000000000001</v>
      </c>
      <c r="J1673" s="184">
        <v>8.0457000000000001</v>
      </c>
      <c r="K1673" s="184">
        <v>4.9696999999999996</v>
      </c>
      <c r="L1673" s="184">
        <v>4.2576000000000001</v>
      </c>
      <c r="M1673" s="184">
        <v>4.0429000000000004</v>
      </c>
      <c r="N1673" s="184">
        <v>5.0682</v>
      </c>
      <c r="O1673" s="184">
        <v>7.4054000000000002</v>
      </c>
      <c r="P1673" s="184">
        <v>7.0872999999999999</v>
      </c>
      <c r="Q1673" s="184">
        <v>5.5709999999999997</v>
      </c>
      <c r="R1673" s="184">
        <v>8.0724999999999998</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44404</v>
      </c>
      <c r="E1674" s="184">
        <v>26.323799999999999</v>
      </c>
      <c r="F1674" s="184">
        <v>14.8424</v>
      </c>
      <c r="G1674" s="184">
        <v>6.8686999999999996</v>
      </c>
      <c r="H1674" s="184">
        <v>4.2423999999999999</v>
      </c>
      <c r="I1674" s="184">
        <v>9.8819999999999997</v>
      </c>
      <c r="J1674" s="184">
        <v>8.7456999999999994</v>
      </c>
      <c r="K1674" s="184">
        <v>5.6788999999999996</v>
      </c>
      <c r="L1674" s="184">
        <v>4.9743000000000004</v>
      </c>
      <c r="M1674" s="184">
        <v>4.7667000000000002</v>
      </c>
      <c r="N1674" s="184">
        <v>5.7991999999999999</v>
      </c>
      <c r="O1674" s="184">
        <v>8.2542000000000009</v>
      </c>
      <c r="P1674" s="184">
        <v>7.7868000000000004</v>
      </c>
      <c r="Q1674" s="184">
        <v>8.4351000000000003</v>
      </c>
      <c r="R1674" s="184">
        <v>8.8722999999999992</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44404</v>
      </c>
      <c r="E1675" s="184">
        <v>18.514500000000002</v>
      </c>
      <c r="F1675" s="184">
        <v>4.5347999999999997</v>
      </c>
      <c r="G1675" s="184">
        <v>3.6979000000000002</v>
      </c>
      <c r="H1675" s="184">
        <v>1.6902999999999999</v>
      </c>
      <c r="I1675" s="184">
        <v>3.5110000000000001</v>
      </c>
      <c r="J1675" s="184">
        <v>3.1135000000000002</v>
      </c>
      <c r="K1675" s="184">
        <v>3.5604</v>
      </c>
      <c r="L1675" s="184">
        <v>4.5998000000000001</v>
      </c>
      <c r="M1675" s="184">
        <v>4.0618999999999996</v>
      </c>
      <c r="N1675" s="184">
        <v>4.6348000000000003</v>
      </c>
      <c r="O1675" s="184">
        <v>-2.9592999999999998</v>
      </c>
      <c r="P1675" s="184">
        <v>1.2138</v>
      </c>
      <c r="Q1675" s="184">
        <v>4.6508000000000003</v>
      </c>
      <c r="R1675" s="184">
        <v>-1.67</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44404</v>
      </c>
      <c r="E1676" s="184">
        <v>17.3339</v>
      </c>
      <c r="F1676" s="184">
        <v>4.2119</v>
      </c>
      <c r="G1676" s="184">
        <v>3.423</v>
      </c>
      <c r="H1676" s="184">
        <v>1.4442999999999999</v>
      </c>
      <c r="I1676" s="184">
        <v>3.2378</v>
      </c>
      <c r="J1676" s="184">
        <v>2.8365999999999998</v>
      </c>
      <c r="K1676" s="184">
        <v>3.2753000000000001</v>
      </c>
      <c r="L1676" s="184">
        <v>4.1642000000000001</v>
      </c>
      <c r="M1676" s="184">
        <v>3.5739999999999998</v>
      </c>
      <c r="N1676" s="184">
        <v>4.1205999999999996</v>
      </c>
      <c r="O1676" s="184">
        <v>-3.4733000000000001</v>
      </c>
      <c r="P1676" s="184">
        <v>0.56599999999999995</v>
      </c>
      <c r="Q1676" s="184">
        <v>4.4574999999999996</v>
      </c>
      <c r="R1676" s="184">
        <v>-2.1857000000000002</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44404</v>
      </c>
      <c r="E1677" s="184">
        <v>21.9207</v>
      </c>
      <c r="F1677" s="184">
        <v>6.3284000000000002</v>
      </c>
      <c r="G1677" s="184">
        <v>5.2481</v>
      </c>
      <c r="H1677" s="184">
        <v>4.2614000000000001</v>
      </c>
      <c r="I1677" s="184">
        <v>7.359</v>
      </c>
      <c r="J1677" s="184">
        <v>6.0944000000000003</v>
      </c>
      <c r="K1677" s="184">
        <v>4.5092999999999996</v>
      </c>
      <c r="L1677" s="184">
        <v>4.4645999999999999</v>
      </c>
      <c r="M1677" s="184">
        <v>4.1816000000000004</v>
      </c>
      <c r="N1677" s="184">
        <v>4.6104000000000003</v>
      </c>
      <c r="O1677" s="184">
        <v>8.0805000000000007</v>
      </c>
      <c r="P1677" s="184">
        <v>7.9260999999999999</v>
      </c>
      <c r="Q1677" s="184">
        <v>7.8242000000000003</v>
      </c>
      <c r="R1677" s="184">
        <v>7.6185999999999998</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44404</v>
      </c>
      <c r="E1678" s="184">
        <v>20.575900000000001</v>
      </c>
      <c r="F1678" s="184">
        <v>5.6773999999999996</v>
      </c>
      <c r="G1678" s="184">
        <v>4.5256999999999996</v>
      </c>
      <c r="H1678" s="184">
        <v>3.5503</v>
      </c>
      <c r="I1678" s="184">
        <v>6.6565000000000003</v>
      </c>
      <c r="J1678" s="184">
        <v>5.4417999999999997</v>
      </c>
      <c r="K1678" s="184">
        <v>3.8754</v>
      </c>
      <c r="L1678" s="184">
        <v>3.8147000000000002</v>
      </c>
      <c r="M1678" s="184">
        <v>3.5363000000000002</v>
      </c>
      <c r="N1678" s="184">
        <v>3.9539</v>
      </c>
      <c r="O1678" s="184">
        <v>7.3484999999999996</v>
      </c>
      <c r="P1678" s="184">
        <v>7.1378000000000004</v>
      </c>
      <c r="Q1678" s="184">
        <v>7.2835000000000001</v>
      </c>
      <c r="R1678" s="184">
        <v>6.9161000000000001</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44404</v>
      </c>
      <c r="E1679" s="184">
        <v>39.590600000000002</v>
      </c>
      <c r="F1679" s="184">
        <v>8.3915000000000006</v>
      </c>
      <c r="G1679" s="184">
        <v>8.1433</v>
      </c>
      <c r="H1679" s="184">
        <v>4.6532999999999998</v>
      </c>
      <c r="I1679" s="184">
        <v>8.5029000000000003</v>
      </c>
      <c r="J1679" s="184">
        <v>7.5606999999999998</v>
      </c>
      <c r="K1679" s="184">
        <v>5.3029999999999999</v>
      </c>
      <c r="L1679" s="184">
        <v>4.8407999999999998</v>
      </c>
      <c r="M1679" s="184">
        <v>4.4154999999999998</v>
      </c>
      <c r="N1679" s="184">
        <v>5.0185000000000004</v>
      </c>
      <c r="O1679" s="184">
        <v>8.5955999999999992</v>
      </c>
      <c r="P1679" s="184">
        <v>7.8517000000000001</v>
      </c>
      <c r="Q1679" s="184">
        <v>8.5703999999999994</v>
      </c>
      <c r="R1679" s="184">
        <v>8.1437000000000008</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44404</v>
      </c>
      <c r="E1680" s="184">
        <v>37.327800000000003</v>
      </c>
      <c r="F1680" s="184">
        <v>7.7263999999999999</v>
      </c>
      <c r="G1680" s="184">
        <v>7.5110000000000001</v>
      </c>
      <c r="H1680" s="184">
        <v>4.0122</v>
      </c>
      <c r="I1680" s="184">
        <v>7.8601999999999999</v>
      </c>
      <c r="J1680" s="184">
        <v>6.9169999999999998</v>
      </c>
      <c r="K1680" s="184">
        <v>4.6544999999999996</v>
      </c>
      <c r="L1680" s="184">
        <v>4.1769999999999996</v>
      </c>
      <c r="M1680" s="184">
        <v>3.7431999999999999</v>
      </c>
      <c r="N1680" s="184">
        <v>4.3479999999999999</v>
      </c>
      <c r="O1680" s="184">
        <v>7.8476999999999997</v>
      </c>
      <c r="P1680" s="184">
        <v>7.0423999999999998</v>
      </c>
      <c r="Q1680" s="184">
        <v>7.2203999999999997</v>
      </c>
      <c r="R1680" s="184">
        <v>7.4329000000000001</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44404</v>
      </c>
      <c r="E1688" s="184">
        <v>3994.20753012048</v>
      </c>
      <c r="F1688" s="184">
        <v>10.2898</v>
      </c>
      <c r="G1688" s="184">
        <v>10.6875</v>
      </c>
      <c r="H1688" s="184">
        <v>9.1331000000000007</v>
      </c>
      <c r="I1688" s="184">
        <v>15.054500000000001</v>
      </c>
      <c r="J1688" s="184">
        <v>-41.044199999999996</v>
      </c>
      <c r="K1688" s="184">
        <v>-7.2427999999999999</v>
      </c>
      <c r="L1688" s="184">
        <v>4.6418999999999997</v>
      </c>
      <c r="M1688" s="184">
        <v>10.7926</v>
      </c>
      <c r="N1688" s="184">
        <v>5.5683999999999996</v>
      </c>
      <c r="O1688" s="184">
        <v>2.1232000000000002</v>
      </c>
      <c r="P1688" s="184">
        <v>4.6719999999999997</v>
      </c>
      <c r="Q1688" s="184">
        <v>7.3605999999999998</v>
      </c>
      <c r="R1688" s="184">
        <v>-0.8629</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44404</v>
      </c>
      <c r="E1689" s="184">
        <v>4235.4452000000001</v>
      </c>
      <c r="F1689" s="184">
        <v>10.289899999999999</v>
      </c>
      <c r="G1689" s="184">
        <v>10.6875</v>
      </c>
      <c r="H1689" s="184">
        <v>9.1331000000000007</v>
      </c>
      <c r="I1689" s="184">
        <v>15.054500000000001</v>
      </c>
      <c r="J1689" s="184">
        <v>-41.044199999999996</v>
      </c>
      <c r="K1689" s="184">
        <v>-7.2431999999999999</v>
      </c>
      <c r="L1689" s="184">
        <v>4.7371999999999996</v>
      </c>
      <c r="M1689" s="184">
        <v>11.132899999999999</v>
      </c>
      <c r="N1689" s="184">
        <v>6.0172999999999996</v>
      </c>
      <c r="O1689" s="184">
        <v>2.7852000000000001</v>
      </c>
      <c r="P1689" s="184">
        <v>5.3655999999999997</v>
      </c>
      <c r="Q1689" s="184">
        <v>7.3628</v>
      </c>
      <c r="R1689" s="184">
        <v>-0.28399999999999997</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44404</v>
      </c>
      <c r="E1690" s="184">
        <v>25.073899999999998</v>
      </c>
      <c r="F1690" s="184">
        <v>9.4644999999999992</v>
      </c>
      <c r="G1690" s="184">
        <v>8.5237999999999996</v>
      </c>
      <c r="H1690" s="184">
        <v>3.9542000000000002</v>
      </c>
      <c r="I1690" s="184">
        <v>8.2715999999999994</v>
      </c>
      <c r="J1690" s="184">
        <v>6.6712999999999996</v>
      </c>
      <c r="K1690" s="184">
        <v>5.5876000000000001</v>
      </c>
      <c r="L1690" s="184">
        <v>4.4695999999999998</v>
      </c>
      <c r="M1690" s="184">
        <v>4.6092000000000004</v>
      </c>
      <c r="N1690" s="184">
        <v>5.4473000000000003</v>
      </c>
      <c r="O1690" s="184">
        <v>8.7474000000000007</v>
      </c>
      <c r="P1690" s="184">
        <v>8.0173000000000005</v>
      </c>
      <c r="Q1690" s="184">
        <v>8.6373999999999995</v>
      </c>
      <c r="R1690" s="184">
        <v>8.6113</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44404</v>
      </c>
      <c r="E1691" s="184">
        <v>25.503299999999999</v>
      </c>
      <c r="F1691" s="184">
        <v>10.021100000000001</v>
      </c>
      <c r="G1691" s="184">
        <v>9.0611999999999995</v>
      </c>
      <c r="H1691" s="184">
        <v>4.5019</v>
      </c>
      <c r="I1691" s="184">
        <v>8.7904999999999998</v>
      </c>
      <c r="J1691" s="184">
        <v>7.2011000000000003</v>
      </c>
      <c r="K1691" s="184">
        <v>6.1073000000000004</v>
      </c>
      <c r="L1691" s="184">
        <v>4.9880000000000004</v>
      </c>
      <c r="M1691" s="184">
        <v>5.1391</v>
      </c>
      <c r="N1691" s="184">
        <v>5.9882</v>
      </c>
      <c r="O1691" s="184">
        <v>9.0650999999999993</v>
      </c>
      <c r="P1691" s="184">
        <v>8.2715999999999994</v>
      </c>
      <c r="Q1691" s="184">
        <v>8.7270000000000003</v>
      </c>
      <c r="R1691" s="184">
        <v>9.0053000000000001</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44404</v>
      </c>
      <c r="E1692" s="184">
        <v>31.5702</v>
      </c>
      <c r="F1692" s="184">
        <v>7.8635000000000002</v>
      </c>
      <c r="G1692" s="184">
        <v>4.7716000000000003</v>
      </c>
      <c r="H1692" s="184">
        <v>3.2391999999999999</v>
      </c>
      <c r="I1692" s="184">
        <v>8.6585000000000001</v>
      </c>
      <c r="J1692" s="184">
        <v>5.6387</v>
      </c>
      <c r="K1692" s="184">
        <v>4.2835999999999999</v>
      </c>
      <c r="L1692" s="184">
        <v>4.1314000000000002</v>
      </c>
      <c r="M1692" s="184">
        <v>3.8098999999999998</v>
      </c>
      <c r="N1692" s="184">
        <v>3.8551000000000002</v>
      </c>
      <c r="O1692" s="184">
        <v>3.1911999999999998</v>
      </c>
      <c r="P1692" s="184">
        <v>4.2686999999999999</v>
      </c>
      <c r="Q1692" s="184">
        <v>6.3613</v>
      </c>
      <c r="R1692" s="184">
        <v>5.3080999999999996</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44404</v>
      </c>
      <c r="E1693" s="184">
        <v>34.163899999999998</v>
      </c>
      <c r="F1693" s="184">
        <v>8.8696999999999999</v>
      </c>
      <c r="G1693" s="184">
        <v>5.7995999999999999</v>
      </c>
      <c r="H1693" s="184">
        <v>4.2770000000000001</v>
      </c>
      <c r="I1693" s="184">
        <v>9.6893999999999991</v>
      </c>
      <c r="J1693" s="184">
        <v>6.6727999999999996</v>
      </c>
      <c r="K1693" s="184">
        <v>5.3404999999999996</v>
      </c>
      <c r="L1693" s="184">
        <v>5.2215999999999996</v>
      </c>
      <c r="M1693" s="184">
        <v>4.8906999999999998</v>
      </c>
      <c r="N1693" s="184">
        <v>4.9372999999999996</v>
      </c>
      <c r="O1693" s="184">
        <v>4.2115</v>
      </c>
      <c r="P1693" s="184">
        <v>5.2781000000000002</v>
      </c>
      <c r="Q1693" s="184">
        <v>6.9211</v>
      </c>
      <c r="R1693" s="184">
        <v>6.3680000000000003</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44404</v>
      </c>
      <c r="E1694" s="184">
        <v>46.663899999999998</v>
      </c>
      <c r="F1694" s="184">
        <v>7.6670999999999996</v>
      </c>
      <c r="G1694" s="184">
        <v>7.7893999999999997</v>
      </c>
      <c r="H1694" s="184">
        <v>2.7391000000000001</v>
      </c>
      <c r="I1694" s="184">
        <v>5.6832000000000003</v>
      </c>
      <c r="J1694" s="184">
        <v>3.6610999999999998</v>
      </c>
      <c r="K1694" s="184">
        <v>4.7169999999999996</v>
      </c>
      <c r="L1694" s="184">
        <v>4.1597</v>
      </c>
      <c r="M1694" s="184">
        <v>4.42</v>
      </c>
      <c r="N1694" s="184">
        <v>5.1813000000000002</v>
      </c>
      <c r="O1694" s="184">
        <v>8.4802999999999997</v>
      </c>
      <c r="P1694" s="184">
        <v>7.7382</v>
      </c>
      <c r="Q1694" s="184">
        <v>8.1043000000000003</v>
      </c>
      <c r="R1694" s="184">
        <v>8.2899999999999991</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44404</v>
      </c>
      <c r="E1695" s="184">
        <v>49.589300000000001</v>
      </c>
      <c r="F1695" s="184">
        <v>8.3928999999999991</v>
      </c>
      <c r="G1695" s="184">
        <v>8.5460999999999991</v>
      </c>
      <c r="H1695" s="184">
        <v>3.4933000000000001</v>
      </c>
      <c r="I1695" s="184">
        <v>6.4458000000000002</v>
      </c>
      <c r="J1695" s="184">
        <v>4.4241999999999999</v>
      </c>
      <c r="K1695" s="184">
        <v>5.4859999999999998</v>
      </c>
      <c r="L1695" s="184">
        <v>4.9359999999999999</v>
      </c>
      <c r="M1695" s="184">
        <v>5.2065000000000001</v>
      </c>
      <c r="N1695" s="184">
        <v>5.9831000000000003</v>
      </c>
      <c r="O1695" s="184">
        <v>9.3026999999999997</v>
      </c>
      <c r="P1695" s="184">
        <v>8.5963999999999992</v>
      </c>
      <c r="Q1695" s="184">
        <v>9.1356000000000002</v>
      </c>
      <c r="R1695" s="184">
        <v>9.1097999999999999</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44404</v>
      </c>
      <c r="E1696" s="184">
        <v>20.2682</v>
      </c>
      <c r="F1696" s="184">
        <v>-20.698</v>
      </c>
      <c r="G1696" s="184">
        <v>-2.3855</v>
      </c>
      <c r="H1696" s="184">
        <v>-3.8818000000000001</v>
      </c>
      <c r="I1696" s="184">
        <v>6.3958000000000004</v>
      </c>
      <c r="J1696" s="184">
        <v>5.2066999999999997</v>
      </c>
      <c r="K1696" s="184">
        <v>4.1124999999999998</v>
      </c>
      <c r="L1696" s="184">
        <v>3.6423999999999999</v>
      </c>
      <c r="M1696" s="184">
        <v>4.0393999999999997</v>
      </c>
      <c r="N1696" s="184">
        <v>4.7723000000000004</v>
      </c>
      <c r="O1696" s="184">
        <v>4.8777999999999997</v>
      </c>
      <c r="P1696" s="184">
        <v>5.3353000000000002</v>
      </c>
      <c r="Q1696" s="184">
        <v>7.0617000000000001</v>
      </c>
      <c r="R1696" s="184">
        <v>5.8586</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44404</v>
      </c>
      <c r="E1697" s="184">
        <v>21.7255</v>
      </c>
      <c r="F1697" s="184">
        <v>-20.317299999999999</v>
      </c>
      <c r="G1697" s="184">
        <v>-1.9317</v>
      </c>
      <c r="H1697" s="184">
        <v>-3.4298999999999999</v>
      </c>
      <c r="I1697" s="184">
        <v>6.8460999999999999</v>
      </c>
      <c r="J1697" s="184">
        <v>5.6508000000000003</v>
      </c>
      <c r="K1697" s="184">
        <v>4.5578000000000003</v>
      </c>
      <c r="L1697" s="184">
        <v>4.0738000000000003</v>
      </c>
      <c r="M1697" s="184">
        <v>4.4519000000000002</v>
      </c>
      <c r="N1697" s="184">
        <v>5.2092999999999998</v>
      </c>
      <c r="O1697" s="184">
        <v>5.5948000000000002</v>
      </c>
      <c r="P1697" s="184">
        <v>6.2561999999999998</v>
      </c>
      <c r="Q1697" s="184">
        <v>7.4349999999999996</v>
      </c>
      <c r="R1697" s="184">
        <v>6.4451000000000001</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44404</v>
      </c>
      <c r="E1698" s="184">
        <v>47.717799999999997</v>
      </c>
      <c r="F1698" s="184">
        <v>1.3769</v>
      </c>
      <c r="G1698" s="184">
        <v>6.0850999999999997</v>
      </c>
      <c r="H1698" s="184">
        <v>2.6457999999999999</v>
      </c>
      <c r="I1698" s="184">
        <v>7.9245000000000001</v>
      </c>
      <c r="J1698" s="184">
        <v>6.8752000000000004</v>
      </c>
      <c r="K1698" s="184">
        <v>4.8757999999999999</v>
      </c>
      <c r="L1698" s="184">
        <v>4.7854000000000001</v>
      </c>
      <c r="M1698" s="184">
        <v>4.3356000000000003</v>
      </c>
      <c r="N1698" s="184">
        <v>4.8810000000000002</v>
      </c>
      <c r="O1698" s="184">
        <v>8.8140999999999998</v>
      </c>
      <c r="P1698" s="184">
        <v>7.9560000000000004</v>
      </c>
      <c r="Q1698" s="184">
        <v>8.5749999999999993</v>
      </c>
      <c r="R1698" s="184">
        <v>8.2683</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44404</v>
      </c>
      <c r="E1699" s="184">
        <v>45.41</v>
      </c>
      <c r="F1699" s="184">
        <v>0.88419999999999999</v>
      </c>
      <c r="G1699" s="184">
        <v>5.5896999999999997</v>
      </c>
      <c r="H1699" s="184">
        <v>2.1596000000000002</v>
      </c>
      <c r="I1699" s="184">
        <v>7.4332000000000003</v>
      </c>
      <c r="J1699" s="184">
        <v>6.3879999999999999</v>
      </c>
      <c r="K1699" s="184">
        <v>4.3852000000000002</v>
      </c>
      <c r="L1699" s="184">
        <v>4.2885</v>
      </c>
      <c r="M1699" s="184">
        <v>3.8237999999999999</v>
      </c>
      <c r="N1699" s="184">
        <v>4.3555000000000001</v>
      </c>
      <c r="O1699" s="184">
        <v>8.2706</v>
      </c>
      <c r="P1699" s="184">
        <v>7.4107000000000003</v>
      </c>
      <c r="Q1699" s="184">
        <v>7.6102999999999996</v>
      </c>
      <c r="R1699" s="184">
        <v>7.7210999999999999</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44404</v>
      </c>
      <c r="E1700" s="184">
        <v>1713.279</v>
      </c>
      <c r="F1700" s="184">
        <v>-9.5353999999999992</v>
      </c>
      <c r="G1700" s="184">
        <v>5.5297000000000001</v>
      </c>
      <c r="H1700" s="184">
        <v>2.6172</v>
      </c>
      <c r="I1700" s="184">
        <v>9.9557000000000002</v>
      </c>
      <c r="J1700" s="184">
        <v>4.3335999999999997</v>
      </c>
      <c r="K1700" s="184">
        <v>3.4685000000000001</v>
      </c>
      <c r="L1700" s="184">
        <v>2.605</v>
      </c>
      <c r="M1700" s="184">
        <v>2.7706</v>
      </c>
      <c r="N1700" s="184">
        <v>3.3349000000000002</v>
      </c>
      <c r="O1700" s="184">
        <v>5.3640999999999996</v>
      </c>
      <c r="P1700" s="184">
        <v>5.9099000000000004</v>
      </c>
      <c r="Q1700" s="184">
        <v>7.077</v>
      </c>
      <c r="R1700" s="184">
        <v>3.5646</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44404</v>
      </c>
      <c r="E1701" s="184">
        <v>1880.3362</v>
      </c>
      <c r="F1701" s="184">
        <v>-8.2383000000000006</v>
      </c>
      <c r="G1701" s="184">
        <v>6.8301999999999996</v>
      </c>
      <c r="H1701" s="184">
        <v>3.9182000000000001</v>
      </c>
      <c r="I1701" s="184">
        <v>11.260899999999999</v>
      </c>
      <c r="J1701" s="184">
        <v>5.6390000000000002</v>
      </c>
      <c r="K1701" s="184">
        <v>4.7804000000000002</v>
      </c>
      <c r="L1701" s="184">
        <v>3.9834999999999998</v>
      </c>
      <c r="M1701" s="184">
        <v>4.1421000000000001</v>
      </c>
      <c r="N1701" s="184">
        <v>4.7164999999999999</v>
      </c>
      <c r="O1701" s="184">
        <v>6.6277999999999997</v>
      </c>
      <c r="P1701" s="184">
        <v>7.1077000000000004</v>
      </c>
      <c r="Q1701" s="184">
        <v>8.3246000000000002</v>
      </c>
      <c r="R1701" s="184">
        <v>4.8475000000000001</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44404</v>
      </c>
      <c r="E1702" s="184">
        <v>2871.3615</v>
      </c>
      <c r="F1702" s="184">
        <v>9.7741000000000007</v>
      </c>
      <c r="G1702" s="184">
        <v>8.1332000000000004</v>
      </c>
      <c r="H1702" s="184">
        <v>5.8300999999999998</v>
      </c>
      <c r="I1702" s="184">
        <v>9.3405000000000005</v>
      </c>
      <c r="J1702" s="184">
        <v>6.6977000000000002</v>
      </c>
      <c r="K1702" s="184">
        <v>4.1902999999999997</v>
      </c>
      <c r="L1702" s="184">
        <v>3.6867999999999999</v>
      </c>
      <c r="M1702" s="184">
        <v>3.4275000000000002</v>
      </c>
      <c r="N1702" s="184">
        <v>3.5156999999999998</v>
      </c>
      <c r="O1702" s="184">
        <v>7.6875999999999998</v>
      </c>
      <c r="P1702" s="184">
        <v>6.9626999999999999</v>
      </c>
      <c r="Q1702" s="184">
        <v>7.6254</v>
      </c>
      <c r="R1702" s="184">
        <v>7.2</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44404</v>
      </c>
      <c r="E1703" s="184">
        <v>3087.3031000000001</v>
      </c>
      <c r="F1703" s="184">
        <v>10.631600000000001</v>
      </c>
      <c r="G1703" s="184">
        <v>8.9857999999999993</v>
      </c>
      <c r="H1703" s="184">
        <v>6.6822999999999997</v>
      </c>
      <c r="I1703" s="184">
        <v>10.1943</v>
      </c>
      <c r="J1703" s="184">
        <v>7.5525000000000002</v>
      </c>
      <c r="K1703" s="184">
        <v>5.0499000000000001</v>
      </c>
      <c r="L1703" s="184">
        <v>4.5541999999999998</v>
      </c>
      <c r="M1703" s="184">
        <v>4.3018999999999998</v>
      </c>
      <c r="N1703" s="184">
        <v>4.3992000000000004</v>
      </c>
      <c r="O1703" s="184">
        <v>8.6052</v>
      </c>
      <c r="P1703" s="184">
        <v>7.7870999999999997</v>
      </c>
      <c r="Q1703" s="184">
        <v>8.2703000000000007</v>
      </c>
      <c r="R1703" s="184">
        <v>8.1134000000000004</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44404</v>
      </c>
      <c r="E1706" s="184">
        <v>41.580100000000002</v>
      </c>
      <c r="F1706" s="184">
        <v>17.125599999999999</v>
      </c>
      <c r="G1706" s="184">
        <v>9.6222999999999992</v>
      </c>
      <c r="H1706" s="184">
        <v>6.2526000000000002</v>
      </c>
      <c r="I1706" s="184">
        <v>9.5908999999999995</v>
      </c>
      <c r="J1706" s="184">
        <v>4.915</v>
      </c>
      <c r="K1706" s="184">
        <v>5.0213000000000001</v>
      </c>
      <c r="L1706" s="184">
        <v>3.6469</v>
      </c>
      <c r="M1706" s="184">
        <v>3.5270000000000001</v>
      </c>
      <c r="N1706" s="184">
        <v>4.3874000000000004</v>
      </c>
      <c r="O1706" s="184">
        <v>8.1541999999999994</v>
      </c>
      <c r="P1706" s="184">
        <v>7.3719999999999999</v>
      </c>
      <c r="Q1706" s="184">
        <v>7.6840000000000002</v>
      </c>
      <c r="R1706" s="184">
        <v>7.5974000000000004</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44404</v>
      </c>
      <c r="E1707" s="184">
        <v>44.367800000000003</v>
      </c>
      <c r="F1707" s="184">
        <v>17.943000000000001</v>
      </c>
      <c r="G1707" s="184">
        <v>10.439299999999999</v>
      </c>
      <c r="H1707" s="184">
        <v>7.0728</v>
      </c>
      <c r="I1707" s="184">
        <v>10.4129</v>
      </c>
      <c r="J1707" s="184">
        <v>5.7412000000000001</v>
      </c>
      <c r="K1707" s="184">
        <v>5.8547000000000002</v>
      </c>
      <c r="L1707" s="184">
        <v>4.4859</v>
      </c>
      <c r="M1707" s="184">
        <v>4.3669000000000002</v>
      </c>
      <c r="N1707" s="184">
        <v>5.2385000000000002</v>
      </c>
      <c r="O1707" s="184">
        <v>9.0439000000000007</v>
      </c>
      <c r="P1707" s="184">
        <v>8.2689000000000004</v>
      </c>
      <c r="Q1707" s="184">
        <v>8.7324999999999999</v>
      </c>
      <c r="R1707" s="184">
        <v>8.4781999999999993</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44404</v>
      </c>
      <c r="E1708" s="184">
        <v>22.064499999999999</v>
      </c>
      <c r="F1708" s="184">
        <v>1.9852000000000001</v>
      </c>
      <c r="G1708" s="184">
        <v>6.4974999999999996</v>
      </c>
      <c r="H1708" s="184">
        <v>4.4939999999999998</v>
      </c>
      <c r="I1708" s="184">
        <v>9.8561999999999994</v>
      </c>
      <c r="J1708" s="184">
        <v>6.7287999999999997</v>
      </c>
      <c r="K1708" s="184">
        <v>4.9372999999999996</v>
      </c>
      <c r="L1708" s="184">
        <v>4.5541999999999998</v>
      </c>
      <c r="M1708" s="184">
        <v>4.2256999999999998</v>
      </c>
      <c r="N1708" s="184">
        <v>4.6271000000000004</v>
      </c>
      <c r="O1708" s="184">
        <v>8.5129999999999999</v>
      </c>
      <c r="P1708" s="184">
        <v>7.8658999999999999</v>
      </c>
      <c r="Q1708" s="184">
        <v>8.4471000000000007</v>
      </c>
      <c r="R1708" s="184">
        <v>8.0256000000000007</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44404</v>
      </c>
      <c r="E1709" s="184">
        <v>21.2059</v>
      </c>
      <c r="F1709" s="184">
        <v>1.5491999999999999</v>
      </c>
      <c r="G1709" s="184">
        <v>6.0282</v>
      </c>
      <c r="H1709" s="184">
        <v>4.0357000000000003</v>
      </c>
      <c r="I1709" s="184">
        <v>9.3773999999999997</v>
      </c>
      <c r="J1709" s="184">
        <v>6.2465000000000002</v>
      </c>
      <c r="K1709" s="184">
        <v>4.4522000000000004</v>
      </c>
      <c r="L1709" s="184">
        <v>4.0568999999999997</v>
      </c>
      <c r="M1709" s="184">
        <v>3.7229999999999999</v>
      </c>
      <c r="N1709" s="184">
        <v>4.1147999999999998</v>
      </c>
      <c r="O1709" s="184">
        <v>7.9805000000000001</v>
      </c>
      <c r="P1709" s="184">
        <v>7.3303000000000003</v>
      </c>
      <c r="Q1709" s="184">
        <v>8.1545000000000005</v>
      </c>
      <c r="R1709" s="184">
        <v>7.5003000000000002</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44404</v>
      </c>
      <c r="E1710" s="184">
        <v>12.1936</v>
      </c>
      <c r="F1710" s="184">
        <v>2.0954999999999999</v>
      </c>
      <c r="G1710" s="184">
        <v>6.9649000000000001</v>
      </c>
      <c r="H1710" s="184">
        <v>3.7658</v>
      </c>
      <c r="I1710" s="184">
        <v>8.9034999999999993</v>
      </c>
      <c r="J1710" s="184">
        <v>6.8034999999999997</v>
      </c>
      <c r="K1710" s="184">
        <v>5.0663999999999998</v>
      </c>
      <c r="L1710" s="184">
        <v>4.2538</v>
      </c>
      <c r="M1710" s="184">
        <v>3.9672999999999998</v>
      </c>
      <c r="N1710" s="184">
        <v>4.4545000000000003</v>
      </c>
      <c r="O1710" s="184"/>
      <c r="P1710" s="184"/>
      <c r="Q1710" s="184">
        <v>8.3082999999999991</v>
      </c>
      <c r="R1710" s="184">
        <v>7.4204999999999997</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44404</v>
      </c>
      <c r="E1711" s="184">
        <v>11.8787</v>
      </c>
      <c r="F1711" s="184">
        <v>0.92179999999999995</v>
      </c>
      <c r="G1711" s="184">
        <v>5.9188000000000001</v>
      </c>
      <c r="H1711" s="184">
        <v>2.7229999999999999</v>
      </c>
      <c r="I1711" s="184">
        <v>7.8590999999999998</v>
      </c>
      <c r="J1711" s="184">
        <v>5.7420999999999998</v>
      </c>
      <c r="K1711" s="184">
        <v>4.0003000000000002</v>
      </c>
      <c r="L1711" s="184">
        <v>3.1833</v>
      </c>
      <c r="M1711" s="184">
        <v>2.8896000000000002</v>
      </c>
      <c r="N1711" s="184">
        <v>3.3622999999999998</v>
      </c>
      <c r="O1711" s="184"/>
      <c r="P1711" s="184"/>
      <c r="Q1711" s="184">
        <v>7.1738999999999997</v>
      </c>
      <c r="R1711" s="184">
        <v>6.2958999999999996</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44404</v>
      </c>
      <c r="E1712" s="184">
        <v>10.2684</v>
      </c>
      <c r="F1712" s="184">
        <v>0.35549999999999998</v>
      </c>
      <c r="G1712" s="184">
        <v>6.0468000000000002</v>
      </c>
      <c r="H1712" s="184">
        <v>2.1335999999999999</v>
      </c>
      <c r="I1712" s="184">
        <v>10.221299999999999</v>
      </c>
      <c r="J1712" s="184">
        <v>6.3108000000000004</v>
      </c>
      <c r="K1712" s="184">
        <v>5.6245000000000003</v>
      </c>
      <c r="L1712" s="184"/>
      <c r="M1712" s="184"/>
      <c r="N1712" s="184"/>
      <c r="O1712" s="184"/>
      <c r="P1712" s="184"/>
      <c r="Q1712" s="184">
        <v>6.3613999999999997</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44404</v>
      </c>
      <c r="E1713" s="184">
        <v>10.228199999999999</v>
      </c>
      <c r="F1713" s="184">
        <v>-0.7137</v>
      </c>
      <c r="G1713" s="184">
        <v>5.0880000000000001</v>
      </c>
      <c r="H1713" s="184">
        <v>1.1728000000000001</v>
      </c>
      <c r="I1713" s="184">
        <v>9.2344000000000008</v>
      </c>
      <c r="J1713" s="184">
        <v>5.3331</v>
      </c>
      <c r="K1713" s="184">
        <v>4.6692999999999998</v>
      </c>
      <c r="L1713" s="184"/>
      <c r="M1713" s="184"/>
      <c r="N1713" s="184"/>
      <c r="O1713" s="184"/>
      <c r="P1713" s="184"/>
      <c r="Q1713" s="184">
        <v>5.4085999999999999</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44404</v>
      </c>
      <c r="E1714" s="184">
        <v>12.613300000000001</v>
      </c>
      <c r="F1714" s="184">
        <v>8.3939000000000004</v>
      </c>
      <c r="G1714" s="184">
        <v>6.2259000000000002</v>
      </c>
      <c r="H1714" s="184">
        <v>2.1505000000000001</v>
      </c>
      <c r="I1714" s="184">
        <v>7.8783000000000003</v>
      </c>
      <c r="J1714" s="184">
        <v>6.7587999999999999</v>
      </c>
      <c r="K1714" s="184">
        <v>4.4368999999999996</v>
      </c>
      <c r="L1714" s="184">
        <v>4.2926000000000002</v>
      </c>
      <c r="M1714" s="184">
        <v>3.7833000000000001</v>
      </c>
      <c r="N1714" s="184">
        <v>4.0125999999999999</v>
      </c>
      <c r="O1714" s="184">
        <v>7.5317999999999996</v>
      </c>
      <c r="P1714" s="184"/>
      <c r="Q1714" s="184">
        <v>7.1383999999999999</v>
      </c>
      <c r="R1714" s="184">
        <v>6.7777000000000003</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44404</v>
      </c>
      <c r="E1715" s="184">
        <v>12.950100000000001</v>
      </c>
      <c r="F1715" s="184">
        <v>9.3034999999999997</v>
      </c>
      <c r="G1715" s="184">
        <v>7.0517000000000003</v>
      </c>
      <c r="H1715" s="184">
        <v>2.9409999999999998</v>
      </c>
      <c r="I1715" s="184">
        <v>8.7059999999999995</v>
      </c>
      <c r="J1715" s="184">
        <v>7.5808</v>
      </c>
      <c r="K1715" s="184">
        <v>5.2717999999999998</v>
      </c>
      <c r="L1715" s="184">
        <v>5.1468999999999996</v>
      </c>
      <c r="M1715" s="184">
        <v>4.6493000000000002</v>
      </c>
      <c r="N1715" s="184">
        <v>4.8803000000000001</v>
      </c>
      <c r="O1715" s="184">
        <v>8.3786000000000005</v>
      </c>
      <c r="P1715" s="184"/>
      <c r="Q1715" s="184">
        <v>7.9802</v>
      </c>
      <c r="R1715" s="184">
        <v>7.6467000000000001</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44404</v>
      </c>
      <c r="E1716" s="184">
        <v>41.6676</v>
      </c>
      <c r="F1716" s="184">
        <v>8.1484000000000005</v>
      </c>
      <c r="G1716" s="184">
        <v>8.7462999999999997</v>
      </c>
      <c r="H1716" s="184">
        <v>4.7346000000000004</v>
      </c>
      <c r="I1716" s="184">
        <v>10.081300000000001</v>
      </c>
      <c r="J1716" s="184">
        <v>6.3947000000000003</v>
      </c>
      <c r="K1716" s="184">
        <v>5.9452999999999996</v>
      </c>
      <c r="L1716" s="184">
        <v>5.7424999999999997</v>
      </c>
      <c r="M1716" s="184">
        <v>5.3007999999999997</v>
      </c>
      <c r="N1716" s="184">
        <v>5.7778999999999998</v>
      </c>
      <c r="O1716" s="184">
        <v>8.1882000000000001</v>
      </c>
      <c r="P1716" s="184">
        <v>7.3392999999999997</v>
      </c>
      <c r="Q1716" s="184">
        <v>7.9663000000000004</v>
      </c>
      <c r="R1716" s="184">
        <v>8.0294000000000008</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44404</v>
      </c>
      <c r="E1717" s="184">
        <v>44.0871</v>
      </c>
      <c r="F1717" s="184">
        <v>9.0264000000000006</v>
      </c>
      <c r="G1717" s="184">
        <v>9.5724</v>
      </c>
      <c r="H1717" s="184">
        <v>5.5647000000000002</v>
      </c>
      <c r="I1717" s="184">
        <v>10.908799999999999</v>
      </c>
      <c r="J1717" s="184">
        <v>7.2196999999999996</v>
      </c>
      <c r="K1717" s="184">
        <v>6.7664</v>
      </c>
      <c r="L1717" s="184">
        <v>6.5669000000000004</v>
      </c>
      <c r="M1717" s="184">
        <v>6.1528</v>
      </c>
      <c r="N1717" s="184">
        <v>6.6520999999999999</v>
      </c>
      <c r="O1717" s="184">
        <v>9.0256000000000007</v>
      </c>
      <c r="P1717" s="184">
        <v>8.1012000000000004</v>
      </c>
      <c r="Q1717" s="184">
        <v>8.7872000000000003</v>
      </c>
      <c r="R1717" s="184">
        <v>8.9090000000000007</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44404</v>
      </c>
      <c r="E1718" s="184">
        <v>36.011899999999997</v>
      </c>
      <c r="F1718" s="184">
        <v>6.7920999999999996</v>
      </c>
      <c r="G1718" s="184">
        <v>6.7196999999999996</v>
      </c>
      <c r="H1718" s="184">
        <v>1.3035000000000001</v>
      </c>
      <c r="I1718" s="184">
        <v>4.5254000000000003</v>
      </c>
      <c r="J1718" s="184">
        <v>4.3973000000000004</v>
      </c>
      <c r="K1718" s="184">
        <v>5.0869</v>
      </c>
      <c r="L1718" s="184">
        <v>4.0331000000000001</v>
      </c>
      <c r="M1718" s="184">
        <v>3.52</v>
      </c>
      <c r="N1718" s="184">
        <v>4.1007999999999996</v>
      </c>
      <c r="O1718" s="184">
        <v>3.8793000000000002</v>
      </c>
      <c r="P1718" s="184">
        <v>5.0839999999999996</v>
      </c>
      <c r="Q1718" s="184">
        <v>7.1673999999999998</v>
      </c>
      <c r="R1718" s="184">
        <v>8.3511000000000006</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44404</v>
      </c>
      <c r="E1719" s="184">
        <v>38.6693</v>
      </c>
      <c r="F1719" s="184">
        <v>7.5528000000000004</v>
      </c>
      <c r="G1719" s="184">
        <v>7.4629000000000003</v>
      </c>
      <c r="H1719" s="184">
        <v>2.0369000000000002</v>
      </c>
      <c r="I1719" s="184">
        <v>5.2626999999999997</v>
      </c>
      <c r="J1719" s="184">
        <v>5.1318999999999999</v>
      </c>
      <c r="K1719" s="184">
        <v>5.8266999999999998</v>
      </c>
      <c r="L1719" s="184">
        <v>4.7740999999999998</v>
      </c>
      <c r="M1719" s="184">
        <v>4.2561</v>
      </c>
      <c r="N1719" s="184">
        <v>4.8352000000000004</v>
      </c>
      <c r="O1719" s="184">
        <v>4.7060000000000004</v>
      </c>
      <c r="P1719" s="184">
        <v>5.9527000000000001</v>
      </c>
      <c r="Q1719" s="184">
        <v>7.6428000000000003</v>
      </c>
      <c r="R1719" s="184">
        <v>9.1475000000000009</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44404</v>
      </c>
      <c r="E1720" s="184">
        <v>34.953200000000002</v>
      </c>
      <c r="F1720" s="184">
        <v>3.2374999999999998</v>
      </c>
      <c r="G1720" s="184">
        <v>5.2765000000000004</v>
      </c>
      <c r="H1720" s="184">
        <v>2.4477000000000002</v>
      </c>
      <c r="I1720" s="184">
        <v>8.8012999999999995</v>
      </c>
      <c r="J1720" s="184">
        <v>6.4222000000000001</v>
      </c>
      <c r="K1720" s="184">
        <v>4.1658999999999997</v>
      </c>
      <c r="L1720" s="184">
        <v>3.5381999999999998</v>
      </c>
      <c r="M1720" s="184">
        <v>3.3895</v>
      </c>
      <c r="N1720" s="184">
        <v>3.8422999999999998</v>
      </c>
      <c r="O1720" s="184">
        <v>4.2801999999999998</v>
      </c>
      <c r="P1720" s="184">
        <v>5.0650000000000004</v>
      </c>
      <c r="Q1720" s="184">
        <v>7.1012000000000004</v>
      </c>
      <c r="R1720" s="184">
        <v>7.3014000000000001</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44404</v>
      </c>
      <c r="E1721" s="184">
        <v>37.005400000000002</v>
      </c>
      <c r="F1721" s="184">
        <v>3.6497999999999999</v>
      </c>
      <c r="G1721" s="184">
        <v>5.6749999999999998</v>
      </c>
      <c r="H1721" s="184">
        <v>2.8620000000000001</v>
      </c>
      <c r="I1721" s="184">
        <v>9.2053999999999991</v>
      </c>
      <c r="J1721" s="184">
        <v>6.8247999999999998</v>
      </c>
      <c r="K1721" s="184">
        <v>4.5712999999999999</v>
      </c>
      <c r="L1721" s="184">
        <v>3.9447999999999999</v>
      </c>
      <c r="M1721" s="184">
        <v>3.8069000000000002</v>
      </c>
      <c r="N1721" s="184">
        <v>4.2693000000000003</v>
      </c>
      <c r="O1721" s="184">
        <v>4.8070000000000004</v>
      </c>
      <c r="P1721" s="184">
        <v>5.7335000000000003</v>
      </c>
      <c r="Q1721" s="184">
        <v>7.3086000000000002</v>
      </c>
      <c r="R1721" s="184">
        <v>7.7443</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44404</v>
      </c>
      <c r="E1722" s="184">
        <v>26.523900000000001</v>
      </c>
      <c r="F1722" s="184">
        <v>17.209599999999998</v>
      </c>
      <c r="G1722" s="184">
        <v>8.3331</v>
      </c>
      <c r="H1722" s="184">
        <v>6.0816999999999997</v>
      </c>
      <c r="I1722" s="184">
        <v>8.7379999999999995</v>
      </c>
      <c r="J1722" s="184">
        <v>6.7309000000000001</v>
      </c>
      <c r="K1722" s="184">
        <v>5.1493000000000002</v>
      </c>
      <c r="L1722" s="184">
        <v>3.7458</v>
      </c>
      <c r="M1722" s="184">
        <v>3.9140000000000001</v>
      </c>
      <c r="N1722" s="184">
        <v>4.5523999999999996</v>
      </c>
      <c r="O1722" s="184">
        <v>8.4915000000000003</v>
      </c>
      <c r="P1722" s="184">
        <v>7.9010999999999996</v>
      </c>
      <c r="Q1722" s="184">
        <v>8.4689999999999994</v>
      </c>
      <c r="R1722" s="184">
        <v>8.0106000000000002</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44404</v>
      </c>
      <c r="E1723" s="184">
        <v>25.457000000000001</v>
      </c>
      <c r="F1723" s="184">
        <v>16.926600000000001</v>
      </c>
      <c r="G1723" s="184">
        <v>7.8567999999999998</v>
      </c>
      <c r="H1723" s="184">
        <v>5.5978000000000003</v>
      </c>
      <c r="I1723" s="184">
        <v>8.2394999999999996</v>
      </c>
      <c r="J1723" s="184">
        <v>6.2305000000000001</v>
      </c>
      <c r="K1723" s="184">
        <v>4.6444000000000001</v>
      </c>
      <c r="L1723" s="184">
        <v>3.2372000000000001</v>
      </c>
      <c r="M1723" s="184">
        <v>3.3999000000000001</v>
      </c>
      <c r="N1723" s="184">
        <v>4.0305</v>
      </c>
      <c r="O1723" s="184">
        <v>7.9343000000000004</v>
      </c>
      <c r="P1723" s="184">
        <v>7.3102</v>
      </c>
      <c r="Q1723" s="184">
        <v>6.8951000000000002</v>
      </c>
      <c r="R1723" s="184">
        <v>7.4715999999999996</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44404</v>
      </c>
      <c r="E1724" s="184">
        <v>32.794600000000003</v>
      </c>
      <c r="F1724" s="184">
        <v>4.5637999999999996</v>
      </c>
      <c r="G1724" s="184">
        <v>4.8162000000000003</v>
      </c>
      <c r="H1724" s="184">
        <v>3.1659999999999999</v>
      </c>
      <c r="I1724" s="184">
        <v>5.5529000000000002</v>
      </c>
      <c r="J1724" s="184">
        <v>4.9428000000000001</v>
      </c>
      <c r="K1724" s="184">
        <v>3.5225</v>
      </c>
      <c r="L1724" s="184">
        <v>3.6027</v>
      </c>
      <c r="M1724" s="184">
        <v>3.2334999999999998</v>
      </c>
      <c r="N1724" s="184">
        <v>3.7780999999999998</v>
      </c>
      <c r="O1724" s="184">
        <v>2.8357000000000001</v>
      </c>
      <c r="P1724" s="184">
        <v>4.1737000000000002</v>
      </c>
      <c r="Q1724" s="184">
        <v>6.4832000000000001</v>
      </c>
      <c r="R1724" s="184">
        <v>4.3451000000000004</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44404</v>
      </c>
      <c r="E1725" s="184">
        <v>35.135300000000001</v>
      </c>
      <c r="F1725" s="184">
        <v>5.2988999999999997</v>
      </c>
      <c r="G1725" s="184">
        <v>5.5612000000000004</v>
      </c>
      <c r="H1725" s="184">
        <v>3.9060000000000001</v>
      </c>
      <c r="I1725" s="184">
        <v>6.2927</v>
      </c>
      <c r="J1725" s="184">
        <v>5.6768000000000001</v>
      </c>
      <c r="K1725" s="184">
        <v>4.2583000000000002</v>
      </c>
      <c r="L1725" s="184">
        <v>4.2877000000000001</v>
      </c>
      <c r="M1725" s="184">
        <v>3.9438</v>
      </c>
      <c r="N1725" s="184">
        <v>4.5080999999999998</v>
      </c>
      <c r="O1725" s="184">
        <v>3.5476999999999999</v>
      </c>
      <c r="P1725" s="184">
        <v>5.0346000000000002</v>
      </c>
      <c r="Q1725" s="184">
        <v>7.0419999999999998</v>
      </c>
      <c r="R1725" s="184">
        <v>5.0563000000000002</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44404</v>
      </c>
      <c r="E1726" s="184">
        <v>38.526299999999999</v>
      </c>
      <c r="F1726" s="184">
        <v>8.1494999999999997</v>
      </c>
      <c r="G1726" s="184">
        <v>5.19</v>
      </c>
      <c r="H1726" s="184">
        <v>2.7218</v>
      </c>
      <c r="I1726" s="184">
        <v>7.9553000000000003</v>
      </c>
      <c r="J1726" s="184">
        <v>6.2393999999999998</v>
      </c>
      <c r="K1726" s="184">
        <v>4.6273999999999997</v>
      </c>
      <c r="L1726" s="184">
        <v>3.3784000000000001</v>
      </c>
      <c r="M1726" s="184">
        <v>3.2296999999999998</v>
      </c>
      <c r="N1726" s="184">
        <v>3.7692000000000001</v>
      </c>
      <c r="O1726" s="184">
        <v>5.6497999999999999</v>
      </c>
      <c r="P1726" s="184">
        <v>5.8215000000000003</v>
      </c>
      <c r="Q1726" s="184">
        <v>7.3643999999999998</v>
      </c>
      <c r="R1726" s="184">
        <v>7.2328000000000001</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44404</v>
      </c>
      <c r="E1727" s="184">
        <v>41.241799999999998</v>
      </c>
      <c r="F1727" s="184">
        <v>9.0295000000000005</v>
      </c>
      <c r="G1727" s="184">
        <v>6.1329000000000002</v>
      </c>
      <c r="H1727" s="184">
        <v>3.6690999999999998</v>
      </c>
      <c r="I1727" s="184">
        <v>8.8994999999999997</v>
      </c>
      <c r="J1727" s="184">
        <v>7.1748000000000003</v>
      </c>
      <c r="K1727" s="184">
        <v>5.5593000000000004</v>
      </c>
      <c r="L1727" s="184">
        <v>4.3175999999999997</v>
      </c>
      <c r="M1727" s="184">
        <v>4.1993</v>
      </c>
      <c r="N1727" s="184">
        <v>4.7580999999999998</v>
      </c>
      <c r="O1727" s="184">
        <v>6.6197999999999997</v>
      </c>
      <c r="P1727" s="184">
        <v>6.7595000000000001</v>
      </c>
      <c r="Q1727" s="184">
        <v>8.0962999999999994</v>
      </c>
      <c r="R1727" s="184">
        <v>8.2438000000000002</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44404</v>
      </c>
      <c r="E1728" s="184">
        <v>24.8736</v>
      </c>
      <c r="F1728" s="184">
        <v>12.6242</v>
      </c>
      <c r="G1728" s="184">
        <v>9.2540999999999993</v>
      </c>
      <c r="H1728" s="184">
        <v>4.5529999999999999</v>
      </c>
      <c r="I1728" s="184">
        <v>7.9377000000000004</v>
      </c>
      <c r="J1728" s="184">
        <v>6.3589000000000002</v>
      </c>
      <c r="K1728" s="184">
        <v>5.8571999999999997</v>
      </c>
      <c r="L1728" s="184">
        <v>5.1669999999999998</v>
      </c>
      <c r="M1728" s="184">
        <v>4.7028999999999996</v>
      </c>
      <c r="N1728" s="184">
        <v>5.3305999999999996</v>
      </c>
      <c r="O1728" s="184">
        <v>4.1848000000000001</v>
      </c>
      <c r="P1728" s="184">
        <v>5.4339000000000004</v>
      </c>
      <c r="Q1728" s="184">
        <v>7.2618</v>
      </c>
      <c r="R1728" s="184">
        <v>8.7249999999999996</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44404</v>
      </c>
      <c r="E1729" s="184">
        <v>23.894500000000001</v>
      </c>
      <c r="F1729" s="184">
        <v>11.918799999999999</v>
      </c>
      <c r="G1729" s="184">
        <v>8.6387999999999998</v>
      </c>
      <c r="H1729" s="184">
        <v>3.9527999999999999</v>
      </c>
      <c r="I1729" s="184">
        <v>7.32</v>
      </c>
      <c r="J1729" s="184">
        <v>5.7476000000000003</v>
      </c>
      <c r="K1729" s="184">
        <v>5.2377000000000002</v>
      </c>
      <c r="L1729" s="184">
        <v>4.5391000000000004</v>
      </c>
      <c r="M1729" s="184">
        <v>4.0998000000000001</v>
      </c>
      <c r="N1729" s="184">
        <v>4.7347000000000001</v>
      </c>
      <c r="O1729" s="184">
        <v>3.6856</v>
      </c>
      <c r="P1729" s="184">
        <v>4.9294000000000002</v>
      </c>
      <c r="Q1729" s="184">
        <v>6.4836</v>
      </c>
      <c r="R1729" s="184">
        <v>8.2058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6.257061111111109</v>
      </c>
      <c r="G1730" s="186">
        <v>6.5755388888888886</v>
      </c>
      <c r="H1730" s="186">
        <v>3.681812962962963</v>
      </c>
      <c r="I1730" s="186">
        <v>8.3374611111111125</v>
      </c>
      <c r="J1730" s="186">
        <v>4.3011777777777782</v>
      </c>
      <c r="K1730" s="186">
        <v>4.4460759259259266</v>
      </c>
      <c r="L1730" s="186">
        <v>4.3792346153846147</v>
      </c>
      <c r="M1730" s="186">
        <v>4.4078480769230772</v>
      </c>
      <c r="N1730" s="186">
        <v>4.7977826923076927</v>
      </c>
      <c r="O1730" s="186">
        <v>6.4571580000000015</v>
      </c>
      <c r="P1730" s="186">
        <v>6.5995395833333328</v>
      </c>
      <c r="Q1730" s="186">
        <v>7.5634537037037033</v>
      </c>
      <c r="R1730" s="186">
        <v>6.8239269230769244</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8.0059500000000003</v>
      </c>
      <c r="G1731" s="186">
        <v>6.4463499999999998</v>
      </c>
      <c r="H1731" s="186">
        <v>3.7174499999999999</v>
      </c>
      <c r="I1731" s="186">
        <v>8.5304000000000002</v>
      </c>
      <c r="J1731" s="186">
        <v>6.2349499999999995</v>
      </c>
      <c r="K1731" s="186">
        <v>4.8281000000000001</v>
      </c>
      <c r="L1731" s="186">
        <v>4.3050999999999995</v>
      </c>
      <c r="M1731" s="186">
        <v>4.1209500000000006</v>
      </c>
      <c r="N1731" s="186">
        <v>4.7256</v>
      </c>
      <c r="O1731" s="186">
        <v>7.7676499999999997</v>
      </c>
      <c r="P1731" s="186">
        <v>7.2240000000000002</v>
      </c>
      <c r="Q1731" s="186">
        <v>7.6178499999999998</v>
      </c>
      <c r="R1731" s="186">
        <v>7.6326499999999999</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44404</v>
      </c>
      <c r="E1734" s="184">
        <v>53.000500000000002</v>
      </c>
      <c r="F1734" s="184">
        <v>0.17219999999999999</v>
      </c>
      <c r="G1734" s="184">
        <v>0.1472</v>
      </c>
      <c r="H1734" s="184">
        <v>1.1327</v>
      </c>
      <c r="I1734" s="184">
        <v>1.0122</v>
      </c>
      <c r="J1734" s="184">
        <v>7.4050000000000002</v>
      </c>
      <c r="K1734" s="184">
        <v>22.8704</v>
      </c>
      <c r="L1734" s="184">
        <v>43.139400000000002</v>
      </c>
      <c r="M1734" s="184">
        <v>71.484899999999996</v>
      </c>
      <c r="N1734" s="184">
        <v>106.42919999999999</v>
      </c>
      <c r="O1734" s="184">
        <v>11.279400000000001</v>
      </c>
      <c r="P1734" s="184">
        <v>12.7661</v>
      </c>
      <c r="Q1734" s="184">
        <v>12.3979</v>
      </c>
      <c r="R1734" s="184">
        <v>30.755400000000002</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44404</v>
      </c>
      <c r="E1735" s="184">
        <v>57.764699999999998</v>
      </c>
      <c r="F1735" s="184">
        <v>0.17499999999999999</v>
      </c>
      <c r="G1735" s="184">
        <v>0.1588</v>
      </c>
      <c r="H1735" s="184">
        <v>1.1533</v>
      </c>
      <c r="I1735" s="184">
        <v>1.0535000000000001</v>
      </c>
      <c r="J1735" s="184">
        <v>7.5044000000000004</v>
      </c>
      <c r="K1735" s="184">
        <v>23.1951</v>
      </c>
      <c r="L1735" s="184">
        <v>43.831699999999998</v>
      </c>
      <c r="M1735" s="184">
        <v>72.771299999999997</v>
      </c>
      <c r="N1735" s="184">
        <v>108.6362</v>
      </c>
      <c r="O1735" s="184">
        <v>12.5509</v>
      </c>
      <c r="P1735" s="184">
        <v>14.0526</v>
      </c>
      <c r="Q1735" s="184">
        <v>18.7182</v>
      </c>
      <c r="R1735" s="184">
        <v>32.222200000000001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44404</v>
      </c>
      <c r="E1736" s="184">
        <v>61</v>
      </c>
      <c r="F1736" s="184">
        <v>0.46110000000000001</v>
      </c>
      <c r="G1736" s="184">
        <v>0.97670000000000001</v>
      </c>
      <c r="H1736" s="184">
        <v>1.8364</v>
      </c>
      <c r="I1736" s="184">
        <v>2.2803</v>
      </c>
      <c r="J1736" s="184">
        <v>9.8109999999999999</v>
      </c>
      <c r="K1736" s="184">
        <v>23.7072</v>
      </c>
      <c r="L1736" s="184">
        <v>42.656700000000001</v>
      </c>
      <c r="M1736" s="184">
        <v>65.536000000000001</v>
      </c>
      <c r="N1736" s="184">
        <v>93.405199999999994</v>
      </c>
      <c r="O1736" s="184">
        <v>28.827999999999999</v>
      </c>
      <c r="P1736" s="184">
        <v>22.6008</v>
      </c>
      <c r="Q1736" s="184">
        <v>26.6144</v>
      </c>
      <c r="R1736" s="184">
        <v>42.741799999999998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44404</v>
      </c>
      <c r="E1737" s="184">
        <v>55.45</v>
      </c>
      <c r="F1737" s="184">
        <v>0.45290000000000002</v>
      </c>
      <c r="G1737" s="184">
        <v>0.94669999999999999</v>
      </c>
      <c r="H1737" s="184">
        <v>1.7991999999999999</v>
      </c>
      <c r="I1737" s="184">
        <v>2.2120000000000002</v>
      </c>
      <c r="J1737" s="184">
        <v>9.65</v>
      </c>
      <c r="K1737" s="184">
        <v>23.222200000000001</v>
      </c>
      <c r="L1737" s="184">
        <v>41.526299999999999</v>
      </c>
      <c r="M1737" s="184">
        <v>63.569299999999998</v>
      </c>
      <c r="N1737" s="184">
        <v>90.222999999999999</v>
      </c>
      <c r="O1737" s="184">
        <v>26.9725</v>
      </c>
      <c r="P1737" s="184">
        <v>21.008199999999999</v>
      </c>
      <c r="Q1737" s="184">
        <v>25.047999999999998</v>
      </c>
      <c r="R1737" s="184">
        <v>40.443899999999999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44404</v>
      </c>
      <c r="E1738" s="184">
        <v>25.14</v>
      </c>
      <c r="F1738" s="184">
        <v>-0.35670000000000002</v>
      </c>
      <c r="G1738" s="184">
        <v>3.9800000000000002E-2</v>
      </c>
      <c r="H1738" s="184">
        <v>1.0449999999999999</v>
      </c>
      <c r="I1738" s="184">
        <v>1.9464999999999999</v>
      </c>
      <c r="J1738" s="184">
        <v>8.8782999999999994</v>
      </c>
      <c r="K1738" s="184">
        <v>25.261600000000001</v>
      </c>
      <c r="L1738" s="184">
        <v>49.642899999999997</v>
      </c>
      <c r="M1738" s="184">
        <v>77.292000000000002</v>
      </c>
      <c r="N1738" s="184">
        <v>116.72410000000001</v>
      </c>
      <c r="O1738" s="184"/>
      <c r="P1738" s="184"/>
      <c r="Q1738" s="184">
        <v>42.450099999999999</v>
      </c>
      <c r="R1738" s="184">
        <v>59.554299999999998</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44404</v>
      </c>
      <c r="E1739" s="184">
        <v>23.97</v>
      </c>
      <c r="F1739" s="184">
        <v>-0.37409999999999999</v>
      </c>
      <c r="G1739" s="184">
        <v>4.1700000000000001E-2</v>
      </c>
      <c r="H1739" s="184">
        <v>1.0114000000000001</v>
      </c>
      <c r="I1739" s="184">
        <v>1.9133</v>
      </c>
      <c r="J1739" s="184">
        <v>8.7568000000000001</v>
      </c>
      <c r="K1739" s="184">
        <v>24.7788</v>
      </c>
      <c r="L1739" s="184">
        <v>48.421100000000003</v>
      </c>
      <c r="M1739" s="184">
        <v>74.963499999999996</v>
      </c>
      <c r="N1739" s="184">
        <v>112.87739999999999</v>
      </c>
      <c r="O1739" s="184"/>
      <c r="P1739" s="184"/>
      <c r="Q1739" s="184">
        <v>39.868200000000002</v>
      </c>
      <c r="R1739" s="184">
        <v>56.682400000000001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44404</v>
      </c>
      <c r="E1740" s="184">
        <v>21.05</v>
      </c>
      <c r="F1740" s="184">
        <v>-0.42570000000000002</v>
      </c>
      <c r="G1740" s="184">
        <v>0.19040000000000001</v>
      </c>
      <c r="H1740" s="184">
        <v>1.2992999999999999</v>
      </c>
      <c r="I1740" s="184">
        <v>2.5329000000000002</v>
      </c>
      <c r="J1740" s="184">
        <v>8.8417999999999992</v>
      </c>
      <c r="K1740" s="184">
        <v>26.502400000000002</v>
      </c>
      <c r="L1740" s="184">
        <v>49.715499999999999</v>
      </c>
      <c r="M1740" s="184">
        <v>76.298199999999994</v>
      </c>
      <c r="N1740" s="184">
        <v>108.4158</v>
      </c>
      <c r="O1740" s="184"/>
      <c r="P1740" s="184"/>
      <c r="Q1740" s="184">
        <v>35.557699999999997</v>
      </c>
      <c r="R1740" s="184">
        <v>49.718699999999998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44404</v>
      </c>
      <c r="E1741" s="184">
        <v>20.170000000000002</v>
      </c>
      <c r="F1741" s="184">
        <v>-0.44419999999999998</v>
      </c>
      <c r="G1741" s="184">
        <v>0.19869999999999999</v>
      </c>
      <c r="H1741" s="184">
        <v>1.2549999999999999</v>
      </c>
      <c r="I1741" s="184">
        <v>2.4378000000000002</v>
      </c>
      <c r="J1741" s="184">
        <v>8.6745999999999999</v>
      </c>
      <c r="K1741" s="184">
        <v>25.905100000000001</v>
      </c>
      <c r="L1741" s="184">
        <v>48.417999999999999</v>
      </c>
      <c r="M1741" s="184">
        <v>73.879300000000001</v>
      </c>
      <c r="N1741" s="184">
        <v>104.97969999999999</v>
      </c>
      <c r="O1741" s="184"/>
      <c r="P1741" s="184"/>
      <c r="Q1741" s="184">
        <v>33.212200000000003</v>
      </c>
      <c r="R1741" s="184">
        <v>47.113399999999999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44404</v>
      </c>
      <c r="E1742" s="184">
        <v>107.779</v>
      </c>
      <c r="F1742" s="184">
        <v>1.0149999999999999</v>
      </c>
      <c r="G1742" s="184">
        <v>1.1895</v>
      </c>
      <c r="H1742" s="184">
        <v>2.4155000000000002</v>
      </c>
      <c r="I1742" s="184">
        <v>2.2454999999999998</v>
      </c>
      <c r="J1742" s="184">
        <v>9.2660999999999998</v>
      </c>
      <c r="K1742" s="184">
        <v>24.581299999999999</v>
      </c>
      <c r="L1742" s="184">
        <v>43.8108</v>
      </c>
      <c r="M1742" s="184">
        <v>66.636799999999994</v>
      </c>
      <c r="N1742" s="184">
        <v>99.542699999999996</v>
      </c>
      <c r="O1742" s="184">
        <v>21.801600000000001</v>
      </c>
      <c r="P1742" s="184">
        <v>16.4922</v>
      </c>
      <c r="Q1742" s="184">
        <v>23.5929</v>
      </c>
      <c r="R1742" s="184">
        <v>43.537199999999999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44404</v>
      </c>
      <c r="E1743" s="184">
        <v>101.605</v>
      </c>
      <c r="F1743" s="184">
        <v>1.0130999999999999</v>
      </c>
      <c r="G1743" s="184">
        <v>1.18</v>
      </c>
      <c r="H1743" s="184">
        <v>2.3986000000000001</v>
      </c>
      <c r="I1743" s="184">
        <v>2.2121</v>
      </c>
      <c r="J1743" s="184">
        <v>9.1845999999999997</v>
      </c>
      <c r="K1743" s="184">
        <v>24.311800000000002</v>
      </c>
      <c r="L1743" s="184">
        <v>43.180199999999999</v>
      </c>
      <c r="M1743" s="184">
        <v>65.526300000000006</v>
      </c>
      <c r="N1743" s="184">
        <v>97.786699999999996</v>
      </c>
      <c r="O1743" s="184">
        <v>20.7818</v>
      </c>
      <c r="P1743" s="184">
        <v>15.689299999999999</v>
      </c>
      <c r="Q1743" s="184">
        <v>17.832999999999998</v>
      </c>
      <c r="R1743" s="184">
        <v>42.273299999999999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44404</v>
      </c>
      <c r="E1744" s="184">
        <v>22.952000000000002</v>
      </c>
      <c r="F1744" s="184">
        <v>-0.2651</v>
      </c>
      <c r="G1744" s="184">
        <v>0.45519999999999999</v>
      </c>
      <c r="H1744" s="184">
        <v>1.9409000000000001</v>
      </c>
      <c r="I1744" s="184">
        <v>2.2179000000000002</v>
      </c>
      <c r="J1744" s="184">
        <v>7.3125</v>
      </c>
      <c r="K1744" s="184">
        <v>24.4011</v>
      </c>
      <c r="L1744" s="184">
        <v>46.312199999999997</v>
      </c>
      <c r="M1744" s="184">
        <v>77.221800000000002</v>
      </c>
      <c r="N1744" s="184">
        <v>108.38930000000001</v>
      </c>
      <c r="O1744" s="184"/>
      <c r="P1744" s="184"/>
      <c r="Q1744" s="184">
        <v>40.013599999999997</v>
      </c>
      <c r="R1744" s="184">
        <v>49.833100000000002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44404</v>
      </c>
      <c r="E1745" s="184">
        <v>22.09</v>
      </c>
      <c r="F1745" s="184">
        <v>-0.26640000000000003</v>
      </c>
      <c r="G1745" s="184">
        <v>0.441</v>
      </c>
      <c r="H1745" s="184">
        <v>1.9098999999999999</v>
      </c>
      <c r="I1745" s="184">
        <v>2.1549999999999998</v>
      </c>
      <c r="J1745" s="184">
        <v>7.1601999999999997</v>
      </c>
      <c r="K1745" s="184">
        <v>23.8993</v>
      </c>
      <c r="L1745" s="184">
        <v>45.1571</v>
      </c>
      <c r="M1745" s="184">
        <v>75.122900000000001</v>
      </c>
      <c r="N1745" s="184">
        <v>105.1258</v>
      </c>
      <c r="O1745" s="184"/>
      <c r="P1745" s="184"/>
      <c r="Q1745" s="184">
        <v>37.859099999999998</v>
      </c>
      <c r="R1745" s="184">
        <v>47.498600000000003</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44404</v>
      </c>
      <c r="E1746" s="184">
        <v>83.124600000000001</v>
      </c>
      <c r="F1746" s="184">
        <v>0.37180000000000002</v>
      </c>
      <c r="G1746" s="184">
        <v>0.39150000000000001</v>
      </c>
      <c r="H1746" s="184">
        <v>1.8036000000000001</v>
      </c>
      <c r="I1746" s="184">
        <v>1.4421999999999999</v>
      </c>
      <c r="J1746" s="184">
        <v>8.6788000000000007</v>
      </c>
      <c r="K1746" s="184">
        <v>22.604500000000002</v>
      </c>
      <c r="L1746" s="184">
        <v>38.607999999999997</v>
      </c>
      <c r="M1746" s="184">
        <v>71.991699999999994</v>
      </c>
      <c r="N1746" s="184">
        <v>101.4956</v>
      </c>
      <c r="O1746" s="184">
        <v>13.2424</v>
      </c>
      <c r="P1746" s="184">
        <v>12.811999999999999</v>
      </c>
      <c r="Q1746" s="184">
        <v>14.594799999999999</v>
      </c>
      <c r="R1746" s="184">
        <v>30.297599999999999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44404</v>
      </c>
      <c r="E1747" s="184">
        <v>90.994600000000005</v>
      </c>
      <c r="F1747" s="184">
        <v>0.37390000000000001</v>
      </c>
      <c r="G1747" s="184">
        <v>0.4007</v>
      </c>
      <c r="H1747" s="184">
        <v>1.8201000000000001</v>
      </c>
      <c r="I1747" s="184">
        <v>1.4755</v>
      </c>
      <c r="J1747" s="184">
        <v>8.7593999999999994</v>
      </c>
      <c r="K1747" s="184">
        <v>22.861899999999999</v>
      </c>
      <c r="L1747" s="184">
        <v>39.185899999999997</v>
      </c>
      <c r="M1747" s="184">
        <v>73.064599999999999</v>
      </c>
      <c r="N1747" s="184">
        <v>103.1828</v>
      </c>
      <c r="O1747" s="184">
        <v>14.3169</v>
      </c>
      <c r="P1747" s="184">
        <v>14.0242</v>
      </c>
      <c r="Q1747" s="184">
        <v>21.4483</v>
      </c>
      <c r="R1747" s="184">
        <v>31.427800000000001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44404</v>
      </c>
      <c r="E1748" s="184">
        <v>77.022000000000006</v>
      </c>
      <c r="F1748" s="184">
        <v>-0.22670000000000001</v>
      </c>
      <c r="G1748" s="184">
        <v>0.49840000000000001</v>
      </c>
      <c r="H1748" s="184">
        <v>2.6112000000000002</v>
      </c>
      <c r="I1748" s="184">
        <v>3.1181000000000001</v>
      </c>
      <c r="J1748" s="184">
        <v>9.5259999999999998</v>
      </c>
      <c r="K1748" s="184">
        <v>29.3965</v>
      </c>
      <c r="L1748" s="184">
        <v>50.922899999999998</v>
      </c>
      <c r="M1748" s="184">
        <v>84.643000000000001</v>
      </c>
      <c r="N1748" s="184">
        <v>114.2953</v>
      </c>
      <c r="O1748" s="184">
        <v>17.700199999999999</v>
      </c>
      <c r="P1748" s="184">
        <v>20.63</v>
      </c>
      <c r="Q1748" s="184">
        <v>20.199400000000001</v>
      </c>
      <c r="R1748" s="184">
        <v>35.405900000000003</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44404</v>
      </c>
      <c r="E1749" s="184">
        <v>70.302999999999997</v>
      </c>
      <c r="F1749" s="184">
        <v>-0.22850000000000001</v>
      </c>
      <c r="G1749" s="184">
        <v>0.4874</v>
      </c>
      <c r="H1749" s="184">
        <v>2.5916999999999999</v>
      </c>
      <c r="I1749" s="184">
        <v>3.0775000000000001</v>
      </c>
      <c r="J1749" s="184">
        <v>9.4295000000000009</v>
      </c>
      <c r="K1749" s="184">
        <v>29.076899999999998</v>
      </c>
      <c r="L1749" s="184">
        <v>50.210500000000003</v>
      </c>
      <c r="M1749" s="184">
        <v>83.324200000000005</v>
      </c>
      <c r="N1749" s="184">
        <v>112.2419</v>
      </c>
      <c r="O1749" s="184">
        <v>16.401599999999998</v>
      </c>
      <c r="P1749" s="184">
        <v>19.222100000000001</v>
      </c>
      <c r="Q1749" s="184">
        <v>15.763299999999999</v>
      </c>
      <c r="R1749" s="184">
        <v>34.065300000000001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44404</v>
      </c>
      <c r="E1750" s="184">
        <v>81.124200000000002</v>
      </c>
      <c r="F1750" s="184">
        <v>1.2500000000000001E-2</v>
      </c>
      <c r="G1750" s="184">
        <v>-0.1792</v>
      </c>
      <c r="H1750" s="184">
        <v>1.3875999999999999</v>
      </c>
      <c r="I1750" s="184">
        <v>2.6440000000000001</v>
      </c>
      <c r="J1750" s="184">
        <v>7.6376999999999997</v>
      </c>
      <c r="K1750" s="184">
        <v>24.491199999999999</v>
      </c>
      <c r="L1750" s="184">
        <v>44.077399999999997</v>
      </c>
      <c r="M1750" s="184">
        <v>70.177999999999997</v>
      </c>
      <c r="N1750" s="184">
        <v>100.32</v>
      </c>
      <c r="O1750" s="184">
        <v>14.6729</v>
      </c>
      <c r="P1750" s="184">
        <v>12.9671</v>
      </c>
      <c r="Q1750" s="184">
        <v>13.7943</v>
      </c>
      <c r="R1750" s="184">
        <v>35.433599999999998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44404</v>
      </c>
      <c r="E1751" s="184">
        <v>87.779399999999995</v>
      </c>
      <c r="F1751" s="184">
        <v>1.6299999999999999E-2</v>
      </c>
      <c r="G1751" s="184">
        <v>-0.16370000000000001</v>
      </c>
      <c r="H1751" s="184">
        <v>1.4153</v>
      </c>
      <c r="I1751" s="184">
        <v>2.7008999999999999</v>
      </c>
      <c r="J1751" s="184">
        <v>7.7725999999999997</v>
      </c>
      <c r="K1751" s="184">
        <v>24.9344</v>
      </c>
      <c r="L1751" s="184">
        <v>45.101900000000001</v>
      </c>
      <c r="M1751" s="184">
        <v>72.001099999999994</v>
      </c>
      <c r="N1751" s="184">
        <v>103.1926</v>
      </c>
      <c r="O1751" s="184">
        <v>16.103100000000001</v>
      </c>
      <c r="P1751" s="184">
        <v>14.146599999999999</v>
      </c>
      <c r="Q1751" s="184">
        <v>18.364899999999999</v>
      </c>
      <c r="R1751" s="184">
        <v>37.356299999999997</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44404</v>
      </c>
      <c r="E1752" s="184">
        <v>47.5</v>
      </c>
      <c r="F1752" s="184">
        <v>0.21099999999999999</v>
      </c>
      <c r="G1752" s="184">
        <v>0.72089999999999999</v>
      </c>
      <c r="H1752" s="184">
        <v>1.6259999999999999</v>
      </c>
      <c r="I1752" s="184">
        <v>1.9751000000000001</v>
      </c>
      <c r="J1752" s="184">
        <v>10.6968</v>
      </c>
      <c r="K1752" s="184">
        <v>29.286899999999999</v>
      </c>
      <c r="L1752" s="184">
        <v>47.3782</v>
      </c>
      <c r="M1752" s="184">
        <v>80.883499999999998</v>
      </c>
      <c r="N1752" s="184">
        <v>112.33799999999999</v>
      </c>
      <c r="O1752" s="184">
        <v>23.0502</v>
      </c>
      <c r="P1752" s="184">
        <v>17.5764</v>
      </c>
      <c r="Q1752" s="184">
        <v>11.9681</v>
      </c>
      <c r="R1752" s="184">
        <v>39.398000000000003</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44404</v>
      </c>
      <c r="E1753" s="184">
        <v>50.87</v>
      </c>
      <c r="F1753" s="184">
        <v>0.19700000000000001</v>
      </c>
      <c r="G1753" s="184">
        <v>0.73270000000000002</v>
      </c>
      <c r="H1753" s="184">
        <v>1.6587000000000001</v>
      </c>
      <c r="I1753" s="184">
        <v>2.0257000000000001</v>
      </c>
      <c r="J1753" s="184">
        <v>10.8279</v>
      </c>
      <c r="K1753" s="184">
        <v>29.770399999999999</v>
      </c>
      <c r="L1753" s="184">
        <v>48.395600000000002</v>
      </c>
      <c r="M1753" s="184">
        <v>82.788399999999996</v>
      </c>
      <c r="N1753" s="184">
        <v>115.45959999999999</v>
      </c>
      <c r="O1753" s="184">
        <v>24.665199999999999</v>
      </c>
      <c r="P1753" s="184">
        <v>18.741399999999999</v>
      </c>
      <c r="Q1753" s="184">
        <v>18.028199999999998</v>
      </c>
      <c r="R1753" s="184">
        <v>41.440100000000001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44404</v>
      </c>
      <c r="E1754" s="184">
        <v>15.04</v>
      </c>
      <c r="F1754" s="184">
        <v>-0.39739999999999998</v>
      </c>
      <c r="G1754" s="184">
        <v>-0.26529999999999998</v>
      </c>
      <c r="H1754" s="184">
        <v>0.46760000000000002</v>
      </c>
      <c r="I1754" s="184">
        <v>-0.1991</v>
      </c>
      <c r="J1754" s="184">
        <v>5.0278999999999998</v>
      </c>
      <c r="K1754" s="184">
        <v>17.408300000000001</v>
      </c>
      <c r="L1754" s="184">
        <v>38.745399999999997</v>
      </c>
      <c r="M1754" s="184">
        <v>65.638800000000003</v>
      </c>
      <c r="N1754" s="184">
        <v>89.182400000000001</v>
      </c>
      <c r="O1754" s="184">
        <v>13.768700000000001</v>
      </c>
      <c r="P1754" s="184"/>
      <c r="Q1754" s="184">
        <v>10.462999999999999</v>
      </c>
      <c r="R1754" s="184">
        <v>31.761199999999999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44404</v>
      </c>
      <c r="E1755" s="184">
        <v>16.149999999999999</v>
      </c>
      <c r="F1755" s="184">
        <v>-0.37009999999999998</v>
      </c>
      <c r="G1755" s="184">
        <v>-0.18540000000000001</v>
      </c>
      <c r="H1755" s="184">
        <v>0.49780000000000002</v>
      </c>
      <c r="I1755" s="184">
        <v>-0.1237</v>
      </c>
      <c r="J1755" s="184">
        <v>5.1432000000000002</v>
      </c>
      <c r="K1755" s="184">
        <v>17.711400000000001</v>
      </c>
      <c r="L1755" s="184">
        <v>39.464599999999997</v>
      </c>
      <c r="M1755" s="184">
        <v>66.838800000000006</v>
      </c>
      <c r="N1755" s="184">
        <v>90.898300000000006</v>
      </c>
      <c r="O1755" s="184">
        <v>15.307700000000001</v>
      </c>
      <c r="P1755" s="184"/>
      <c r="Q1755" s="184">
        <v>12.397500000000001</v>
      </c>
      <c r="R1755" s="184">
        <v>33.1145</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44404</v>
      </c>
      <c r="E1756" s="184">
        <v>22.31</v>
      </c>
      <c r="F1756" s="184">
        <v>0.58609999999999995</v>
      </c>
      <c r="G1756" s="184">
        <v>1.0873999999999999</v>
      </c>
      <c r="H1756" s="184">
        <v>2.5747</v>
      </c>
      <c r="I1756" s="184">
        <v>4.3010999999999999</v>
      </c>
      <c r="J1756" s="184">
        <v>10.0641</v>
      </c>
      <c r="K1756" s="184">
        <v>30.3154</v>
      </c>
      <c r="L1756" s="184">
        <v>44.588500000000003</v>
      </c>
      <c r="M1756" s="184">
        <v>75.117699999999999</v>
      </c>
      <c r="N1756" s="184">
        <v>110.6704</v>
      </c>
      <c r="O1756" s="184"/>
      <c r="P1756" s="184"/>
      <c r="Q1756" s="184">
        <v>76.021000000000001</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44404</v>
      </c>
      <c r="E1757" s="184">
        <v>21.71</v>
      </c>
      <c r="F1757" s="184">
        <v>0.60240000000000005</v>
      </c>
      <c r="G1757" s="184">
        <v>1.0708</v>
      </c>
      <c r="H1757" s="184">
        <v>2.5508000000000002</v>
      </c>
      <c r="I1757" s="184">
        <v>4.2247000000000003</v>
      </c>
      <c r="J1757" s="184">
        <v>9.9240999999999993</v>
      </c>
      <c r="K1757" s="184">
        <v>29.689399999999999</v>
      </c>
      <c r="L1757" s="184">
        <v>43.3003</v>
      </c>
      <c r="M1757" s="184">
        <v>72.712800000000001</v>
      </c>
      <c r="N1757" s="184">
        <v>106.5652</v>
      </c>
      <c r="O1757" s="184"/>
      <c r="P1757" s="184"/>
      <c r="Q1757" s="184">
        <v>72.671899999999994</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44404</v>
      </c>
      <c r="E1758" s="184">
        <v>20.84</v>
      </c>
      <c r="F1758" s="184">
        <v>-0.47760000000000002</v>
      </c>
      <c r="G1758" s="184">
        <v>-0.52510000000000001</v>
      </c>
      <c r="H1758" s="184">
        <v>0.53059999999999996</v>
      </c>
      <c r="I1758" s="184">
        <v>2.2570999999999999</v>
      </c>
      <c r="J1758" s="184">
        <v>9.6265000000000001</v>
      </c>
      <c r="K1758" s="184">
        <v>29.440999999999999</v>
      </c>
      <c r="L1758" s="184">
        <v>47.801400000000001</v>
      </c>
      <c r="M1758" s="184">
        <v>80.589299999999994</v>
      </c>
      <c r="N1758" s="184">
        <v>98.476200000000006</v>
      </c>
      <c r="O1758" s="184"/>
      <c r="P1758" s="184"/>
      <c r="Q1758" s="184">
        <v>30.701699999999999</v>
      </c>
      <c r="R1758" s="184">
        <v>46.122799999999998</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44404</v>
      </c>
      <c r="E1759" s="184">
        <v>19.93</v>
      </c>
      <c r="F1759" s="184">
        <v>-0.4496</v>
      </c>
      <c r="G1759" s="184">
        <v>-0.54890000000000005</v>
      </c>
      <c r="H1759" s="184">
        <v>0.50429999999999997</v>
      </c>
      <c r="I1759" s="184">
        <v>2.2050999999999998</v>
      </c>
      <c r="J1759" s="184">
        <v>9.4453999999999994</v>
      </c>
      <c r="K1759" s="184">
        <v>28.9133</v>
      </c>
      <c r="L1759" s="184">
        <v>46.5441</v>
      </c>
      <c r="M1759" s="184">
        <v>78.424400000000006</v>
      </c>
      <c r="N1759" s="184">
        <v>95.200800000000001</v>
      </c>
      <c r="O1759" s="184"/>
      <c r="P1759" s="184"/>
      <c r="Q1759" s="184">
        <v>28.591100000000001</v>
      </c>
      <c r="R1759" s="184">
        <v>43.791699999999999</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44404</v>
      </c>
      <c r="E1760" s="184">
        <v>16.367100000000001</v>
      </c>
      <c r="F1760" s="184">
        <v>-1.41E-2</v>
      </c>
      <c r="G1760" s="184">
        <v>5.8099999999999999E-2</v>
      </c>
      <c r="H1760" s="184">
        <v>1.3210999999999999</v>
      </c>
      <c r="I1760" s="184">
        <v>-4.0300000000000002E-2</v>
      </c>
      <c r="J1760" s="184">
        <v>6.3849</v>
      </c>
      <c r="K1760" s="184">
        <v>24.570699999999999</v>
      </c>
      <c r="L1760" s="184">
        <v>37.609200000000001</v>
      </c>
      <c r="M1760" s="184">
        <v>69.352800000000002</v>
      </c>
      <c r="N1760" s="184">
        <v>91.432500000000005</v>
      </c>
      <c r="O1760" s="184"/>
      <c r="P1760" s="184"/>
      <c r="Q1760" s="184">
        <v>40.759700000000002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44404</v>
      </c>
      <c r="E1761" s="184">
        <v>15.8543</v>
      </c>
      <c r="F1761" s="184">
        <v>-1.95E-2</v>
      </c>
      <c r="G1761" s="184">
        <v>3.4700000000000002E-2</v>
      </c>
      <c r="H1761" s="184">
        <v>1.2783</v>
      </c>
      <c r="I1761" s="184">
        <v>-0.12540000000000001</v>
      </c>
      <c r="J1761" s="184">
        <v>6.1760000000000002</v>
      </c>
      <c r="K1761" s="184">
        <v>23.874300000000002</v>
      </c>
      <c r="L1761" s="184">
        <v>36.109400000000001</v>
      </c>
      <c r="M1761" s="184">
        <v>66.596299999999999</v>
      </c>
      <c r="N1761" s="184">
        <v>87.265799999999999</v>
      </c>
      <c r="O1761" s="184"/>
      <c r="P1761" s="184"/>
      <c r="Q1761" s="184">
        <v>37.684600000000003</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44404</v>
      </c>
      <c r="E1762" s="184">
        <v>148.482</v>
      </c>
      <c r="F1762" s="184">
        <v>-0.29609999999999997</v>
      </c>
      <c r="G1762" s="184">
        <v>0.23219999999999999</v>
      </c>
      <c r="H1762" s="184">
        <v>1.9583999999999999</v>
      </c>
      <c r="I1762" s="184">
        <v>2.2061000000000002</v>
      </c>
      <c r="J1762" s="184">
        <v>6.5838999999999999</v>
      </c>
      <c r="K1762" s="184">
        <v>22.3887</v>
      </c>
      <c r="L1762" s="184">
        <v>45.503500000000003</v>
      </c>
      <c r="M1762" s="184">
        <v>83.017399999999995</v>
      </c>
      <c r="N1762" s="184">
        <v>120.1168</v>
      </c>
      <c r="O1762" s="184">
        <v>26.0487</v>
      </c>
      <c r="P1762" s="184">
        <v>19.926500000000001</v>
      </c>
      <c r="Q1762" s="184">
        <v>17.845400000000001</v>
      </c>
      <c r="R1762" s="184">
        <v>49.257599999999996</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44404</v>
      </c>
      <c r="E1763" s="184">
        <v>165.64500000000001</v>
      </c>
      <c r="F1763" s="184">
        <v>-0.29249999999999998</v>
      </c>
      <c r="G1763" s="184">
        <v>0.24809999999999999</v>
      </c>
      <c r="H1763" s="184">
        <v>1.9867999999999999</v>
      </c>
      <c r="I1763" s="184">
        <v>2.2639</v>
      </c>
      <c r="J1763" s="184">
        <v>6.7210999999999999</v>
      </c>
      <c r="K1763" s="184">
        <v>22.834700000000002</v>
      </c>
      <c r="L1763" s="184">
        <v>46.569000000000003</v>
      </c>
      <c r="M1763" s="184">
        <v>85.034800000000004</v>
      </c>
      <c r="N1763" s="184">
        <v>123.3677</v>
      </c>
      <c r="O1763" s="184">
        <v>27.788599999999999</v>
      </c>
      <c r="P1763" s="184">
        <v>21.626100000000001</v>
      </c>
      <c r="Q1763" s="184">
        <v>21.856999999999999</v>
      </c>
      <c r="R1763" s="184">
        <v>51.395499999999998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44404</v>
      </c>
      <c r="E1764" s="184">
        <v>42.569000000000003</v>
      </c>
      <c r="F1764" s="184">
        <v>0.64549999999999996</v>
      </c>
      <c r="G1764" s="184">
        <v>1.1428</v>
      </c>
      <c r="H1764" s="184">
        <v>2.4944000000000002</v>
      </c>
      <c r="I1764" s="184">
        <v>2.0790000000000002</v>
      </c>
      <c r="J1764" s="184">
        <v>8.6776</v>
      </c>
      <c r="K1764" s="184">
        <v>26.227599999999999</v>
      </c>
      <c r="L1764" s="184">
        <v>51.265000000000001</v>
      </c>
      <c r="M1764" s="184">
        <v>81.438100000000006</v>
      </c>
      <c r="N1764" s="184">
        <v>113.81789999999999</v>
      </c>
      <c r="O1764" s="184">
        <v>16.187799999999999</v>
      </c>
      <c r="P1764" s="184">
        <v>19.941099999999999</v>
      </c>
      <c r="Q1764" s="184">
        <v>22.238499999999998</v>
      </c>
      <c r="R1764" s="184">
        <v>35.7102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44404</v>
      </c>
      <c r="E1765" s="184">
        <v>39.930999999999997</v>
      </c>
      <c r="F1765" s="184">
        <v>0.64270000000000005</v>
      </c>
      <c r="G1765" s="184">
        <v>1.1294999999999999</v>
      </c>
      <c r="H1765" s="184">
        <v>2.4739</v>
      </c>
      <c r="I1765" s="184">
        <v>2.0366</v>
      </c>
      <c r="J1765" s="184">
        <v>8.5760000000000005</v>
      </c>
      <c r="K1765" s="184">
        <v>25.8978</v>
      </c>
      <c r="L1765" s="184">
        <v>50.484299999999998</v>
      </c>
      <c r="M1765" s="184">
        <v>80.015299999999996</v>
      </c>
      <c r="N1765" s="184">
        <v>111.5774</v>
      </c>
      <c r="O1765" s="184">
        <v>14.915800000000001</v>
      </c>
      <c r="P1765" s="184">
        <v>18.761199999999999</v>
      </c>
      <c r="Q1765" s="184">
        <v>21.159300000000002</v>
      </c>
      <c r="R1765" s="184">
        <v>34.225099999999998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44404</v>
      </c>
      <c r="E1766" s="184">
        <v>76.561800000000005</v>
      </c>
      <c r="F1766" s="184">
        <v>-0.2069</v>
      </c>
      <c r="G1766" s="184">
        <v>0.17610000000000001</v>
      </c>
      <c r="H1766" s="184">
        <v>1.7502</v>
      </c>
      <c r="I1766" s="184">
        <v>1.9158999999999999</v>
      </c>
      <c r="J1766" s="184">
        <v>8.2409999999999997</v>
      </c>
      <c r="K1766" s="184">
        <v>25.1053</v>
      </c>
      <c r="L1766" s="184">
        <v>52.313299999999998</v>
      </c>
      <c r="M1766" s="184">
        <v>83.288499999999999</v>
      </c>
      <c r="N1766" s="184">
        <v>113.4508</v>
      </c>
      <c r="O1766" s="184">
        <v>22.215199999999999</v>
      </c>
      <c r="P1766" s="184">
        <v>22.111899999999999</v>
      </c>
      <c r="Q1766" s="184">
        <v>20.597200000000001</v>
      </c>
      <c r="R1766" s="184">
        <v>45.014099999999999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44404</v>
      </c>
      <c r="E1767" s="184">
        <v>82.979299999999995</v>
      </c>
      <c r="F1767" s="184">
        <v>-0.20469999999999999</v>
      </c>
      <c r="G1767" s="184">
        <v>0.18459999999999999</v>
      </c>
      <c r="H1767" s="184">
        <v>1.7664</v>
      </c>
      <c r="I1767" s="184">
        <v>1.9492</v>
      </c>
      <c r="J1767" s="184">
        <v>8.3203999999999994</v>
      </c>
      <c r="K1767" s="184">
        <v>25.369900000000001</v>
      </c>
      <c r="L1767" s="184">
        <v>52.971299999999999</v>
      </c>
      <c r="M1767" s="184">
        <v>84.475499999999997</v>
      </c>
      <c r="N1767" s="184">
        <v>115.27849999999999</v>
      </c>
      <c r="O1767" s="184">
        <v>23.340900000000001</v>
      </c>
      <c r="P1767" s="184">
        <v>23.3797</v>
      </c>
      <c r="Q1767" s="184">
        <v>26.590399999999999</v>
      </c>
      <c r="R1767" s="184">
        <v>46.253300000000003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44404</v>
      </c>
      <c r="E1768" s="184">
        <v>21.74</v>
      </c>
      <c r="F1768" s="184">
        <v>-9.1899999999999996E-2</v>
      </c>
      <c r="G1768" s="184">
        <v>0.50860000000000005</v>
      </c>
      <c r="H1768" s="184">
        <v>1.6838</v>
      </c>
      <c r="I1768" s="184">
        <v>2.7896000000000001</v>
      </c>
      <c r="J1768" s="184">
        <v>8.3209</v>
      </c>
      <c r="K1768" s="184">
        <v>25.882999999999999</v>
      </c>
      <c r="L1768" s="184">
        <v>45.5154</v>
      </c>
      <c r="M1768" s="184">
        <v>76.748000000000005</v>
      </c>
      <c r="N1768" s="184">
        <v>102.9879</v>
      </c>
      <c r="O1768" s="184"/>
      <c r="P1768" s="184"/>
      <c r="Q1768" s="184">
        <v>42.144199999999998</v>
      </c>
      <c r="R1768" s="184">
        <v>50.006</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44404</v>
      </c>
      <c r="E1769" s="184">
        <v>20.9</v>
      </c>
      <c r="F1769" s="184">
        <v>-0.14330000000000001</v>
      </c>
      <c r="G1769" s="184">
        <v>0.48080000000000001</v>
      </c>
      <c r="H1769" s="184">
        <v>1.6536999999999999</v>
      </c>
      <c r="I1769" s="184">
        <v>2.7027000000000001</v>
      </c>
      <c r="J1769" s="184">
        <v>8.1220999999999997</v>
      </c>
      <c r="K1769" s="184">
        <v>25.299800000000001</v>
      </c>
      <c r="L1769" s="184">
        <v>44.237400000000001</v>
      </c>
      <c r="M1769" s="184">
        <v>74.457400000000007</v>
      </c>
      <c r="N1769" s="184">
        <v>99.427499999999995</v>
      </c>
      <c r="O1769" s="184"/>
      <c r="P1769" s="184"/>
      <c r="Q1769" s="184">
        <v>39.630200000000002</v>
      </c>
      <c r="R1769" s="184">
        <v>47.316200000000002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44404</v>
      </c>
      <c r="E1770" s="184">
        <v>141.069435722257</v>
      </c>
      <c r="F1770" s="184">
        <v>4.7899999999999998E-2</v>
      </c>
      <c r="G1770" s="184">
        <v>1.4822</v>
      </c>
      <c r="H1770" s="184">
        <v>2.6474000000000002</v>
      </c>
      <c r="I1770" s="184">
        <v>2.8502999999999998</v>
      </c>
      <c r="J1770" s="184">
        <v>10.321400000000001</v>
      </c>
      <c r="K1770" s="184">
        <v>32.769799999999996</v>
      </c>
      <c r="L1770" s="184">
        <v>77.092399999999998</v>
      </c>
      <c r="M1770" s="184">
        <v>105.9207</v>
      </c>
      <c r="N1770" s="184">
        <v>165.73099999999999</v>
      </c>
      <c r="O1770" s="184">
        <v>34.790399999999998</v>
      </c>
      <c r="P1770" s="184">
        <v>21.911999999999999</v>
      </c>
      <c r="Q1770" s="184">
        <v>11.264900000000001</v>
      </c>
      <c r="R1770" s="184">
        <v>72.069199999999995</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44404</v>
      </c>
      <c r="E1771" s="184">
        <v>129.86179999999999</v>
      </c>
      <c r="F1771" s="184">
        <v>5.3100000000000001E-2</v>
      </c>
      <c r="G1771" s="184">
        <v>1.5031000000000001</v>
      </c>
      <c r="H1771" s="184">
        <v>2.6831</v>
      </c>
      <c r="I1771" s="184">
        <v>2.9247999999999998</v>
      </c>
      <c r="J1771" s="184">
        <v>10.520799999999999</v>
      </c>
      <c r="K1771" s="184">
        <v>33.435600000000001</v>
      </c>
      <c r="L1771" s="184">
        <v>78.897400000000005</v>
      </c>
      <c r="M1771" s="184">
        <v>108.7666</v>
      </c>
      <c r="N1771" s="184">
        <v>169.70930000000001</v>
      </c>
      <c r="O1771" s="184">
        <v>35.788899999999998</v>
      </c>
      <c r="P1771" s="184">
        <v>22.527999999999999</v>
      </c>
      <c r="Q1771" s="184">
        <v>16.9116</v>
      </c>
      <c r="R1771" s="184">
        <v>73.606700000000004</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44404</v>
      </c>
      <c r="E1772" s="184">
        <v>103.8914</v>
      </c>
      <c r="F1772" s="184">
        <v>-0.49509999999999998</v>
      </c>
      <c r="G1772" s="184">
        <v>-0.48449999999999999</v>
      </c>
      <c r="H1772" s="184">
        <v>0.51380000000000003</v>
      </c>
      <c r="I1772" s="184">
        <v>-0.74819999999999998</v>
      </c>
      <c r="J1772" s="184">
        <v>3.7715000000000001</v>
      </c>
      <c r="K1772" s="184">
        <v>15.987500000000001</v>
      </c>
      <c r="L1772" s="184">
        <v>32.769599999999997</v>
      </c>
      <c r="M1772" s="184">
        <v>61.596800000000002</v>
      </c>
      <c r="N1772" s="184">
        <v>87.159000000000006</v>
      </c>
      <c r="O1772" s="184">
        <v>22.959399999999999</v>
      </c>
      <c r="P1772" s="184">
        <v>23.275300000000001</v>
      </c>
      <c r="Q1772" s="184">
        <v>27.690300000000001</v>
      </c>
      <c r="R1772" s="184">
        <v>40.450200000000002</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44404</v>
      </c>
      <c r="E1773" s="184">
        <v>94.404300000000006</v>
      </c>
      <c r="F1773" s="184">
        <v>-0.49819999999999998</v>
      </c>
      <c r="G1773" s="184">
        <v>-0.49730000000000002</v>
      </c>
      <c r="H1773" s="184">
        <v>0.49130000000000001</v>
      </c>
      <c r="I1773" s="184">
        <v>-0.79259999999999997</v>
      </c>
      <c r="J1773" s="184">
        <v>3.67</v>
      </c>
      <c r="K1773" s="184">
        <v>15.658899999999999</v>
      </c>
      <c r="L1773" s="184">
        <v>32.041899999999998</v>
      </c>
      <c r="M1773" s="184">
        <v>60.296900000000001</v>
      </c>
      <c r="N1773" s="184">
        <v>85.213999999999999</v>
      </c>
      <c r="O1773" s="184">
        <v>21.5214</v>
      </c>
      <c r="P1773" s="184">
        <v>21.875299999999999</v>
      </c>
      <c r="Q1773" s="184">
        <v>20.786100000000001</v>
      </c>
      <c r="R1773" s="184">
        <v>38.829900000000002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44404</v>
      </c>
      <c r="E1774" s="184">
        <v>135.00399999999999</v>
      </c>
      <c r="F1774" s="184">
        <v>-0.53839999999999999</v>
      </c>
      <c r="G1774" s="184">
        <v>1.5100000000000001E-2</v>
      </c>
      <c r="H1774" s="184">
        <v>0.6341</v>
      </c>
      <c r="I1774" s="184">
        <v>1.1661999999999999</v>
      </c>
      <c r="J1774" s="184">
        <v>6.4871999999999996</v>
      </c>
      <c r="K1774" s="184">
        <v>21.928799999999999</v>
      </c>
      <c r="L1774" s="184">
        <v>43.151299999999999</v>
      </c>
      <c r="M1774" s="184">
        <v>69.194699999999997</v>
      </c>
      <c r="N1774" s="184">
        <v>102.70350000000001</v>
      </c>
      <c r="O1774" s="184">
        <v>14.7135</v>
      </c>
      <c r="P1774" s="184">
        <v>12.088200000000001</v>
      </c>
      <c r="Q1774" s="184">
        <v>17.137</v>
      </c>
      <c r="R1774" s="184">
        <v>36.189300000000003</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44404</v>
      </c>
      <c r="E1775" s="184">
        <v>142.9462</v>
      </c>
      <c r="F1775" s="184">
        <v>-0.53559999999999997</v>
      </c>
      <c r="G1775" s="184">
        <v>2.6200000000000001E-2</v>
      </c>
      <c r="H1775" s="184">
        <v>0.65380000000000005</v>
      </c>
      <c r="I1775" s="184">
        <v>1.206</v>
      </c>
      <c r="J1775" s="184">
        <v>6.5830000000000002</v>
      </c>
      <c r="K1775" s="184">
        <v>22.238299999999999</v>
      </c>
      <c r="L1775" s="184">
        <v>43.872</v>
      </c>
      <c r="M1775" s="184">
        <v>70.474199999999996</v>
      </c>
      <c r="N1775" s="184">
        <v>104.7556</v>
      </c>
      <c r="O1775" s="184">
        <v>15.793699999999999</v>
      </c>
      <c r="P1775" s="184">
        <v>12.9983</v>
      </c>
      <c r="Q1775" s="184">
        <v>18.032499999999999</v>
      </c>
      <c r="R1775" s="184">
        <v>37.518999999999998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44404</v>
      </c>
      <c r="E1776" s="184">
        <v>21.0807</v>
      </c>
      <c r="F1776" s="184">
        <v>-0.4199</v>
      </c>
      <c r="G1776" s="184">
        <v>0.47660000000000002</v>
      </c>
      <c r="H1776" s="184">
        <v>1.7707999999999999</v>
      </c>
      <c r="I1776" s="184">
        <v>2.2694999999999999</v>
      </c>
      <c r="J1776" s="184">
        <v>7.0880000000000001</v>
      </c>
      <c r="K1776" s="184">
        <v>29.636399999999998</v>
      </c>
      <c r="L1776" s="184">
        <v>56.45</v>
      </c>
      <c r="M1776" s="184">
        <v>83.956699999999998</v>
      </c>
      <c r="N1776" s="184">
        <v>106.19240000000001</v>
      </c>
      <c r="O1776" s="184"/>
      <c r="P1776" s="184"/>
      <c r="Q1776" s="184">
        <v>31.720700000000001</v>
      </c>
      <c r="R1776" s="184">
        <v>45.569099999999999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44404</v>
      </c>
      <c r="E1777" s="184">
        <v>20.020900000000001</v>
      </c>
      <c r="F1777" s="184">
        <v>-0.42520000000000002</v>
      </c>
      <c r="G1777" s="184">
        <v>0.45660000000000001</v>
      </c>
      <c r="H1777" s="184">
        <v>1.7358</v>
      </c>
      <c r="I1777" s="184">
        <v>2.198</v>
      </c>
      <c r="J1777" s="184">
        <v>6.9189999999999996</v>
      </c>
      <c r="K1777" s="184">
        <v>29.063800000000001</v>
      </c>
      <c r="L1777" s="184">
        <v>55.087800000000001</v>
      </c>
      <c r="M1777" s="184">
        <v>81.4572</v>
      </c>
      <c r="N1777" s="184">
        <v>102.5792</v>
      </c>
      <c r="O1777" s="184"/>
      <c r="P1777" s="184"/>
      <c r="Q1777" s="184">
        <v>29.234400000000001</v>
      </c>
      <c r="R1777" s="184">
        <v>42.962699999999998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44404</v>
      </c>
      <c r="E1778" s="184">
        <v>28.7</v>
      </c>
      <c r="F1778" s="184">
        <v>-0.51990000000000003</v>
      </c>
      <c r="G1778" s="184">
        <v>-0.31259999999999999</v>
      </c>
      <c r="H1778" s="184">
        <v>0.56059999999999999</v>
      </c>
      <c r="I1778" s="184">
        <v>1.8814</v>
      </c>
      <c r="J1778" s="184">
        <v>9.6257000000000001</v>
      </c>
      <c r="K1778" s="184">
        <v>24.404</v>
      </c>
      <c r="L1778" s="184">
        <v>46.130299999999998</v>
      </c>
      <c r="M1778" s="184">
        <v>70.326400000000007</v>
      </c>
      <c r="N1778" s="184">
        <v>106.03019999999999</v>
      </c>
      <c r="O1778" s="184">
        <v>22.4057</v>
      </c>
      <c r="P1778" s="184">
        <v>16.830500000000001</v>
      </c>
      <c r="Q1778" s="184">
        <v>15.926</v>
      </c>
      <c r="R1778" s="184">
        <v>48.1952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44404</v>
      </c>
      <c r="E1779" s="184">
        <v>27.13</v>
      </c>
      <c r="F1779" s="184">
        <v>-0.51339999999999997</v>
      </c>
      <c r="G1779" s="184">
        <v>-0.29399999999999998</v>
      </c>
      <c r="H1779" s="184">
        <v>0.55600000000000005</v>
      </c>
      <c r="I1779" s="184">
        <v>1.8775999999999999</v>
      </c>
      <c r="J1779" s="184">
        <v>9.5718999999999994</v>
      </c>
      <c r="K1779" s="184">
        <v>24.1648</v>
      </c>
      <c r="L1779" s="184">
        <v>45.547199999999997</v>
      </c>
      <c r="M1779" s="184">
        <v>69.350800000000007</v>
      </c>
      <c r="N1779" s="184">
        <v>104.4461</v>
      </c>
      <c r="O1779" s="184">
        <v>21.601400000000002</v>
      </c>
      <c r="P1779" s="184">
        <v>15.949199999999999</v>
      </c>
      <c r="Q1779" s="184">
        <v>15.015499999999999</v>
      </c>
      <c r="R1779" s="184">
        <v>47.108199999999997</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44404</v>
      </c>
      <c r="E1780" s="184">
        <v>13.816800000000001</v>
      </c>
      <c r="F1780" s="184">
        <v>-0.26490000000000002</v>
      </c>
      <c r="G1780" s="184">
        <v>-0.1106</v>
      </c>
      <c r="H1780" s="184">
        <v>0.69599999999999995</v>
      </c>
      <c r="I1780" s="184">
        <v>0.76800000000000002</v>
      </c>
      <c r="J1780" s="184">
        <v>6.3861999999999997</v>
      </c>
      <c r="K1780" s="184">
        <v>21.9316</v>
      </c>
      <c r="L1780" s="184">
        <v>37.892200000000003</v>
      </c>
      <c r="M1780" s="184"/>
      <c r="N1780" s="184"/>
      <c r="O1780" s="184"/>
      <c r="P1780" s="184"/>
      <c r="Q1780" s="184">
        <v>38.167999999999999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44404</v>
      </c>
      <c r="E1781" s="184">
        <v>13.6541</v>
      </c>
      <c r="F1781" s="184">
        <v>-0.27100000000000002</v>
      </c>
      <c r="G1781" s="184">
        <v>-0.13170000000000001</v>
      </c>
      <c r="H1781" s="184">
        <v>0.65980000000000005</v>
      </c>
      <c r="I1781" s="184">
        <v>0.69540000000000002</v>
      </c>
      <c r="J1781" s="184">
        <v>6.2145999999999999</v>
      </c>
      <c r="K1781" s="184">
        <v>21.374099999999999</v>
      </c>
      <c r="L1781" s="184">
        <v>36.5396</v>
      </c>
      <c r="M1781" s="184"/>
      <c r="N1781" s="184"/>
      <c r="O1781" s="184"/>
      <c r="P1781" s="184"/>
      <c r="Q1781" s="184">
        <v>36.540999999999997</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-6.2150000000000011E-2</v>
      </c>
      <c r="G1782" s="186">
        <v>0.32942708333333343</v>
      </c>
      <c r="H1782" s="186">
        <v>1.525139583333333</v>
      </c>
      <c r="I1782" s="186">
        <v>1.8628520833333335</v>
      </c>
      <c r="J1782" s="186">
        <v>8.089341666666666</v>
      </c>
      <c r="K1782" s="186">
        <v>24.97048333333333</v>
      </c>
      <c r="L1782" s="186">
        <v>46.212210416666686</v>
      </c>
      <c r="M1782" s="186">
        <v>75.744863043478261</v>
      </c>
      <c r="N1782" s="186">
        <v>106.94124565217392</v>
      </c>
      <c r="O1782" s="186">
        <v>20.383816666666664</v>
      </c>
      <c r="P1782" s="186">
        <v>18.069010714285717</v>
      </c>
      <c r="Q1782" s="186">
        <v>26.814735416666668</v>
      </c>
      <c r="R1782" s="186">
        <v>43.420633333333328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-0.21679999999999999</v>
      </c>
      <c r="G1783" s="186">
        <v>0.21544999999999997</v>
      </c>
      <c r="H1783" s="186">
        <v>1.6562000000000001</v>
      </c>
      <c r="I1783" s="186">
        <v>2.117</v>
      </c>
      <c r="J1783" s="186">
        <v>8.4484500000000011</v>
      </c>
      <c r="K1783" s="186">
        <v>24.576000000000001</v>
      </c>
      <c r="L1783" s="186">
        <v>45.330300000000001</v>
      </c>
      <c r="M1783" s="186">
        <v>74.710450000000009</v>
      </c>
      <c r="N1783" s="186">
        <v>105.05275</v>
      </c>
      <c r="O1783" s="186">
        <v>21.151600000000002</v>
      </c>
      <c r="P1783" s="186">
        <v>18.751300000000001</v>
      </c>
      <c r="Q1783" s="186">
        <v>22.047750000000001</v>
      </c>
      <c r="R1783" s="186">
        <v>42.852249999999998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44404</v>
      </c>
      <c r="E1786" s="184">
        <v>11.77</v>
      </c>
      <c r="F1786" s="184">
        <v>-0.50719999999999998</v>
      </c>
      <c r="G1786" s="184">
        <v>-0.25419999999999998</v>
      </c>
      <c r="H1786" s="184">
        <v>0.42659999999999998</v>
      </c>
      <c r="I1786" s="184">
        <v>0.68430000000000002</v>
      </c>
      <c r="J1786" s="184">
        <v>1.5530999999999999</v>
      </c>
      <c r="K1786" s="184">
        <v>12.631600000000001</v>
      </c>
      <c r="L1786" s="184">
        <v>17.817799999999998</v>
      </c>
      <c r="M1786" s="184"/>
      <c r="N1786" s="184"/>
      <c r="O1786" s="184"/>
      <c r="P1786" s="184"/>
      <c r="Q1786" s="184">
        <v>17.7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44404</v>
      </c>
      <c r="E1787" s="184">
        <v>11.64</v>
      </c>
      <c r="F1787" s="184">
        <v>-0.51280000000000003</v>
      </c>
      <c r="G1787" s="184">
        <v>-0.2571</v>
      </c>
      <c r="H1787" s="184">
        <v>0.43140000000000001</v>
      </c>
      <c r="I1787" s="184">
        <v>0.60499999999999998</v>
      </c>
      <c r="J1787" s="184">
        <v>1.4821</v>
      </c>
      <c r="K1787" s="184">
        <v>12.1387</v>
      </c>
      <c r="L1787" s="184">
        <v>16.750299999999999</v>
      </c>
      <c r="M1787" s="184"/>
      <c r="N1787" s="184"/>
      <c r="O1787" s="184"/>
      <c r="P1787" s="184"/>
      <c r="Q1787" s="184">
        <v>16.399999999999999</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44404</v>
      </c>
      <c r="E1788" s="184">
        <v>15.31</v>
      </c>
      <c r="F1788" s="184">
        <v>-6.5299999999999997E-2</v>
      </c>
      <c r="G1788" s="184">
        <v>-6.5299999999999997E-2</v>
      </c>
      <c r="H1788" s="184">
        <v>1.2565999999999999</v>
      </c>
      <c r="I1788" s="184">
        <v>0.79</v>
      </c>
      <c r="J1788" s="184">
        <v>1.3236000000000001</v>
      </c>
      <c r="K1788" s="184">
        <v>7.9690000000000003</v>
      </c>
      <c r="L1788" s="184">
        <v>12.573499999999999</v>
      </c>
      <c r="M1788" s="184">
        <v>34.298200000000001</v>
      </c>
      <c r="N1788" s="184">
        <v>44.981099999999998</v>
      </c>
      <c r="O1788" s="184"/>
      <c r="P1788" s="184"/>
      <c r="Q1788" s="184">
        <v>34.013500000000001</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44404</v>
      </c>
      <c r="E1789" s="184">
        <v>14.95</v>
      </c>
      <c r="F1789" s="184">
        <v>-6.6799999999999998E-2</v>
      </c>
      <c r="G1789" s="184">
        <v>-0.1336</v>
      </c>
      <c r="H1789" s="184">
        <v>1.2186999999999999</v>
      </c>
      <c r="I1789" s="184">
        <v>0.6734</v>
      </c>
      <c r="J1789" s="184">
        <v>1.1501999999999999</v>
      </c>
      <c r="K1789" s="184">
        <v>7.5540000000000003</v>
      </c>
      <c r="L1789" s="184">
        <v>11.5672</v>
      </c>
      <c r="M1789" s="184">
        <v>32.653100000000002</v>
      </c>
      <c r="N1789" s="184">
        <v>42.652700000000003</v>
      </c>
      <c r="O1789" s="184"/>
      <c r="P1789" s="184"/>
      <c r="Q1789" s="184">
        <v>31.839400000000001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44404</v>
      </c>
      <c r="E1790" s="184">
        <v>13.25</v>
      </c>
      <c r="F1790" s="184">
        <v>-0.37590000000000001</v>
      </c>
      <c r="G1790" s="184">
        <v>0.1512</v>
      </c>
      <c r="H1790" s="184">
        <v>2.2376999999999998</v>
      </c>
      <c r="I1790" s="184">
        <v>1.5326</v>
      </c>
      <c r="J1790" s="184">
        <v>2.6335999999999999</v>
      </c>
      <c r="K1790" s="184">
        <v>12.862</v>
      </c>
      <c r="L1790" s="184">
        <v>16.946200000000001</v>
      </c>
      <c r="M1790" s="184">
        <v>31.318100000000001</v>
      </c>
      <c r="N1790" s="184"/>
      <c r="O1790" s="184"/>
      <c r="P1790" s="184"/>
      <c r="Q1790" s="184">
        <v>32.5</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44404</v>
      </c>
      <c r="E1791" s="184">
        <v>13.43</v>
      </c>
      <c r="F1791" s="184">
        <v>-0.29699999999999999</v>
      </c>
      <c r="G1791" s="184">
        <v>0.22389999999999999</v>
      </c>
      <c r="H1791" s="184">
        <v>2.2848000000000002</v>
      </c>
      <c r="I1791" s="184">
        <v>1.6654</v>
      </c>
      <c r="J1791" s="184">
        <v>2.8331</v>
      </c>
      <c r="K1791" s="184">
        <v>13.333299999999999</v>
      </c>
      <c r="L1791" s="184">
        <v>17.910399999999999</v>
      </c>
      <c r="M1791" s="184">
        <v>32.970300000000002</v>
      </c>
      <c r="N1791" s="184"/>
      <c r="O1791" s="184"/>
      <c r="P1791" s="184"/>
      <c r="Q1791" s="184">
        <v>34.299999999999997</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44404</v>
      </c>
      <c r="E1792" s="184">
        <v>11.71</v>
      </c>
      <c r="F1792" s="184">
        <v>-0.67849999999999999</v>
      </c>
      <c r="G1792" s="184">
        <v>-0.50980000000000003</v>
      </c>
      <c r="H1792" s="184">
        <v>0.77449999999999997</v>
      </c>
      <c r="I1792" s="184">
        <v>1.2976000000000001</v>
      </c>
      <c r="J1792" s="184">
        <v>4.3672000000000004</v>
      </c>
      <c r="K1792" s="184">
        <v>16.633500000000002</v>
      </c>
      <c r="L1792" s="184"/>
      <c r="M1792" s="184"/>
      <c r="N1792" s="184"/>
      <c r="O1792" s="184"/>
      <c r="P1792" s="184"/>
      <c r="Q1792" s="184">
        <v>17.100000000000001</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44404</v>
      </c>
      <c r="E1793" s="184">
        <v>11.64</v>
      </c>
      <c r="F1793" s="184">
        <v>-0.68259999999999998</v>
      </c>
      <c r="G1793" s="184">
        <v>-0.51280000000000003</v>
      </c>
      <c r="H1793" s="184">
        <v>0.7792</v>
      </c>
      <c r="I1793" s="184">
        <v>1.3055000000000001</v>
      </c>
      <c r="J1793" s="184">
        <v>4.2077</v>
      </c>
      <c r="K1793" s="184">
        <v>16.1677</v>
      </c>
      <c r="L1793" s="184"/>
      <c r="M1793" s="184"/>
      <c r="N1793" s="184"/>
      <c r="O1793" s="184"/>
      <c r="P1793" s="184"/>
      <c r="Q1793" s="184">
        <v>16.399999999999999</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44404</v>
      </c>
      <c r="E1794" s="184">
        <v>11.705</v>
      </c>
      <c r="F1794" s="184">
        <v>-0.40839999999999999</v>
      </c>
      <c r="G1794" s="184">
        <v>-0.1195</v>
      </c>
      <c r="H1794" s="184">
        <v>0.86170000000000002</v>
      </c>
      <c r="I1794" s="184">
        <v>2.5600000000000001E-2</v>
      </c>
      <c r="J1794" s="184">
        <v>1.2456</v>
      </c>
      <c r="K1794" s="184">
        <v>10.009399999999999</v>
      </c>
      <c r="L1794" s="184">
        <v>15.948499999999999</v>
      </c>
      <c r="M1794" s="184"/>
      <c r="N1794" s="184"/>
      <c r="O1794" s="184"/>
      <c r="P1794" s="184"/>
      <c r="Q1794" s="184">
        <v>17.05</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44404</v>
      </c>
      <c r="E1795" s="184">
        <v>11.574999999999999</v>
      </c>
      <c r="F1795" s="184">
        <v>-0.40439999999999998</v>
      </c>
      <c r="G1795" s="184">
        <v>-0.13800000000000001</v>
      </c>
      <c r="H1795" s="184">
        <v>0.82750000000000001</v>
      </c>
      <c r="I1795" s="184">
        <v>-3.4500000000000003E-2</v>
      </c>
      <c r="J1795" s="184">
        <v>1.1005</v>
      </c>
      <c r="K1795" s="184">
        <v>9.5390999999999995</v>
      </c>
      <c r="L1795" s="184">
        <v>14.945399999999999</v>
      </c>
      <c r="M1795" s="184"/>
      <c r="N1795" s="184"/>
      <c r="O1795" s="184"/>
      <c r="P1795" s="184"/>
      <c r="Q1795" s="184">
        <v>15.75</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44404</v>
      </c>
      <c r="E1796" s="184">
        <v>26.779</v>
      </c>
      <c r="F1796" s="184">
        <v>-0.62339999999999995</v>
      </c>
      <c r="G1796" s="184">
        <v>-0.87360000000000004</v>
      </c>
      <c r="H1796" s="184">
        <v>0.1721</v>
      </c>
      <c r="I1796" s="184">
        <v>-0.2979</v>
      </c>
      <c r="J1796" s="184">
        <v>-0.89929999999999999</v>
      </c>
      <c r="K1796" s="184">
        <v>6.8212000000000002</v>
      </c>
      <c r="L1796" s="184">
        <v>10.6479</v>
      </c>
      <c r="M1796" s="184"/>
      <c r="N1796" s="184"/>
      <c r="O1796" s="184"/>
      <c r="P1796" s="184"/>
      <c r="Q1796" s="184">
        <v>20.058299999999999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44404</v>
      </c>
      <c r="E1797" s="184">
        <v>16.933399999999999</v>
      </c>
      <c r="F1797" s="184">
        <v>0.6784</v>
      </c>
      <c r="G1797" s="184">
        <v>1.5344</v>
      </c>
      <c r="H1797" s="184">
        <v>3.5733000000000001</v>
      </c>
      <c r="I1797" s="184">
        <v>3.9062999999999999</v>
      </c>
      <c r="J1797" s="184">
        <v>5.9528999999999996</v>
      </c>
      <c r="K1797" s="184">
        <v>19.7621</v>
      </c>
      <c r="L1797" s="184">
        <v>40.150500000000001</v>
      </c>
      <c r="M1797" s="184"/>
      <c r="N1797" s="184"/>
      <c r="O1797" s="184"/>
      <c r="P1797" s="184"/>
      <c r="Q1797" s="184">
        <v>69.334000000000003</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44404</v>
      </c>
      <c r="E1798" s="184">
        <v>16.778300000000002</v>
      </c>
      <c r="F1798" s="184">
        <v>0.67620000000000002</v>
      </c>
      <c r="G1798" s="184">
        <v>1.5218</v>
      </c>
      <c r="H1798" s="184">
        <v>3.5499000000000001</v>
      </c>
      <c r="I1798" s="184">
        <v>3.8589000000000002</v>
      </c>
      <c r="J1798" s="184">
        <v>5.8428000000000004</v>
      </c>
      <c r="K1798" s="184">
        <v>19.4253</v>
      </c>
      <c r="L1798" s="184">
        <v>39.336100000000002</v>
      </c>
      <c r="M1798" s="184"/>
      <c r="N1798" s="184"/>
      <c r="O1798" s="184"/>
      <c r="P1798" s="184"/>
      <c r="Q1798" s="184">
        <v>67.783000000000001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44404</v>
      </c>
      <c r="E1799" s="184">
        <v>16.11</v>
      </c>
      <c r="F1799" s="184">
        <v>-0.49409999999999998</v>
      </c>
      <c r="G1799" s="184">
        <v>-0.55559999999999998</v>
      </c>
      <c r="H1799" s="184">
        <v>0.43640000000000001</v>
      </c>
      <c r="I1799" s="184">
        <v>1.0665</v>
      </c>
      <c r="J1799" s="184">
        <v>1.7044999999999999</v>
      </c>
      <c r="K1799" s="184">
        <v>10.1915</v>
      </c>
      <c r="L1799" s="184">
        <v>17.849299999999999</v>
      </c>
      <c r="M1799" s="184">
        <v>40.698700000000002</v>
      </c>
      <c r="N1799" s="184">
        <v>57.324199999999998</v>
      </c>
      <c r="O1799" s="184"/>
      <c r="P1799" s="184"/>
      <c r="Q1799" s="184">
        <v>26.277799999999999</v>
      </c>
      <c r="R1799" s="184">
        <v>27.479800000000001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44404</v>
      </c>
      <c r="E1800" s="184">
        <v>15.9</v>
      </c>
      <c r="F1800" s="184">
        <v>-0.56289999999999996</v>
      </c>
      <c r="G1800" s="184">
        <v>-0.625</v>
      </c>
      <c r="H1800" s="184">
        <v>0.37880000000000003</v>
      </c>
      <c r="I1800" s="184">
        <v>1.0165</v>
      </c>
      <c r="J1800" s="184">
        <v>1.5973999999999999</v>
      </c>
      <c r="K1800" s="184">
        <v>10.034599999999999</v>
      </c>
      <c r="L1800" s="184">
        <v>17.3432</v>
      </c>
      <c r="M1800" s="184">
        <v>39.841700000000003</v>
      </c>
      <c r="N1800" s="184">
        <v>56.035299999999999</v>
      </c>
      <c r="O1800" s="184"/>
      <c r="P1800" s="184"/>
      <c r="Q1800" s="184">
        <v>25.4697</v>
      </c>
      <c r="R1800" s="184">
        <v>26.648399999999999</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44404</v>
      </c>
      <c r="E1801" s="184">
        <v>159.43109999999999</v>
      </c>
      <c r="F1801" s="184">
        <v>-0.17219999999999999</v>
      </c>
      <c r="G1801" s="184">
        <v>-9.1200000000000003E-2</v>
      </c>
      <c r="H1801" s="184">
        <v>1.8220000000000001</v>
      </c>
      <c r="I1801" s="184">
        <v>0.87680000000000002</v>
      </c>
      <c r="J1801" s="184">
        <v>1.0469999999999999</v>
      </c>
      <c r="K1801" s="184">
        <v>10.479100000000001</v>
      </c>
      <c r="L1801" s="184">
        <v>14.9434</v>
      </c>
      <c r="M1801" s="184">
        <v>37.682699999999997</v>
      </c>
      <c r="N1801" s="184">
        <v>46.5959</v>
      </c>
      <c r="O1801" s="184">
        <v>14.7326</v>
      </c>
      <c r="P1801" s="184">
        <v>13.6922</v>
      </c>
      <c r="Q1801" s="184">
        <v>14.9666</v>
      </c>
      <c r="R1801" s="184">
        <v>20.992899999999999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44404</v>
      </c>
      <c r="E1802" s="184">
        <v>658.85769254026695</v>
      </c>
      <c r="F1802" s="184">
        <v>-0.1744</v>
      </c>
      <c r="G1802" s="184">
        <v>-0.1002</v>
      </c>
      <c r="H1802" s="184">
        <v>1.8057000000000001</v>
      </c>
      <c r="I1802" s="184">
        <v>0.84550000000000003</v>
      </c>
      <c r="J1802" s="184">
        <v>0.97819999999999996</v>
      </c>
      <c r="K1802" s="184">
        <v>10.258800000000001</v>
      </c>
      <c r="L1802" s="184">
        <v>14.481299999999999</v>
      </c>
      <c r="M1802" s="184">
        <v>36.856099999999998</v>
      </c>
      <c r="N1802" s="184">
        <v>45.454799999999999</v>
      </c>
      <c r="O1802" s="184">
        <v>13.8125</v>
      </c>
      <c r="P1802" s="184">
        <v>12.747</v>
      </c>
      <c r="Q1802" s="184">
        <v>14.6724</v>
      </c>
      <c r="R1802" s="184">
        <v>20.0335</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-0.27478235294117642</v>
      </c>
      <c r="G1803" s="186">
        <v>-4.7329411764705877E-2</v>
      </c>
      <c r="H1803" s="186">
        <v>1.3433470588235297</v>
      </c>
      <c r="I1803" s="186">
        <v>1.1657352941176473</v>
      </c>
      <c r="J1803" s="186">
        <v>2.2423647058823528</v>
      </c>
      <c r="K1803" s="186">
        <v>12.106523529411765</v>
      </c>
      <c r="L1803" s="186">
        <v>18.614066666666663</v>
      </c>
      <c r="M1803" s="186">
        <v>35.789862499999998</v>
      </c>
      <c r="N1803" s="186">
        <v>48.840666666666664</v>
      </c>
      <c r="O1803" s="186">
        <v>14.272549999999999</v>
      </c>
      <c r="P1803" s="186">
        <v>13.2196</v>
      </c>
      <c r="Q1803" s="186">
        <v>27.74204117647059</v>
      </c>
      <c r="R1803" s="186">
        <v>23.788650000000001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-0.40439999999999998</v>
      </c>
      <c r="G1804" s="186">
        <v>-0.1336</v>
      </c>
      <c r="H1804" s="186">
        <v>0.86170000000000002</v>
      </c>
      <c r="I1804" s="186">
        <v>0.87680000000000002</v>
      </c>
      <c r="J1804" s="186">
        <v>1.5530999999999999</v>
      </c>
      <c r="K1804" s="186">
        <v>10.479100000000001</v>
      </c>
      <c r="L1804" s="186">
        <v>16.750299999999999</v>
      </c>
      <c r="M1804" s="186">
        <v>35.577150000000003</v>
      </c>
      <c r="N1804" s="186">
        <v>46.025350000000003</v>
      </c>
      <c r="O1804" s="186">
        <v>14.272549999999999</v>
      </c>
      <c r="P1804" s="186">
        <v>13.2196</v>
      </c>
      <c r="Q1804" s="186">
        <v>20.058299999999999</v>
      </c>
      <c r="R1804" s="186">
        <v>23.820650000000001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44404</v>
      </c>
      <c r="E1807" s="184">
        <v>247.77930000000001</v>
      </c>
      <c r="F1807" s="184">
        <v>8.6933000000000007</v>
      </c>
      <c r="G1807" s="184">
        <v>4.3476999999999997</v>
      </c>
      <c r="H1807" s="184">
        <v>4.6760000000000002</v>
      </c>
      <c r="I1807" s="184">
        <v>5.4512999999999998</v>
      </c>
      <c r="J1807" s="184">
        <v>4.7798999999999996</v>
      </c>
      <c r="K1807" s="184">
        <v>4.3032000000000004</v>
      </c>
      <c r="L1807" s="184">
        <v>4.548</v>
      </c>
      <c r="M1807" s="184">
        <v>4.2458999999999998</v>
      </c>
      <c r="N1807" s="184">
        <v>4.7666000000000004</v>
      </c>
      <c r="O1807" s="184">
        <v>7.4116</v>
      </c>
      <c r="P1807" s="184">
        <v>7.4444999999999997</v>
      </c>
      <c r="Q1807" s="184">
        <v>7.7850999999999999</v>
      </c>
      <c r="R1807" s="184">
        <v>6.5857999999999999</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44404</v>
      </c>
      <c r="E1808" s="184">
        <v>433.24220000000003</v>
      </c>
      <c r="F1808" s="184">
        <v>8.7386999999999997</v>
      </c>
      <c r="G1808" s="184">
        <v>4.4989999999999997</v>
      </c>
      <c r="H1808" s="184">
        <v>4.7523</v>
      </c>
      <c r="I1808" s="184">
        <v>5.5330000000000004</v>
      </c>
      <c r="J1808" s="184">
        <v>5.0331000000000001</v>
      </c>
      <c r="K1808" s="184">
        <v>4.5267999999999997</v>
      </c>
      <c r="L1808" s="184">
        <v>4.6341999999999999</v>
      </c>
      <c r="M1808" s="184">
        <v>4.3552999999999997</v>
      </c>
      <c r="N1808" s="184">
        <v>4.8038999999999996</v>
      </c>
      <c r="O1808" s="184">
        <v>7.2679</v>
      </c>
      <c r="P1808" s="184">
        <v>7.3827999999999996</v>
      </c>
      <c r="Q1808" s="184">
        <v>8.2746999999999993</v>
      </c>
      <c r="R1808" s="184">
        <v>6.4653</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44404</v>
      </c>
      <c r="E1809" s="184">
        <v>428.81330000000003</v>
      </c>
      <c r="F1809" s="184">
        <v>8.5648999999999997</v>
      </c>
      <c r="G1809" s="184">
        <v>4.3303000000000003</v>
      </c>
      <c r="H1809" s="184">
        <v>4.5822000000000003</v>
      </c>
      <c r="I1809" s="184">
        <v>5.3624999999999998</v>
      </c>
      <c r="J1809" s="184">
        <v>4.8620000000000001</v>
      </c>
      <c r="K1809" s="184">
        <v>4.3537999999999997</v>
      </c>
      <c r="L1809" s="184">
        <v>4.4614000000000003</v>
      </c>
      <c r="M1809" s="184">
        <v>4.1896000000000004</v>
      </c>
      <c r="N1809" s="184">
        <v>4.6424000000000003</v>
      </c>
      <c r="O1809" s="184">
        <v>7.125</v>
      </c>
      <c r="P1809" s="184">
        <v>7.2409999999999997</v>
      </c>
      <c r="Q1809" s="184">
        <v>7.6395</v>
      </c>
      <c r="R1809" s="184">
        <v>6.3163</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44404</v>
      </c>
      <c r="E1810" s="184">
        <v>12.1335</v>
      </c>
      <c r="F1810" s="184">
        <v>4.2119999999999997</v>
      </c>
      <c r="G1810" s="184">
        <v>3.9123000000000001</v>
      </c>
      <c r="H1810" s="184">
        <v>4.0427</v>
      </c>
      <c r="I1810" s="184">
        <v>4.5632000000000001</v>
      </c>
      <c r="J1810" s="184">
        <v>4.5586000000000002</v>
      </c>
      <c r="K1810" s="184">
        <v>4.3136000000000001</v>
      </c>
      <c r="L1810" s="184">
        <v>4.4608999999999996</v>
      </c>
      <c r="M1810" s="184">
        <v>4.3144</v>
      </c>
      <c r="N1810" s="184">
        <v>4.6334</v>
      </c>
      <c r="O1810" s="184"/>
      <c r="P1810" s="184"/>
      <c r="Q1810" s="184">
        <v>6.9466999999999999</v>
      </c>
      <c r="R1810" s="184">
        <v>6.0388000000000002</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44404</v>
      </c>
      <c r="E1811" s="184">
        <v>11.8268</v>
      </c>
      <c r="F1811" s="184">
        <v>3.3950999999999998</v>
      </c>
      <c r="G1811" s="184">
        <v>3.0872999999999999</v>
      </c>
      <c r="H1811" s="184">
        <v>3.2204999999999999</v>
      </c>
      <c r="I1811" s="184">
        <v>3.6865999999999999</v>
      </c>
      <c r="J1811" s="184">
        <v>3.6863999999999999</v>
      </c>
      <c r="K1811" s="184">
        <v>3.4238</v>
      </c>
      <c r="L1811" s="184">
        <v>3.5589</v>
      </c>
      <c r="M1811" s="184">
        <v>3.4024000000000001</v>
      </c>
      <c r="N1811" s="184">
        <v>3.7075</v>
      </c>
      <c r="O1811" s="184"/>
      <c r="P1811" s="184"/>
      <c r="Q1811" s="184">
        <v>6</v>
      </c>
      <c r="R1811" s="184">
        <v>5.0903999999999998</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44404</v>
      </c>
      <c r="E1812" s="184">
        <v>1210.6646000000001</v>
      </c>
      <c r="F1812" s="184">
        <v>4.6978</v>
      </c>
      <c r="G1812" s="184">
        <v>3.7067999999999999</v>
      </c>
      <c r="H1812" s="184">
        <v>3.2696999999999998</v>
      </c>
      <c r="I1812" s="184">
        <v>3.9317000000000002</v>
      </c>
      <c r="J1812" s="184">
        <v>4.2680999999999996</v>
      </c>
      <c r="K1812" s="184">
        <v>3.7822</v>
      </c>
      <c r="L1812" s="184">
        <v>4.0010000000000003</v>
      </c>
      <c r="M1812" s="184">
        <v>3.6526999999999998</v>
      </c>
      <c r="N1812" s="184">
        <v>3.7505000000000002</v>
      </c>
      <c r="O1812" s="184">
        <v>6.0937000000000001</v>
      </c>
      <c r="P1812" s="184"/>
      <c r="Q1812" s="184">
        <v>6.2442000000000002</v>
      </c>
      <c r="R1812" s="184">
        <v>5.0753000000000004</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44404</v>
      </c>
      <c r="E1813" s="184">
        <v>1217.923</v>
      </c>
      <c r="F1813" s="184">
        <v>4.9366000000000003</v>
      </c>
      <c r="G1813" s="184">
        <v>3.9470999999999998</v>
      </c>
      <c r="H1813" s="184">
        <v>3.5095999999999998</v>
      </c>
      <c r="I1813" s="184">
        <v>4.1718999999999999</v>
      </c>
      <c r="J1813" s="184">
        <v>4.5088999999999997</v>
      </c>
      <c r="K1813" s="184">
        <v>4.0030999999999999</v>
      </c>
      <c r="L1813" s="184">
        <v>4.2096</v>
      </c>
      <c r="M1813" s="184">
        <v>3.8582999999999998</v>
      </c>
      <c r="N1813" s="184">
        <v>3.9529999999999998</v>
      </c>
      <c r="O1813" s="184">
        <v>6.2968000000000002</v>
      </c>
      <c r="P1813" s="184"/>
      <c r="Q1813" s="184">
        <v>6.4455999999999998</v>
      </c>
      <c r="R1813" s="184">
        <v>5.2724000000000002</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44404</v>
      </c>
      <c r="E1814" s="184">
        <v>2598.2208000000001</v>
      </c>
      <c r="F1814" s="184">
        <v>3.4632000000000001</v>
      </c>
      <c r="G1814" s="184">
        <v>3.6802999999999999</v>
      </c>
      <c r="H1814" s="184">
        <v>3.7164000000000001</v>
      </c>
      <c r="I1814" s="184">
        <v>3.7728000000000002</v>
      </c>
      <c r="J1814" s="184">
        <v>3.8281000000000001</v>
      </c>
      <c r="K1814" s="184">
        <v>3.3933</v>
      </c>
      <c r="L1814" s="184">
        <v>3.5825999999999998</v>
      </c>
      <c r="M1814" s="184">
        <v>3.3673000000000002</v>
      </c>
      <c r="N1814" s="184">
        <v>3.5602999999999998</v>
      </c>
      <c r="O1814" s="184">
        <v>6.1025999999999998</v>
      </c>
      <c r="P1814" s="184">
        <v>6.9221000000000004</v>
      </c>
      <c r="Q1814" s="184">
        <v>7.9463999999999997</v>
      </c>
      <c r="R1814" s="184">
        <v>5.0811000000000002</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44404</v>
      </c>
      <c r="E1815" s="184">
        <v>2547.6428999999998</v>
      </c>
      <c r="F1815" s="184">
        <v>3.2524999999999999</v>
      </c>
      <c r="G1815" s="184">
        <v>3.4691999999999998</v>
      </c>
      <c r="H1815" s="184">
        <v>3.5051000000000001</v>
      </c>
      <c r="I1815" s="184">
        <v>3.5617000000000001</v>
      </c>
      <c r="J1815" s="184">
        <v>3.6168999999999998</v>
      </c>
      <c r="K1815" s="184">
        <v>3.1787999999999998</v>
      </c>
      <c r="L1815" s="184">
        <v>3.3502999999999998</v>
      </c>
      <c r="M1815" s="184">
        <v>3.1297999999999999</v>
      </c>
      <c r="N1815" s="184">
        <v>3.319</v>
      </c>
      <c r="O1815" s="184">
        <v>5.8555000000000001</v>
      </c>
      <c r="P1815" s="184">
        <v>6.7061000000000002</v>
      </c>
      <c r="Q1815" s="184">
        <v>7.4359000000000002</v>
      </c>
      <c r="R1815" s="184">
        <v>4.8342000000000001</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44404</v>
      </c>
      <c r="E1816" s="184">
        <v>3199.4643999999998</v>
      </c>
      <c r="F1816" s="184">
        <v>4.4131999999999998</v>
      </c>
      <c r="G1816" s="184">
        <v>3.4876999999999998</v>
      </c>
      <c r="H1816" s="184">
        <v>3.7456999999999998</v>
      </c>
      <c r="I1816" s="184">
        <v>3.7309000000000001</v>
      </c>
      <c r="J1816" s="184">
        <v>3.6726000000000001</v>
      </c>
      <c r="K1816" s="184">
        <v>3.2654999999999998</v>
      </c>
      <c r="L1816" s="184">
        <v>3.3936000000000002</v>
      </c>
      <c r="M1816" s="184">
        <v>3.2507999999999999</v>
      </c>
      <c r="N1816" s="184">
        <v>3.3473000000000002</v>
      </c>
      <c r="O1816" s="184">
        <v>5.6845999999999997</v>
      </c>
      <c r="P1816" s="184">
        <v>6.0621999999999998</v>
      </c>
      <c r="Q1816" s="184">
        <v>7.3197000000000001</v>
      </c>
      <c r="R1816" s="184">
        <v>4.9353999999999996</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44404</v>
      </c>
      <c r="E1817" s="184">
        <v>3073.5558999999998</v>
      </c>
      <c r="F1817" s="184">
        <v>3.8778000000000001</v>
      </c>
      <c r="G1817" s="184">
        <v>2.9580000000000002</v>
      </c>
      <c r="H1817" s="184">
        <v>3.2168000000000001</v>
      </c>
      <c r="I1817" s="184">
        <v>3.1993999999999998</v>
      </c>
      <c r="J1817" s="184">
        <v>3.1497000000000002</v>
      </c>
      <c r="K1817" s="184">
        <v>2.7370000000000001</v>
      </c>
      <c r="L1817" s="184">
        <v>2.8502000000000001</v>
      </c>
      <c r="M1817" s="184">
        <v>2.6779000000000002</v>
      </c>
      <c r="N1817" s="184">
        <v>2.7650999999999999</v>
      </c>
      <c r="O1817" s="184">
        <v>5.1257000000000001</v>
      </c>
      <c r="P1817" s="184">
        <v>5.4302000000000001</v>
      </c>
      <c r="Q1817" s="184">
        <v>7.1974999999999998</v>
      </c>
      <c r="R1817" s="184">
        <v>4.3357999999999999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44404</v>
      </c>
      <c r="E1818" s="184">
        <v>2888.8312999999998</v>
      </c>
      <c r="F1818" s="184">
        <v>5.0913000000000004</v>
      </c>
      <c r="G1818" s="184">
        <v>3.8603000000000001</v>
      </c>
      <c r="H1818" s="184">
        <v>4.1773999999999996</v>
      </c>
      <c r="I1818" s="184">
        <v>4.2586000000000004</v>
      </c>
      <c r="J1818" s="184">
        <v>4.3205</v>
      </c>
      <c r="K1818" s="184">
        <v>3.7166000000000001</v>
      </c>
      <c r="L1818" s="184">
        <v>3.9104999999999999</v>
      </c>
      <c r="M1818" s="184">
        <v>3.6764999999999999</v>
      </c>
      <c r="N1818" s="184">
        <v>3.8258000000000001</v>
      </c>
      <c r="O1818" s="184">
        <v>5.7156000000000002</v>
      </c>
      <c r="P1818" s="184">
        <v>6.3207000000000004</v>
      </c>
      <c r="Q1818" s="184">
        <v>7.4595000000000002</v>
      </c>
      <c r="R1818" s="184">
        <v>5.3597000000000001</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44404</v>
      </c>
      <c r="E1819" s="184">
        <v>2732.7714000000001</v>
      </c>
      <c r="F1819" s="184">
        <v>4.3935000000000004</v>
      </c>
      <c r="G1819" s="184">
        <v>3.1602000000000001</v>
      </c>
      <c r="H1819" s="184">
        <v>3.4765000000000001</v>
      </c>
      <c r="I1819" s="184">
        <v>3.5571999999999999</v>
      </c>
      <c r="J1819" s="184">
        <v>3.6177999999999999</v>
      </c>
      <c r="K1819" s="184">
        <v>3.0105</v>
      </c>
      <c r="L1819" s="184">
        <v>3.1983000000000001</v>
      </c>
      <c r="M1819" s="184">
        <v>2.9512</v>
      </c>
      <c r="N1819" s="184">
        <v>3.0983999999999998</v>
      </c>
      <c r="O1819" s="184">
        <v>4.9522000000000004</v>
      </c>
      <c r="P1819" s="184">
        <v>5.5420999999999996</v>
      </c>
      <c r="Q1819" s="184">
        <v>6.9318</v>
      </c>
      <c r="R1819" s="184">
        <v>4.617</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44404</v>
      </c>
      <c r="E1822" s="184">
        <v>30.627800000000001</v>
      </c>
      <c r="F1822" s="184">
        <v>11.2057</v>
      </c>
      <c r="G1822" s="184">
        <v>10.1409</v>
      </c>
      <c r="H1822" s="184">
        <v>11.3973</v>
      </c>
      <c r="I1822" s="184">
        <v>13.6225</v>
      </c>
      <c r="J1822" s="184">
        <v>10.9716</v>
      </c>
      <c r="K1822" s="184">
        <v>7.7327000000000004</v>
      </c>
      <c r="L1822" s="184">
        <v>8.9847000000000001</v>
      </c>
      <c r="M1822" s="184">
        <v>8.0795999999999992</v>
      </c>
      <c r="N1822" s="184">
        <v>8.3123000000000005</v>
      </c>
      <c r="O1822" s="184">
        <v>7.5061999999999998</v>
      </c>
      <c r="P1822" s="184">
        <v>7.8791000000000002</v>
      </c>
      <c r="Q1822" s="184">
        <v>8.5677000000000003</v>
      </c>
      <c r="R1822" s="184">
        <v>6.3837000000000002</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44404</v>
      </c>
      <c r="E1823" s="184">
        <v>30.817900000000002</v>
      </c>
      <c r="F1823" s="184">
        <v>11.255000000000001</v>
      </c>
      <c r="G1823" s="184">
        <v>10.137700000000001</v>
      </c>
      <c r="H1823" s="184">
        <v>11.3949</v>
      </c>
      <c r="I1823" s="184">
        <v>13.6235</v>
      </c>
      <c r="J1823" s="184">
        <v>10.9712</v>
      </c>
      <c r="K1823" s="184">
        <v>7.7313999999999998</v>
      </c>
      <c r="L1823" s="184">
        <v>9.0010999999999992</v>
      </c>
      <c r="M1823" s="184">
        <v>8.1234000000000002</v>
      </c>
      <c r="N1823" s="184">
        <v>8.3703000000000003</v>
      </c>
      <c r="O1823" s="184">
        <v>7.5892999999999997</v>
      </c>
      <c r="P1823" s="184">
        <v>7.96</v>
      </c>
      <c r="Q1823" s="184">
        <v>8.7986000000000004</v>
      </c>
      <c r="R1823" s="184">
        <v>6.4656000000000002</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44404</v>
      </c>
      <c r="E1824" s="184">
        <v>12.101000000000001</v>
      </c>
      <c r="F1824" s="184">
        <v>5.7317999999999998</v>
      </c>
      <c r="G1824" s="184">
        <v>4.6021000000000001</v>
      </c>
      <c r="H1824" s="184">
        <v>4.2694000000000001</v>
      </c>
      <c r="I1824" s="184">
        <v>4.8133999999999997</v>
      </c>
      <c r="J1824" s="184">
        <v>4.7039999999999997</v>
      </c>
      <c r="K1824" s="184">
        <v>4.0613000000000001</v>
      </c>
      <c r="L1824" s="184">
        <v>4.3357000000000001</v>
      </c>
      <c r="M1824" s="184">
        <v>4.0900999999999996</v>
      </c>
      <c r="N1824" s="184">
        <v>4.4027000000000003</v>
      </c>
      <c r="O1824" s="184"/>
      <c r="P1824" s="184"/>
      <c r="Q1824" s="184">
        <v>6.9427000000000003</v>
      </c>
      <c r="R1824" s="184">
        <v>6.0669000000000004</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44404</v>
      </c>
      <c r="E1825" s="184">
        <v>11.993499999999999</v>
      </c>
      <c r="F1825" s="184">
        <v>5.1744000000000003</v>
      </c>
      <c r="G1825" s="184">
        <v>4.2625999999999999</v>
      </c>
      <c r="H1825" s="184">
        <v>3.9592999999999998</v>
      </c>
      <c r="I1825" s="184">
        <v>4.5075000000000003</v>
      </c>
      <c r="J1825" s="184">
        <v>4.4012000000000002</v>
      </c>
      <c r="K1825" s="184">
        <v>3.74</v>
      </c>
      <c r="L1825" s="184">
        <v>3.9864999999999999</v>
      </c>
      <c r="M1825" s="184">
        <v>3.7534000000000001</v>
      </c>
      <c r="N1825" s="184">
        <v>4.0686999999999998</v>
      </c>
      <c r="O1825" s="184"/>
      <c r="P1825" s="184"/>
      <c r="Q1825" s="184">
        <v>6.6073000000000004</v>
      </c>
      <c r="R1825" s="184">
        <v>5.7347999999999999</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44404</v>
      </c>
      <c r="E1826" s="184">
        <v>1074.2533000000001</v>
      </c>
      <c r="F1826" s="184">
        <v>4.6555</v>
      </c>
      <c r="G1826" s="184">
        <v>4.0663</v>
      </c>
      <c r="H1826" s="184">
        <v>4.3916000000000004</v>
      </c>
      <c r="I1826" s="184">
        <v>4.5728</v>
      </c>
      <c r="J1826" s="184">
        <v>4.5141999999999998</v>
      </c>
      <c r="K1826" s="184">
        <v>3.7841</v>
      </c>
      <c r="L1826" s="184">
        <v>3.9849000000000001</v>
      </c>
      <c r="M1826" s="184">
        <v>3.7462</v>
      </c>
      <c r="N1826" s="184">
        <v>3.9182999999999999</v>
      </c>
      <c r="O1826" s="184"/>
      <c r="P1826" s="184"/>
      <c r="Q1826" s="184">
        <v>4.9138999999999999</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44404</v>
      </c>
      <c r="E1827" s="184">
        <v>1070.0899999999999</v>
      </c>
      <c r="F1827" s="184">
        <v>4.3937999999999997</v>
      </c>
      <c r="G1827" s="184">
        <v>3.8065000000000002</v>
      </c>
      <c r="H1827" s="184">
        <v>4.1323999999999996</v>
      </c>
      <c r="I1827" s="184">
        <v>4.3132000000000001</v>
      </c>
      <c r="J1827" s="184">
        <v>4.2542</v>
      </c>
      <c r="K1827" s="184">
        <v>3.5226000000000002</v>
      </c>
      <c r="L1827" s="184">
        <v>3.7168999999999999</v>
      </c>
      <c r="M1827" s="184">
        <v>3.4742000000000002</v>
      </c>
      <c r="N1827" s="184">
        <v>3.6444999999999999</v>
      </c>
      <c r="O1827" s="184"/>
      <c r="P1827" s="184"/>
      <c r="Q1827" s="184">
        <v>4.6414</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44404</v>
      </c>
      <c r="E1828" s="184">
        <v>21.867100000000001</v>
      </c>
      <c r="F1828" s="184">
        <v>6.01</v>
      </c>
      <c r="G1828" s="184">
        <v>4.2165999999999997</v>
      </c>
      <c r="H1828" s="184">
        <v>4.0330000000000004</v>
      </c>
      <c r="I1828" s="184">
        <v>4.6341999999999999</v>
      </c>
      <c r="J1828" s="184">
        <v>4.3563999999999998</v>
      </c>
      <c r="K1828" s="184">
        <v>4.2073999999999998</v>
      </c>
      <c r="L1828" s="184">
        <v>4.4835000000000003</v>
      </c>
      <c r="M1828" s="184">
        <v>4.2474999999999996</v>
      </c>
      <c r="N1828" s="184">
        <v>4.7671000000000001</v>
      </c>
      <c r="O1828" s="184">
        <v>6.9410999999999996</v>
      </c>
      <c r="P1828" s="184">
        <v>7.1832000000000003</v>
      </c>
      <c r="Q1828" s="184">
        <v>7.9391999999999996</v>
      </c>
      <c r="R1828" s="184">
        <v>6.2178000000000004</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44404</v>
      </c>
      <c r="E1829" s="184">
        <v>23.2394</v>
      </c>
      <c r="F1829" s="184">
        <v>6.4405999999999999</v>
      </c>
      <c r="G1829" s="184">
        <v>4.7535999999999996</v>
      </c>
      <c r="H1829" s="184">
        <v>4.5587</v>
      </c>
      <c r="I1829" s="184">
        <v>5.1595000000000004</v>
      </c>
      <c r="J1829" s="184">
        <v>4.9145000000000003</v>
      </c>
      <c r="K1829" s="184">
        <v>4.7854999999999999</v>
      </c>
      <c r="L1829" s="184">
        <v>5.0723000000000003</v>
      </c>
      <c r="M1829" s="184">
        <v>4.8444000000000003</v>
      </c>
      <c r="N1829" s="184">
        <v>5.3788</v>
      </c>
      <c r="O1829" s="184">
        <v>7.5567000000000002</v>
      </c>
      <c r="P1829" s="184">
        <v>7.8997999999999999</v>
      </c>
      <c r="Q1829" s="184">
        <v>8.6780000000000008</v>
      </c>
      <c r="R1829" s="184">
        <v>6.8437999999999999</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44404</v>
      </c>
      <c r="E1830" s="184">
        <v>2190.7062999999998</v>
      </c>
      <c r="F1830" s="184">
        <v>3.4674999999999998</v>
      </c>
      <c r="G1830" s="184">
        <v>2.4411</v>
      </c>
      <c r="H1830" s="184">
        <v>2.9192999999999998</v>
      </c>
      <c r="I1830" s="184">
        <v>3.4571999999999998</v>
      </c>
      <c r="J1830" s="184">
        <v>3.8256000000000001</v>
      </c>
      <c r="K1830" s="184">
        <v>3.3395000000000001</v>
      </c>
      <c r="L1830" s="184">
        <v>3.2894000000000001</v>
      </c>
      <c r="M1830" s="184">
        <v>3.7542</v>
      </c>
      <c r="N1830" s="184">
        <v>3.9763000000000002</v>
      </c>
      <c r="O1830" s="184">
        <v>5.6715</v>
      </c>
      <c r="P1830" s="184">
        <v>5.9314</v>
      </c>
      <c r="Q1830" s="184">
        <v>7.4569000000000001</v>
      </c>
      <c r="R1830" s="184">
        <v>7.2736999999999998</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44404</v>
      </c>
      <c r="E1831" s="184">
        <v>2294.4209000000001</v>
      </c>
      <c r="F1831" s="184">
        <v>3.7865000000000002</v>
      </c>
      <c r="G1831" s="184">
        <v>2.7605</v>
      </c>
      <c r="H1831" s="184">
        <v>3.2393000000000001</v>
      </c>
      <c r="I1831" s="184">
        <v>3.7774999999999999</v>
      </c>
      <c r="J1831" s="184">
        <v>4.1467000000000001</v>
      </c>
      <c r="K1831" s="184">
        <v>3.6623000000000001</v>
      </c>
      <c r="L1831" s="184">
        <v>3.6151</v>
      </c>
      <c r="M1831" s="184">
        <v>4.0853999999999999</v>
      </c>
      <c r="N1831" s="184">
        <v>4.3319999999999999</v>
      </c>
      <c r="O1831" s="184">
        <v>6.1452</v>
      </c>
      <c r="P1831" s="184">
        <v>6.5758000000000001</v>
      </c>
      <c r="Q1831" s="184">
        <v>7.5804</v>
      </c>
      <c r="R1831" s="184">
        <v>7.6875999999999998</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44404</v>
      </c>
      <c r="E1832" s="184">
        <v>12.110900000000001</v>
      </c>
      <c r="F1832" s="184">
        <v>4.5213000000000001</v>
      </c>
      <c r="G1832" s="184">
        <v>3.6179999999999999</v>
      </c>
      <c r="H1832" s="184">
        <v>3.6191</v>
      </c>
      <c r="I1832" s="184">
        <v>3.9239000000000002</v>
      </c>
      <c r="J1832" s="184">
        <v>3.903</v>
      </c>
      <c r="K1832" s="184">
        <v>3.5179999999999998</v>
      </c>
      <c r="L1832" s="184">
        <v>3.6722999999999999</v>
      </c>
      <c r="M1832" s="184">
        <v>3.4622000000000002</v>
      </c>
      <c r="N1832" s="184">
        <v>3.5943000000000001</v>
      </c>
      <c r="O1832" s="184">
        <v>6.5267999999999997</v>
      </c>
      <c r="P1832" s="184"/>
      <c r="Q1832" s="184">
        <v>6.5305999999999997</v>
      </c>
      <c r="R1832" s="184">
        <v>5.4626999999999999</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44404</v>
      </c>
      <c r="E1833" s="184">
        <v>12.052</v>
      </c>
      <c r="F1833" s="184">
        <v>4.5434000000000001</v>
      </c>
      <c r="G1833" s="184">
        <v>3.4083999999999999</v>
      </c>
      <c r="H1833" s="184">
        <v>3.4634999999999998</v>
      </c>
      <c r="I1833" s="184">
        <v>3.7694999999999999</v>
      </c>
      <c r="J1833" s="184">
        <v>3.7410999999999999</v>
      </c>
      <c r="K1833" s="184">
        <v>3.3593000000000002</v>
      </c>
      <c r="L1833" s="184">
        <v>3.5137</v>
      </c>
      <c r="M1833" s="184">
        <v>3.2999000000000001</v>
      </c>
      <c r="N1833" s="184">
        <v>3.4319999999999999</v>
      </c>
      <c r="O1833" s="184">
        <v>6.3556999999999997</v>
      </c>
      <c r="P1833" s="184"/>
      <c r="Q1833" s="184">
        <v>6.3592000000000004</v>
      </c>
      <c r="R1833" s="184">
        <v>5.3017000000000003</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44404</v>
      </c>
      <c r="E1836" s="184">
        <v>2151.9879999999998</v>
      </c>
      <c r="F1836" s="184">
        <v>4.0778999999999996</v>
      </c>
      <c r="G1836" s="184">
        <v>3.3761000000000001</v>
      </c>
      <c r="H1836" s="184">
        <v>3.5017</v>
      </c>
      <c r="I1836" s="184">
        <v>3.7768000000000002</v>
      </c>
      <c r="J1836" s="184">
        <v>3.7088999999999999</v>
      </c>
      <c r="K1836" s="184">
        <v>3.0981999999999998</v>
      </c>
      <c r="L1836" s="184">
        <v>3.3203</v>
      </c>
      <c r="M1836" s="184">
        <v>3.0918000000000001</v>
      </c>
      <c r="N1836" s="184">
        <v>3.1722999999999999</v>
      </c>
      <c r="O1836" s="184">
        <v>5.9142000000000001</v>
      </c>
      <c r="P1836" s="184">
        <v>6.4805999999999999</v>
      </c>
      <c r="Q1836" s="184">
        <v>7.5119999999999996</v>
      </c>
      <c r="R1836" s="184">
        <v>4.8636999999999997</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44404</v>
      </c>
      <c r="E1837" s="184">
        <v>2250.1134000000002</v>
      </c>
      <c r="F1837" s="184">
        <v>4.7275</v>
      </c>
      <c r="G1837" s="184">
        <v>4.0263</v>
      </c>
      <c r="H1837" s="184">
        <v>4.1718000000000002</v>
      </c>
      <c r="I1837" s="184">
        <v>4.4375</v>
      </c>
      <c r="J1837" s="184">
        <v>4.3655999999999997</v>
      </c>
      <c r="K1837" s="184">
        <v>3.7551999999999999</v>
      </c>
      <c r="L1837" s="184">
        <v>3.9826999999999999</v>
      </c>
      <c r="M1837" s="184">
        <v>3.7587000000000002</v>
      </c>
      <c r="N1837" s="184">
        <v>3.8451</v>
      </c>
      <c r="O1837" s="184">
        <v>6.5233999999999996</v>
      </c>
      <c r="P1837" s="184">
        <v>7.0277000000000003</v>
      </c>
      <c r="Q1837" s="184">
        <v>7.8300999999999998</v>
      </c>
      <c r="R1837" s="184">
        <v>5.5063000000000004</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44404</v>
      </c>
      <c r="E1840" s="184">
        <v>34.104900000000001</v>
      </c>
      <c r="F1840" s="184">
        <v>4.8167</v>
      </c>
      <c r="G1840" s="184">
        <v>3.3456999999999999</v>
      </c>
      <c r="H1840" s="184">
        <v>3.8096999999999999</v>
      </c>
      <c r="I1840" s="184">
        <v>4.1498999999999997</v>
      </c>
      <c r="J1840" s="184">
        <v>4.0476999999999999</v>
      </c>
      <c r="K1840" s="184">
        <v>3.4266999999999999</v>
      </c>
      <c r="L1840" s="184">
        <v>3.5543</v>
      </c>
      <c r="M1840" s="184">
        <v>3.3633999999999999</v>
      </c>
      <c r="N1840" s="184">
        <v>3.5750999999999999</v>
      </c>
      <c r="O1840" s="184">
        <v>6.2923</v>
      </c>
      <c r="P1840" s="184">
        <v>6.5754999999999999</v>
      </c>
      <c r="Q1840" s="184">
        <v>7.4999000000000002</v>
      </c>
      <c r="R1840" s="184">
        <v>5.3624000000000001</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44404</v>
      </c>
      <c r="E1841" s="184">
        <v>35.1175</v>
      </c>
      <c r="F1841" s="184">
        <v>5.1976000000000004</v>
      </c>
      <c r="G1841" s="184">
        <v>3.7692999999999999</v>
      </c>
      <c r="H1841" s="184">
        <v>4.2351000000000001</v>
      </c>
      <c r="I1841" s="184">
        <v>4.5812999999999997</v>
      </c>
      <c r="J1841" s="184">
        <v>4.4869000000000003</v>
      </c>
      <c r="K1841" s="184">
        <v>3.8700999999999999</v>
      </c>
      <c r="L1841" s="184">
        <v>4.0022000000000002</v>
      </c>
      <c r="M1841" s="184">
        <v>3.8148</v>
      </c>
      <c r="N1841" s="184">
        <v>4.0315000000000003</v>
      </c>
      <c r="O1841" s="184">
        <v>6.7365000000000004</v>
      </c>
      <c r="P1841" s="184">
        <v>6.9917999999999996</v>
      </c>
      <c r="Q1841" s="184">
        <v>7.9108999999999998</v>
      </c>
      <c r="R1841" s="184">
        <v>5.8265000000000002</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44404</v>
      </c>
      <c r="E1842" s="184">
        <v>34.61</v>
      </c>
      <c r="F1842" s="184">
        <v>4.3243999999999998</v>
      </c>
      <c r="G1842" s="184">
        <v>3.5607000000000002</v>
      </c>
      <c r="H1842" s="184">
        <v>3.7692000000000001</v>
      </c>
      <c r="I1842" s="184">
        <v>3.8626</v>
      </c>
      <c r="J1842" s="184">
        <v>3.9885000000000002</v>
      </c>
      <c r="K1842" s="184">
        <v>3.3927999999999998</v>
      </c>
      <c r="L1842" s="184">
        <v>3.5733000000000001</v>
      </c>
      <c r="M1842" s="184">
        <v>3.3637999999999999</v>
      </c>
      <c r="N1842" s="184">
        <v>3.4156</v>
      </c>
      <c r="O1842" s="184">
        <v>6.1353999999999997</v>
      </c>
      <c r="P1842" s="184">
        <v>6.4927000000000001</v>
      </c>
      <c r="Q1842" s="184">
        <v>3.8395999999999999</v>
      </c>
      <c r="R1842" s="184">
        <v>5.1673999999999998</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44404</v>
      </c>
      <c r="E1843" s="184">
        <v>35.501899999999999</v>
      </c>
      <c r="F1843" s="184">
        <v>4.5243000000000002</v>
      </c>
      <c r="G1843" s="184">
        <v>3.7284000000000002</v>
      </c>
      <c r="H1843" s="184">
        <v>3.9245000000000001</v>
      </c>
      <c r="I1843" s="184">
        <v>4.0232000000000001</v>
      </c>
      <c r="J1843" s="184">
        <v>4.1500000000000004</v>
      </c>
      <c r="K1843" s="184">
        <v>3.5550999999999999</v>
      </c>
      <c r="L1843" s="184">
        <v>3.7362000000000002</v>
      </c>
      <c r="M1843" s="184">
        <v>3.5278999999999998</v>
      </c>
      <c r="N1843" s="184">
        <v>3.5979999999999999</v>
      </c>
      <c r="O1843" s="184">
        <v>6.4184999999999999</v>
      </c>
      <c r="P1843" s="184">
        <v>6.8128000000000002</v>
      </c>
      <c r="Q1843" s="184">
        <v>7.8471000000000002</v>
      </c>
      <c r="R1843" s="184">
        <v>5.4236000000000004</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44404</v>
      </c>
      <c r="E1844" s="184">
        <v>1071.3145999999999</v>
      </c>
      <c r="F1844" s="184">
        <v>4.1264000000000003</v>
      </c>
      <c r="G1844" s="184">
        <v>3.8395999999999999</v>
      </c>
      <c r="H1844" s="184">
        <v>4.0609000000000002</v>
      </c>
      <c r="I1844" s="184">
        <v>3.6621000000000001</v>
      </c>
      <c r="J1844" s="184">
        <v>3.7351999999999999</v>
      </c>
      <c r="K1844" s="184">
        <v>3.4535999999999998</v>
      </c>
      <c r="L1844" s="184">
        <v>3.468</v>
      </c>
      <c r="M1844" s="184">
        <v>3.4319000000000002</v>
      </c>
      <c r="N1844" s="184">
        <v>3.5308000000000002</v>
      </c>
      <c r="O1844" s="184"/>
      <c r="P1844" s="184"/>
      <c r="Q1844" s="184">
        <v>4.2222</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44404</v>
      </c>
      <c r="E1845" s="184">
        <v>1067.1646000000001</v>
      </c>
      <c r="F1845" s="184">
        <v>3.9235000000000002</v>
      </c>
      <c r="G1845" s="184">
        <v>3.6389</v>
      </c>
      <c r="H1845" s="184">
        <v>3.8653</v>
      </c>
      <c r="I1845" s="184">
        <v>3.464</v>
      </c>
      <c r="J1845" s="184">
        <v>3.5354999999999999</v>
      </c>
      <c r="K1845" s="184">
        <v>3.254</v>
      </c>
      <c r="L1845" s="184">
        <v>3.2763</v>
      </c>
      <c r="M1845" s="184">
        <v>3.2345000000000002</v>
      </c>
      <c r="N1845" s="184">
        <v>3.3292999999999999</v>
      </c>
      <c r="O1845" s="184"/>
      <c r="P1845" s="184"/>
      <c r="Q1845" s="184">
        <v>3.9796</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44404</v>
      </c>
      <c r="E1846" s="184">
        <v>1101.4292</v>
      </c>
      <c r="F1846" s="184">
        <v>3.2776999999999998</v>
      </c>
      <c r="G1846" s="184">
        <v>3.9693000000000001</v>
      </c>
      <c r="H1846" s="184">
        <v>3.7862</v>
      </c>
      <c r="I1846" s="184">
        <v>4.2816999999999998</v>
      </c>
      <c r="J1846" s="184">
        <v>4.4543999999999997</v>
      </c>
      <c r="K1846" s="184">
        <v>3.9834999999999998</v>
      </c>
      <c r="L1846" s="184">
        <v>4.0103999999999997</v>
      </c>
      <c r="M1846" s="184">
        <v>3.7722000000000002</v>
      </c>
      <c r="N1846" s="184">
        <v>4.0224000000000002</v>
      </c>
      <c r="O1846" s="184"/>
      <c r="P1846" s="184"/>
      <c r="Q1846" s="184">
        <v>5.5835999999999997</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44404</v>
      </c>
      <c r="E1847" s="184">
        <v>1093.2048</v>
      </c>
      <c r="F1847" s="184">
        <v>2.8582000000000001</v>
      </c>
      <c r="G1847" s="184">
        <v>3.5489000000000002</v>
      </c>
      <c r="H1847" s="184">
        <v>3.3647999999999998</v>
      </c>
      <c r="I1847" s="184">
        <v>3.8605999999999998</v>
      </c>
      <c r="J1847" s="184">
        <v>4.0324</v>
      </c>
      <c r="K1847" s="184">
        <v>3.5594000000000001</v>
      </c>
      <c r="L1847" s="184">
        <v>3.5823999999999998</v>
      </c>
      <c r="M1847" s="184">
        <v>3.3410000000000002</v>
      </c>
      <c r="N1847" s="184">
        <v>3.5865</v>
      </c>
      <c r="O1847" s="184"/>
      <c r="P1847" s="184"/>
      <c r="Q1847" s="184">
        <v>5.1395</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44404</v>
      </c>
      <c r="E1848" s="184">
        <v>1030.2874999999999</v>
      </c>
      <c r="F1848" s="184">
        <v>4.5990000000000002</v>
      </c>
      <c r="G1848" s="184">
        <v>4.1291000000000002</v>
      </c>
      <c r="H1848" s="184">
        <v>4.3936000000000002</v>
      </c>
      <c r="I1848" s="184">
        <v>4.4932999999999996</v>
      </c>
      <c r="J1848" s="184">
        <v>4.3903999999999996</v>
      </c>
      <c r="K1848" s="184">
        <v>3.8317000000000001</v>
      </c>
      <c r="L1848" s="184">
        <v>3.8633999999999999</v>
      </c>
      <c r="M1848" s="184">
        <v>3.6859000000000002</v>
      </c>
      <c r="N1848" s="184"/>
      <c r="O1848" s="184"/>
      <c r="P1848" s="184"/>
      <c r="Q1848" s="184">
        <v>3.7730000000000001</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44404</v>
      </c>
      <c r="E1849" s="184">
        <v>1028.1789000000001</v>
      </c>
      <c r="F1849" s="184">
        <v>4.3704999999999998</v>
      </c>
      <c r="G1849" s="184">
        <v>3.9013</v>
      </c>
      <c r="H1849" s="184">
        <v>4.1791</v>
      </c>
      <c r="I1849" s="184">
        <v>4.2725</v>
      </c>
      <c r="J1849" s="184">
        <v>4.1736000000000004</v>
      </c>
      <c r="K1849" s="184">
        <v>3.6027</v>
      </c>
      <c r="L1849" s="184">
        <v>3.6518000000000002</v>
      </c>
      <c r="M1849" s="184">
        <v>3.4321000000000002</v>
      </c>
      <c r="N1849" s="184"/>
      <c r="O1849" s="184"/>
      <c r="P1849" s="184"/>
      <c r="Q1849" s="184">
        <v>3.5103</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44404</v>
      </c>
      <c r="E1850" s="184">
        <v>14.095800000000001</v>
      </c>
      <c r="F1850" s="184">
        <v>6.2157</v>
      </c>
      <c r="G1850" s="184">
        <v>4.0801999999999996</v>
      </c>
      <c r="H1850" s="184">
        <v>3.8129</v>
      </c>
      <c r="I1850" s="184">
        <v>3.8157000000000001</v>
      </c>
      <c r="J1850" s="184">
        <v>4.1500000000000004</v>
      </c>
      <c r="K1850" s="184">
        <v>3.2414000000000001</v>
      </c>
      <c r="L1850" s="184">
        <v>3.2948</v>
      </c>
      <c r="M1850" s="184">
        <v>3.2040999999999999</v>
      </c>
      <c r="N1850" s="184">
        <v>3.2734999999999999</v>
      </c>
      <c r="O1850" s="184">
        <v>8.4000000000000005E-2</v>
      </c>
      <c r="P1850" s="184">
        <v>2.5392000000000001</v>
      </c>
      <c r="Q1850" s="184">
        <v>4.4451999999999998</v>
      </c>
      <c r="R1850" s="184">
        <v>4.298</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44404</v>
      </c>
      <c r="E1851" s="184">
        <v>13.643599999999999</v>
      </c>
      <c r="F1851" s="184">
        <v>5.6189</v>
      </c>
      <c r="G1851" s="184">
        <v>3.2784</v>
      </c>
      <c r="H1851" s="184">
        <v>3.0209999999999999</v>
      </c>
      <c r="I1851" s="184">
        <v>3.0226999999999999</v>
      </c>
      <c r="J1851" s="184">
        <v>3.3454999999999999</v>
      </c>
      <c r="K1851" s="184">
        <v>2.4371</v>
      </c>
      <c r="L1851" s="184">
        <v>2.4822000000000002</v>
      </c>
      <c r="M1851" s="184">
        <v>2.5718999999999999</v>
      </c>
      <c r="N1851" s="184">
        <v>2.7959999999999998</v>
      </c>
      <c r="O1851" s="184">
        <v>-9.8900000000000002E-2</v>
      </c>
      <c r="P1851" s="184">
        <v>2.2368999999999999</v>
      </c>
      <c r="Q1851" s="184">
        <v>4.0145999999999997</v>
      </c>
      <c r="R1851" s="184">
        <v>4.0575000000000001</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44404</v>
      </c>
      <c r="E1852" s="184">
        <v>2334.0929999999998</v>
      </c>
      <c r="F1852" s="184">
        <v>4.0709999999999997</v>
      </c>
      <c r="G1852" s="184">
        <v>3.2025999999999999</v>
      </c>
      <c r="H1852" s="184">
        <v>2.8675000000000002</v>
      </c>
      <c r="I1852" s="184">
        <v>3.7747999999999999</v>
      </c>
      <c r="J1852" s="184">
        <v>3.7833000000000001</v>
      </c>
      <c r="K1852" s="184">
        <v>2.9556</v>
      </c>
      <c r="L1852" s="184">
        <v>2.9245999999999999</v>
      </c>
      <c r="M1852" s="184">
        <v>2.8231000000000002</v>
      </c>
      <c r="N1852" s="184">
        <v>2.9424999999999999</v>
      </c>
      <c r="O1852" s="184">
        <v>5.45</v>
      </c>
      <c r="P1852" s="184">
        <v>6.1787000000000001</v>
      </c>
      <c r="Q1852" s="184">
        <v>7.3849999999999998</v>
      </c>
      <c r="R1852" s="184">
        <v>4.4158999999999997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44404</v>
      </c>
      <c r="E1853" s="184">
        <v>2208.5284999999999</v>
      </c>
      <c r="F1853" s="184">
        <v>3.1503000000000001</v>
      </c>
      <c r="G1853" s="184">
        <v>2.2812999999999999</v>
      </c>
      <c r="H1853" s="184">
        <v>1.9459</v>
      </c>
      <c r="I1853" s="184">
        <v>2.8527999999999998</v>
      </c>
      <c r="J1853" s="184">
        <v>2.8603999999999998</v>
      </c>
      <c r="K1853" s="184">
        <v>2.0297000000000001</v>
      </c>
      <c r="L1853" s="184">
        <v>1.9939</v>
      </c>
      <c r="M1853" s="184">
        <v>1.8875999999999999</v>
      </c>
      <c r="N1853" s="184">
        <v>2.0009999999999999</v>
      </c>
      <c r="O1853" s="184">
        <v>4.5906000000000002</v>
      </c>
      <c r="P1853" s="184">
        <v>5.3823999999999996</v>
      </c>
      <c r="Q1853" s="184">
        <v>7.1707000000000001</v>
      </c>
      <c r="R1853" s="184">
        <v>3.5857999999999999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44404</v>
      </c>
      <c r="E1854" s="184">
        <v>3196.9506999999999</v>
      </c>
      <c r="F1854" s="184">
        <v>12.271800000000001</v>
      </c>
      <c r="G1854" s="184">
        <v>5.8724999999999996</v>
      </c>
      <c r="H1854" s="184">
        <v>4.9966999999999997</v>
      </c>
      <c r="I1854" s="184">
        <v>5.7948000000000004</v>
      </c>
      <c r="J1854" s="184">
        <v>32.383200000000002</v>
      </c>
      <c r="K1854" s="184">
        <v>18.4849</v>
      </c>
      <c r="L1854" s="184">
        <v>11.945</v>
      </c>
      <c r="M1854" s="184">
        <v>9.5451999999999995</v>
      </c>
      <c r="N1854" s="184">
        <v>9.4862000000000002</v>
      </c>
      <c r="O1854" s="184">
        <v>5.0717999999999996</v>
      </c>
      <c r="P1854" s="184">
        <v>5.4961000000000002</v>
      </c>
      <c r="Q1854" s="184">
        <v>6.0922000000000001</v>
      </c>
      <c r="R1854" s="184">
        <v>4.7721999999999998</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44404</v>
      </c>
      <c r="E1855" s="184">
        <v>3419.3278</v>
      </c>
      <c r="F1855" s="184">
        <v>13.143000000000001</v>
      </c>
      <c r="G1855" s="184">
        <v>6.7432999999999996</v>
      </c>
      <c r="H1855" s="184">
        <v>5.8681999999999999</v>
      </c>
      <c r="I1855" s="184">
        <v>6.6677</v>
      </c>
      <c r="J1855" s="184">
        <v>33.2789</v>
      </c>
      <c r="K1855" s="184">
        <v>19.380600000000001</v>
      </c>
      <c r="L1855" s="184">
        <v>12.806900000000001</v>
      </c>
      <c r="M1855" s="184">
        <v>10.4025</v>
      </c>
      <c r="N1855" s="184">
        <v>10.3553</v>
      </c>
      <c r="O1855" s="184">
        <v>5.8977000000000004</v>
      </c>
      <c r="P1855" s="184">
        <v>6.3886000000000003</v>
      </c>
      <c r="Q1855" s="184">
        <v>7.3982999999999999</v>
      </c>
      <c r="R1855" s="184">
        <v>5.5960000000000001</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44404</v>
      </c>
      <c r="E1858" s="184">
        <v>27.361799999999999</v>
      </c>
      <c r="F1858" s="184">
        <v>3.4687000000000001</v>
      </c>
      <c r="G1858" s="184">
        <v>3.7033</v>
      </c>
      <c r="H1858" s="184">
        <v>4.0049999999999999</v>
      </c>
      <c r="I1858" s="184">
        <v>4.3140000000000001</v>
      </c>
      <c r="J1858" s="184">
        <v>3.9655999999999998</v>
      </c>
      <c r="K1858" s="184">
        <v>3.4822000000000002</v>
      </c>
      <c r="L1858" s="184">
        <v>3.5893000000000002</v>
      </c>
      <c r="M1858" s="184">
        <v>3.3683999999999998</v>
      </c>
      <c r="N1858" s="184">
        <v>3.6105999999999998</v>
      </c>
      <c r="O1858" s="184">
        <v>8.2948000000000004</v>
      </c>
      <c r="P1858" s="184">
        <v>7.8346</v>
      </c>
      <c r="Q1858" s="184">
        <v>8.0048999999999992</v>
      </c>
      <c r="R1858" s="184">
        <v>6.8956</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44404</v>
      </c>
      <c r="E1859" s="184">
        <v>27.928899999999999</v>
      </c>
      <c r="F1859" s="184">
        <v>3.9211</v>
      </c>
      <c r="G1859" s="184">
        <v>4.1840000000000002</v>
      </c>
      <c r="H1859" s="184">
        <v>4.4659000000000004</v>
      </c>
      <c r="I1859" s="184">
        <v>4.7789000000000001</v>
      </c>
      <c r="J1859" s="184">
        <v>4.4360999999999997</v>
      </c>
      <c r="K1859" s="184">
        <v>3.952</v>
      </c>
      <c r="L1859" s="184">
        <v>4.0637999999999996</v>
      </c>
      <c r="M1859" s="184">
        <v>3.8437999999999999</v>
      </c>
      <c r="N1859" s="184">
        <v>4.0880000000000001</v>
      </c>
      <c r="O1859" s="184">
        <v>8.5856999999999992</v>
      </c>
      <c r="P1859" s="184">
        <v>8.1065000000000005</v>
      </c>
      <c r="Q1859" s="184">
        <v>8.7327999999999992</v>
      </c>
      <c r="R1859" s="184">
        <v>7.1445999999999996</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44404</v>
      </c>
      <c r="E1860" s="184">
        <v>2196.5394000000001</v>
      </c>
      <c r="F1860" s="184">
        <v>3.1509</v>
      </c>
      <c r="G1860" s="184">
        <v>2.7381000000000002</v>
      </c>
      <c r="H1860" s="184">
        <v>3.0474000000000001</v>
      </c>
      <c r="I1860" s="184">
        <v>3.1821000000000002</v>
      </c>
      <c r="J1860" s="184">
        <v>3.1545000000000001</v>
      </c>
      <c r="K1860" s="184">
        <v>2.7894999999999999</v>
      </c>
      <c r="L1860" s="184">
        <v>2.9539</v>
      </c>
      <c r="M1860" s="184">
        <v>2.7311999999999999</v>
      </c>
      <c r="N1860" s="184">
        <v>2.7955999999999999</v>
      </c>
      <c r="O1860" s="184">
        <v>3.0939000000000001</v>
      </c>
      <c r="P1860" s="184">
        <v>4.5106000000000002</v>
      </c>
      <c r="Q1860" s="184">
        <v>5.9615</v>
      </c>
      <c r="R1860" s="184">
        <v>4.0129999999999999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44404</v>
      </c>
      <c r="E1861" s="184">
        <v>2287.3145</v>
      </c>
      <c r="F1861" s="184">
        <v>3.9483000000000001</v>
      </c>
      <c r="G1861" s="184">
        <v>3.5375999999999999</v>
      </c>
      <c r="H1861" s="184">
        <v>3.8475000000000001</v>
      </c>
      <c r="I1861" s="184">
        <v>3.9826999999999999</v>
      </c>
      <c r="J1861" s="184">
        <v>3.9569000000000001</v>
      </c>
      <c r="K1861" s="184">
        <v>3.6019000000000001</v>
      </c>
      <c r="L1861" s="184">
        <v>3.7803</v>
      </c>
      <c r="M1861" s="184">
        <v>3.5627</v>
      </c>
      <c r="N1861" s="184">
        <v>3.6334</v>
      </c>
      <c r="O1861" s="184">
        <v>3.9504999999999999</v>
      </c>
      <c r="P1861" s="184">
        <v>5.2952000000000004</v>
      </c>
      <c r="Q1861" s="184">
        <v>6.9480000000000004</v>
      </c>
      <c r="R1861" s="184">
        <v>4.8639000000000001</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44404</v>
      </c>
      <c r="E1862" s="184">
        <v>4774.9193999999998</v>
      </c>
      <c r="F1862" s="184">
        <v>4.3392999999999997</v>
      </c>
      <c r="G1862" s="184">
        <v>3.8767999999999998</v>
      </c>
      <c r="H1862" s="184">
        <v>4.1477000000000004</v>
      </c>
      <c r="I1862" s="184">
        <v>4.2629999999999999</v>
      </c>
      <c r="J1862" s="184">
        <v>4.1687000000000003</v>
      </c>
      <c r="K1862" s="184">
        <v>3.6244999999999998</v>
      </c>
      <c r="L1862" s="184">
        <v>3.8409</v>
      </c>
      <c r="M1862" s="184">
        <v>3.6215999999999999</v>
      </c>
      <c r="N1862" s="184">
        <v>3.8715000000000002</v>
      </c>
      <c r="O1862" s="184">
        <v>6.6163999999999996</v>
      </c>
      <c r="P1862" s="184">
        <v>6.7969999999999997</v>
      </c>
      <c r="Q1862" s="184">
        <v>7.6445999999999996</v>
      </c>
      <c r="R1862" s="184">
        <v>5.6599000000000004</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44404</v>
      </c>
      <c r="E1863" s="184">
        <v>4730.5146000000004</v>
      </c>
      <c r="F1863" s="184">
        <v>4.1585999999999999</v>
      </c>
      <c r="G1863" s="184">
        <v>3.6949000000000001</v>
      </c>
      <c r="H1863" s="184">
        <v>3.9626000000000001</v>
      </c>
      <c r="I1863" s="184">
        <v>4.08</v>
      </c>
      <c r="J1863" s="184">
        <v>3.9868999999999999</v>
      </c>
      <c r="K1863" s="184">
        <v>3.4419</v>
      </c>
      <c r="L1863" s="184">
        <v>3.6572</v>
      </c>
      <c r="M1863" s="184">
        <v>3.4361999999999999</v>
      </c>
      <c r="N1863" s="184">
        <v>3.6867999999999999</v>
      </c>
      <c r="O1863" s="184">
        <v>6.4476000000000004</v>
      </c>
      <c r="P1863" s="184">
        <v>6.6494999999999997</v>
      </c>
      <c r="Q1863" s="184">
        <v>7.2491000000000003</v>
      </c>
      <c r="R1863" s="184">
        <v>5.4801000000000002</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44404</v>
      </c>
      <c r="E1864" s="184">
        <v>11.209300000000001</v>
      </c>
      <c r="F1864" s="184">
        <v>3.9079000000000002</v>
      </c>
      <c r="G1864" s="184">
        <v>4.1536</v>
      </c>
      <c r="H1864" s="184">
        <v>4.0968</v>
      </c>
      <c r="I1864" s="184">
        <v>4.3099999999999996</v>
      </c>
      <c r="J1864" s="184">
        <v>4.1463999999999999</v>
      </c>
      <c r="K1864" s="184">
        <v>3.8511000000000002</v>
      </c>
      <c r="L1864" s="184">
        <v>3.9342000000000001</v>
      </c>
      <c r="M1864" s="184">
        <v>3.78</v>
      </c>
      <c r="N1864" s="184">
        <v>3.9485999999999999</v>
      </c>
      <c r="O1864" s="184"/>
      <c r="P1864" s="184"/>
      <c r="Q1864" s="184">
        <v>5.6054000000000004</v>
      </c>
      <c r="R1864" s="184">
        <v>5.4226000000000001</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44404</v>
      </c>
      <c r="E1865" s="184">
        <v>10.9354</v>
      </c>
      <c r="F1865" s="184">
        <v>2.3365999999999998</v>
      </c>
      <c r="G1865" s="184">
        <v>2.7545000000000002</v>
      </c>
      <c r="H1865" s="184">
        <v>2.7193000000000001</v>
      </c>
      <c r="I1865" s="184">
        <v>2.9597000000000002</v>
      </c>
      <c r="J1865" s="184">
        <v>2.8127</v>
      </c>
      <c r="K1865" s="184">
        <v>2.4912000000000001</v>
      </c>
      <c r="L1865" s="184">
        <v>2.5528</v>
      </c>
      <c r="M1865" s="184">
        <v>2.4198</v>
      </c>
      <c r="N1865" s="184">
        <v>2.6103999999999998</v>
      </c>
      <c r="O1865" s="184"/>
      <c r="P1865" s="184"/>
      <c r="Q1865" s="184">
        <v>4.3646000000000003</v>
      </c>
      <c r="R1865" s="184">
        <v>4.1764999999999999</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44404</v>
      </c>
      <c r="E1866" s="184">
        <v>11.586600000000001</v>
      </c>
      <c r="F1866" s="184">
        <v>4.0956999999999999</v>
      </c>
      <c r="G1866" s="184">
        <v>4.0971000000000002</v>
      </c>
      <c r="H1866" s="184">
        <v>4.4591000000000003</v>
      </c>
      <c r="I1866" s="184">
        <v>4.5532000000000004</v>
      </c>
      <c r="J1866" s="184">
        <v>4.3876999999999997</v>
      </c>
      <c r="K1866" s="184">
        <v>3.9009</v>
      </c>
      <c r="L1866" s="184">
        <v>4.1220999999999997</v>
      </c>
      <c r="M1866" s="184">
        <v>3.9538000000000002</v>
      </c>
      <c r="N1866" s="184">
        <v>4.0518999999999998</v>
      </c>
      <c r="O1866" s="184"/>
      <c r="P1866" s="184"/>
      <c r="Q1866" s="184">
        <v>6.0369000000000002</v>
      </c>
      <c r="R1866" s="184">
        <v>5.4942000000000002</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44404</v>
      </c>
      <c r="E1867" s="184">
        <v>11.3858</v>
      </c>
      <c r="F1867" s="184">
        <v>3.5266999999999999</v>
      </c>
      <c r="G1867" s="184">
        <v>3.2069000000000001</v>
      </c>
      <c r="H1867" s="184">
        <v>3.6204000000000001</v>
      </c>
      <c r="I1867" s="184">
        <v>3.7606999999999999</v>
      </c>
      <c r="J1867" s="184">
        <v>3.6482000000000001</v>
      </c>
      <c r="K1867" s="184">
        <v>3.1743000000000001</v>
      </c>
      <c r="L1867" s="184">
        <v>3.3416999999999999</v>
      </c>
      <c r="M1867" s="184">
        <v>3.1097000000000001</v>
      </c>
      <c r="N1867" s="184">
        <v>3.2698</v>
      </c>
      <c r="O1867" s="184"/>
      <c r="P1867" s="184"/>
      <c r="Q1867" s="184">
        <v>5.3015999999999996</v>
      </c>
      <c r="R1867" s="184">
        <v>4.7145999999999999</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44404</v>
      </c>
      <c r="E1868" s="184">
        <v>3457.7471999999998</v>
      </c>
      <c r="F1868" s="184">
        <v>6.8574000000000002</v>
      </c>
      <c r="G1868" s="184">
        <v>3.5941999999999998</v>
      </c>
      <c r="H1868" s="184">
        <v>3.5171999999999999</v>
      </c>
      <c r="I1868" s="184">
        <v>4.0807000000000002</v>
      </c>
      <c r="J1868" s="184">
        <v>4.1365999999999996</v>
      </c>
      <c r="K1868" s="184">
        <v>3.8241999999999998</v>
      </c>
      <c r="L1868" s="184">
        <v>4.0290999999999997</v>
      </c>
      <c r="M1868" s="184">
        <v>4.1071999999999997</v>
      </c>
      <c r="N1868" s="184">
        <v>4.3498999999999999</v>
      </c>
      <c r="O1868" s="184">
        <v>5.1066000000000003</v>
      </c>
      <c r="P1868" s="184">
        <v>6.1268000000000002</v>
      </c>
      <c r="Q1868" s="184">
        <v>7.5846</v>
      </c>
      <c r="R1868" s="184">
        <v>5.6646000000000001</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44404</v>
      </c>
      <c r="E1869" s="184">
        <v>3294.6536000000001</v>
      </c>
      <c r="F1869" s="184">
        <v>6.2969999999999997</v>
      </c>
      <c r="G1869" s="184">
        <v>3.0337999999999998</v>
      </c>
      <c r="H1869" s="184">
        <v>2.9739</v>
      </c>
      <c r="I1869" s="184">
        <v>3.5585</v>
      </c>
      <c r="J1869" s="184">
        <v>3.6254</v>
      </c>
      <c r="K1869" s="184">
        <v>3.3163999999999998</v>
      </c>
      <c r="L1869" s="184">
        <v>3.4792000000000001</v>
      </c>
      <c r="M1869" s="184">
        <v>3.5718000000000001</v>
      </c>
      <c r="N1869" s="184">
        <v>3.8085</v>
      </c>
      <c r="O1869" s="184">
        <v>4.5366</v>
      </c>
      <c r="P1869" s="184">
        <v>5.5217999999999998</v>
      </c>
      <c r="Q1869" s="184">
        <v>6.8784999999999998</v>
      </c>
      <c r="R1869" s="184">
        <v>5.0887000000000002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44404</v>
      </c>
      <c r="E1870" s="184">
        <v>1106.4290000000001</v>
      </c>
      <c r="F1870" s="184">
        <v>2.7877999999999998</v>
      </c>
      <c r="G1870" s="184">
        <v>2.8132000000000001</v>
      </c>
      <c r="H1870" s="184">
        <v>2.8140999999999998</v>
      </c>
      <c r="I1870" s="184">
        <v>2.9762</v>
      </c>
      <c r="J1870" s="184">
        <v>3.0383</v>
      </c>
      <c r="K1870" s="184">
        <v>2.9479000000000002</v>
      </c>
      <c r="L1870" s="184">
        <v>4.4981999999999998</v>
      </c>
      <c r="M1870" s="184">
        <v>3.9746000000000001</v>
      </c>
      <c r="N1870" s="184">
        <v>4.3921000000000001</v>
      </c>
      <c r="O1870" s="184"/>
      <c r="P1870" s="184"/>
      <c r="Q1870" s="184">
        <v>4.8338000000000001</v>
      </c>
      <c r="R1870" s="184">
        <v>4.6239999999999997</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44404</v>
      </c>
      <c r="E1871" s="184">
        <v>1094.0554999999999</v>
      </c>
      <c r="F1871" s="184">
        <v>2.2888000000000002</v>
      </c>
      <c r="G1871" s="184">
        <v>2.3134000000000001</v>
      </c>
      <c r="H1871" s="184">
        <v>2.3144999999999998</v>
      </c>
      <c r="I1871" s="184">
        <v>2.4756999999999998</v>
      </c>
      <c r="J1871" s="184">
        <v>2.536</v>
      </c>
      <c r="K1871" s="184">
        <v>2.4434</v>
      </c>
      <c r="L1871" s="184">
        <v>3.9874999999999998</v>
      </c>
      <c r="M1871" s="184">
        <v>3.4607999999999999</v>
      </c>
      <c r="N1871" s="184">
        <v>3.8717999999999999</v>
      </c>
      <c r="O1871" s="184"/>
      <c r="P1871" s="184"/>
      <c r="Q1871" s="184">
        <v>4.2850000000000001</v>
      </c>
      <c r="R1871" s="184">
        <v>4.0823999999999998</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5.0753438596491218</v>
      </c>
      <c r="G1872" s="186">
        <v>3.9412947368421052</v>
      </c>
      <c r="H1872" s="186">
        <v>4.0497228070175444</v>
      </c>
      <c r="I1872" s="186">
        <v>4.4390333333333327</v>
      </c>
      <c r="J1872" s="186">
        <v>5.2539771929824548</v>
      </c>
      <c r="K1872" s="186">
        <v>4.2036140350877185</v>
      </c>
      <c r="L1872" s="186">
        <v>4.194991228070176</v>
      </c>
      <c r="M1872" s="186">
        <v>3.9162561403508782</v>
      </c>
      <c r="N1872" s="186">
        <v>4.1330999999999998</v>
      </c>
      <c r="O1872" s="186">
        <v>5.8351615384615396</v>
      </c>
      <c r="P1872" s="186">
        <v>6.3407428571428568</v>
      </c>
      <c r="Q1872" s="186">
        <v>6.5478526315789463</v>
      </c>
      <c r="R1872" s="186">
        <v>5.4213428571428581</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4.3935000000000004</v>
      </c>
      <c r="G1873" s="186">
        <v>3.7067999999999999</v>
      </c>
      <c r="H1873" s="186">
        <v>3.8475000000000001</v>
      </c>
      <c r="I1873" s="186">
        <v>4.08</v>
      </c>
      <c r="J1873" s="186">
        <v>4.1463999999999999</v>
      </c>
      <c r="K1873" s="186">
        <v>3.5594000000000001</v>
      </c>
      <c r="L1873" s="186">
        <v>3.7362000000000002</v>
      </c>
      <c r="M1873" s="186">
        <v>3.5718000000000001</v>
      </c>
      <c r="N1873" s="186">
        <v>3.8085</v>
      </c>
      <c r="O1873" s="186">
        <v>6.1353999999999997</v>
      </c>
      <c r="P1873" s="186">
        <v>6.5754999999999999</v>
      </c>
      <c r="Q1873" s="186">
        <v>6.9466999999999999</v>
      </c>
      <c r="R1873" s="186">
        <v>5.3624000000000001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44404</v>
      </c>
      <c r="E1876" s="184">
        <v>68.980199999999996</v>
      </c>
      <c r="F1876" s="184">
        <v>-0.17660000000000001</v>
      </c>
      <c r="G1876" s="184">
        <v>-0.32500000000000001</v>
      </c>
      <c r="H1876" s="184">
        <v>1.3984000000000001</v>
      </c>
      <c r="I1876" s="184">
        <v>0.62380000000000002</v>
      </c>
      <c r="J1876" s="184">
        <v>3.5240999999999998</v>
      </c>
      <c r="K1876" s="184">
        <v>13.106999999999999</v>
      </c>
      <c r="L1876" s="184">
        <v>27.6907</v>
      </c>
      <c r="M1876" s="184">
        <v>53.125</v>
      </c>
      <c r="N1876" s="184">
        <v>72.978499999999997</v>
      </c>
      <c r="O1876" s="184">
        <v>6.5755999999999997</v>
      </c>
      <c r="P1876" s="184">
        <v>9.4862000000000002</v>
      </c>
      <c r="Q1876" s="184">
        <v>15.574299999999999</v>
      </c>
      <c r="R1876" s="184">
        <v>21.610099999999999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44404</v>
      </c>
      <c r="E1877" s="184">
        <v>74.9893</v>
      </c>
      <c r="F1877" s="184">
        <v>-0.17399999999999999</v>
      </c>
      <c r="G1877" s="184">
        <v>-0.31469999999999998</v>
      </c>
      <c r="H1877" s="184">
        <v>1.4167000000000001</v>
      </c>
      <c r="I1877" s="184">
        <v>0.66059999999999997</v>
      </c>
      <c r="J1877" s="184">
        <v>3.61</v>
      </c>
      <c r="K1877" s="184">
        <v>13.3766</v>
      </c>
      <c r="L1877" s="184">
        <v>28.266400000000001</v>
      </c>
      <c r="M1877" s="184">
        <v>54.203800000000001</v>
      </c>
      <c r="N1877" s="184">
        <v>74.693100000000001</v>
      </c>
      <c r="O1877" s="184">
        <v>7.7381000000000002</v>
      </c>
      <c r="P1877" s="184">
        <v>10.7119</v>
      </c>
      <c r="Q1877" s="184">
        <v>17.7807</v>
      </c>
      <c r="R1877" s="184">
        <v>22.882400000000001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44404</v>
      </c>
      <c r="E1878" s="184">
        <v>12.916</v>
      </c>
      <c r="F1878" s="184">
        <v>-0.71489999999999998</v>
      </c>
      <c r="G1878" s="184">
        <v>-0.21629999999999999</v>
      </c>
      <c r="H1878" s="184">
        <v>1.294</v>
      </c>
      <c r="I1878" s="184">
        <v>1.6768000000000001</v>
      </c>
      <c r="J1878" s="184">
        <v>3.6764000000000001</v>
      </c>
      <c r="K1878" s="184">
        <v>12.5381</v>
      </c>
      <c r="L1878" s="184">
        <v>21.311199999999999</v>
      </c>
      <c r="M1878" s="184"/>
      <c r="N1878" s="184"/>
      <c r="O1878" s="184"/>
      <c r="P1878" s="184"/>
      <c r="Q1878" s="184">
        <v>29.16</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44404</v>
      </c>
      <c r="E1879" s="184">
        <v>12.855</v>
      </c>
      <c r="F1879" s="184">
        <v>-0.71060000000000001</v>
      </c>
      <c r="G1879" s="184">
        <v>-0.21729999999999999</v>
      </c>
      <c r="H1879" s="184">
        <v>1.2843</v>
      </c>
      <c r="I1879" s="184">
        <v>1.6527000000000001</v>
      </c>
      <c r="J1879" s="184">
        <v>3.6192000000000002</v>
      </c>
      <c r="K1879" s="184">
        <v>12.339399999999999</v>
      </c>
      <c r="L1879" s="184">
        <v>20.874500000000001</v>
      </c>
      <c r="M1879" s="184"/>
      <c r="N1879" s="184"/>
      <c r="O1879" s="184"/>
      <c r="P1879" s="184"/>
      <c r="Q1879" s="184">
        <v>28.55</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44404</v>
      </c>
      <c r="E1880" s="184">
        <v>393.70800000000003</v>
      </c>
      <c r="F1880" s="184">
        <v>-0.40350000000000003</v>
      </c>
      <c r="G1880" s="184">
        <v>-0.49009999999999998</v>
      </c>
      <c r="H1880" s="184">
        <v>1.5785</v>
      </c>
      <c r="I1880" s="184">
        <v>0.8034</v>
      </c>
      <c r="J1880" s="184">
        <v>2.0979000000000001</v>
      </c>
      <c r="K1880" s="184">
        <v>13.554399999999999</v>
      </c>
      <c r="L1880" s="184">
        <v>20.080200000000001</v>
      </c>
      <c r="M1880" s="184">
        <v>41.981099999999998</v>
      </c>
      <c r="N1880" s="184">
        <v>53.933500000000002</v>
      </c>
      <c r="O1880" s="184">
        <v>9.5281000000000002</v>
      </c>
      <c r="P1880" s="184">
        <v>12.676399999999999</v>
      </c>
      <c r="Q1880" s="184">
        <v>14.2887</v>
      </c>
      <c r="R1880" s="184">
        <v>19.389199999999999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44404</v>
      </c>
      <c r="E1881" s="184">
        <v>424.60300000000001</v>
      </c>
      <c r="F1881" s="184">
        <v>-0.40089999999999998</v>
      </c>
      <c r="G1881" s="184">
        <v>-0.47960000000000003</v>
      </c>
      <c r="H1881" s="184">
        <v>1.5969</v>
      </c>
      <c r="I1881" s="184">
        <v>0.83830000000000005</v>
      </c>
      <c r="J1881" s="184">
        <v>2.1818</v>
      </c>
      <c r="K1881" s="184">
        <v>13.822699999999999</v>
      </c>
      <c r="L1881" s="184">
        <v>20.644400000000001</v>
      </c>
      <c r="M1881" s="184">
        <v>42.960599999999999</v>
      </c>
      <c r="N1881" s="184">
        <v>55.363199999999999</v>
      </c>
      <c r="O1881" s="184">
        <v>10.6455</v>
      </c>
      <c r="P1881" s="184">
        <v>13.883699999999999</v>
      </c>
      <c r="Q1881" s="184">
        <v>16.245200000000001</v>
      </c>
      <c r="R1881" s="184">
        <v>20.476299999999998</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44404</v>
      </c>
      <c r="E1882" s="184">
        <v>217.56</v>
      </c>
      <c r="F1882" s="184">
        <v>-0.43020000000000003</v>
      </c>
      <c r="G1882" s="184">
        <v>-0.1789</v>
      </c>
      <c r="H1882" s="184">
        <v>1.6017999999999999</v>
      </c>
      <c r="I1882" s="184">
        <v>0.30430000000000001</v>
      </c>
      <c r="J1882" s="184">
        <v>0.87170000000000003</v>
      </c>
      <c r="K1882" s="184">
        <v>11.357900000000001</v>
      </c>
      <c r="L1882" s="184">
        <v>21.230399999999999</v>
      </c>
      <c r="M1882" s="184">
        <v>46.033000000000001</v>
      </c>
      <c r="N1882" s="184">
        <v>53.807000000000002</v>
      </c>
      <c r="O1882" s="184">
        <v>14.1073</v>
      </c>
      <c r="P1882" s="184">
        <v>11.834</v>
      </c>
      <c r="Q1882" s="184">
        <v>19.917999999999999</v>
      </c>
      <c r="R1882" s="184">
        <v>23.8108</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44404</v>
      </c>
      <c r="E1883" s="184">
        <v>233.97</v>
      </c>
      <c r="F1883" s="184">
        <v>-0.42980000000000002</v>
      </c>
      <c r="G1883" s="184">
        <v>-0.17069999999999999</v>
      </c>
      <c r="H1883" s="184">
        <v>1.6155999999999999</v>
      </c>
      <c r="I1883" s="184">
        <v>0.32590000000000002</v>
      </c>
      <c r="J1883" s="184">
        <v>0.92310000000000003</v>
      </c>
      <c r="K1883" s="184">
        <v>11.5099</v>
      </c>
      <c r="L1883" s="184">
        <v>21.5365</v>
      </c>
      <c r="M1883" s="184">
        <v>46.5886</v>
      </c>
      <c r="N1883" s="184">
        <v>54.619300000000003</v>
      </c>
      <c r="O1883" s="184">
        <v>14.798999999999999</v>
      </c>
      <c r="P1883" s="184">
        <v>12.732699999999999</v>
      </c>
      <c r="Q1883" s="184">
        <v>17.6587</v>
      </c>
      <c r="R1883" s="184">
        <v>24.4773</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44404</v>
      </c>
      <c r="E1884" s="184">
        <v>15.14</v>
      </c>
      <c r="F1884" s="184">
        <v>-0.3947</v>
      </c>
      <c r="G1884" s="184">
        <v>-6.6000000000000003E-2</v>
      </c>
      <c r="H1884" s="184">
        <v>1.3387</v>
      </c>
      <c r="I1884" s="184">
        <v>0.33129999999999998</v>
      </c>
      <c r="J1884" s="184">
        <v>1.8843000000000001</v>
      </c>
      <c r="K1884" s="184">
        <v>12.6488</v>
      </c>
      <c r="L1884" s="184">
        <v>24.302099999999999</v>
      </c>
      <c r="M1884" s="184">
        <v>41.363199999999999</v>
      </c>
      <c r="N1884" s="184">
        <v>54.964199999999998</v>
      </c>
      <c r="O1884" s="184"/>
      <c r="P1884" s="184"/>
      <c r="Q1884" s="184">
        <v>15.1676</v>
      </c>
      <c r="R1884" s="184">
        <v>21.470199999999998</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44404</v>
      </c>
      <c r="E1885" s="184">
        <v>14.61</v>
      </c>
      <c r="F1885" s="184">
        <v>-0.40899999999999997</v>
      </c>
      <c r="G1885" s="184">
        <v>-6.8400000000000002E-2</v>
      </c>
      <c r="H1885" s="184">
        <v>1.2474000000000001</v>
      </c>
      <c r="I1885" s="184">
        <v>0.27450000000000002</v>
      </c>
      <c r="J1885" s="184">
        <v>1.7408999999999999</v>
      </c>
      <c r="K1885" s="184">
        <v>12.384600000000001</v>
      </c>
      <c r="L1885" s="184">
        <v>23.813600000000001</v>
      </c>
      <c r="M1885" s="184">
        <v>40.480800000000002</v>
      </c>
      <c r="N1885" s="184">
        <v>53.627800000000001</v>
      </c>
      <c r="O1885" s="184"/>
      <c r="P1885" s="184"/>
      <c r="Q1885" s="184">
        <v>13.778700000000001</v>
      </c>
      <c r="R1885" s="184">
        <v>20.5092</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44404</v>
      </c>
      <c r="E1886" s="184">
        <v>86.33</v>
      </c>
      <c r="F1886" s="184">
        <v>-0.2772</v>
      </c>
      <c r="G1886" s="184">
        <v>0.23219999999999999</v>
      </c>
      <c r="H1886" s="184">
        <v>1.9365000000000001</v>
      </c>
      <c r="I1886" s="184">
        <v>1.2668999999999999</v>
      </c>
      <c r="J1886" s="184">
        <v>5.4604999999999997</v>
      </c>
      <c r="K1886" s="184">
        <v>18.944600000000001</v>
      </c>
      <c r="L1886" s="184">
        <v>42.435200000000002</v>
      </c>
      <c r="M1886" s="184">
        <v>74.368799999999993</v>
      </c>
      <c r="N1886" s="184">
        <v>105.1568</v>
      </c>
      <c r="O1886" s="184">
        <v>14.7524</v>
      </c>
      <c r="P1886" s="184">
        <v>17.350200000000001</v>
      </c>
      <c r="Q1886" s="184">
        <v>17.357600000000001</v>
      </c>
      <c r="R1886" s="184">
        <v>32.161700000000003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44404</v>
      </c>
      <c r="E1887" s="184">
        <v>79.47</v>
      </c>
      <c r="F1887" s="184">
        <v>-0.28860000000000002</v>
      </c>
      <c r="G1887" s="184">
        <v>0.21440000000000001</v>
      </c>
      <c r="H1887" s="184">
        <v>1.9107000000000001</v>
      </c>
      <c r="I1887" s="184">
        <v>1.2228000000000001</v>
      </c>
      <c r="J1887" s="184">
        <v>5.3559999999999999</v>
      </c>
      <c r="K1887" s="184">
        <v>18.611899999999999</v>
      </c>
      <c r="L1887" s="184">
        <v>41.657800000000002</v>
      </c>
      <c r="M1887" s="184">
        <v>72.948899999999995</v>
      </c>
      <c r="N1887" s="184">
        <v>102.9367</v>
      </c>
      <c r="O1887" s="184">
        <v>13.5022</v>
      </c>
      <c r="P1887" s="184">
        <v>16.0824</v>
      </c>
      <c r="Q1887" s="184">
        <v>16.732800000000001</v>
      </c>
      <c r="R1887" s="184">
        <v>30.746500000000001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44404</v>
      </c>
      <c r="E1888" s="184">
        <v>17.721299999999999</v>
      </c>
      <c r="F1888" s="184">
        <v>-0.14030000000000001</v>
      </c>
      <c r="G1888" s="184">
        <v>-0.3503</v>
      </c>
      <c r="H1888" s="184">
        <v>1.2708999999999999</v>
      </c>
      <c r="I1888" s="184">
        <v>0.82269999999999999</v>
      </c>
      <c r="J1888" s="184">
        <v>1.6567000000000001</v>
      </c>
      <c r="K1888" s="184">
        <v>10.9481</v>
      </c>
      <c r="L1888" s="184">
        <v>20.549800000000001</v>
      </c>
      <c r="M1888" s="184">
        <v>39.220999999999997</v>
      </c>
      <c r="N1888" s="184">
        <v>52.358699999999999</v>
      </c>
      <c r="O1888" s="184">
        <v>9.8437999999999999</v>
      </c>
      <c r="P1888" s="184">
        <v>10.1549</v>
      </c>
      <c r="Q1888" s="184">
        <v>10.2012</v>
      </c>
      <c r="R1888" s="184">
        <v>22.2453</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44404</v>
      </c>
      <c r="E1889" s="184">
        <v>15.8004</v>
      </c>
      <c r="F1889" s="184">
        <v>-0.1454</v>
      </c>
      <c r="G1889" s="184">
        <v>-0.37009999999999998</v>
      </c>
      <c r="H1889" s="184">
        <v>1.2365999999999999</v>
      </c>
      <c r="I1889" s="184">
        <v>0.755</v>
      </c>
      <c r="J1889" s="184">
        <v>1.4974000000000001</v>
      </c>
      <c r="K1889" s="184">
        <v>10.4529</v>
      </c>
      <c r="L1889" s="184">
        <v>18.803599999999999</v>
      </c>
      <c r="M1889" s="184">
        <v>36.576500000000003</v>
      </c>
      <c r="N1889" s="184">
        <v>48.783900000000003</v>
      </c>
      <c r="O1889" s="184">
        <v>7.9055999999999997</v>
      </c>
      <c r="P1889" s="184">
        <v>8.093</v>
      </c>
      <c r="Q1889" s="184">
        <v>8.0754999999999999</v>
      </c>
      <c r="R1889" s="184">
        <v>19.830300000000001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44404</v>
      </c>
      <c r="E1890" s="184">
        <v>379.71874820250201</v>
      </c>
      <c r="F1890" s="184">
        <v>8.4000000000000005E-2</v>
      </c>
      <c r="G1890" s="184">
        <v>1.7600000000000001E-2</v>
      </c>
      <c r="H1890" s="184">
        <v>1.5042</v>
      </c>
      <c r="I1890" s="184">
        <v>0.76839999999999997</v>
      </c>
      <c r="J1890" s="184">
        <v>2.0811999999999999</v>
      </c>
      <c r="K1890" s="184">
        <v>13.4152</v>
      </c>
      <c r="L1890" s="184">
        <v>22.526700000000002</v>
      </c>
      <c r="M1890" s="184">
        <v>48.323700000000002</v>
      </c>
      <c r="N1890" s="184">
        <v>58.089799999999997</v>
      </c>
      <c r="O1890" s="184">
        <v>13.2087</v>
      </c>
      <c r="P1890" s="184">
        <v>14.2605</v>
      </c>
      <c r="Q1890" s="184">
        <v>16.240100000000002</v>
      </c>
      <c r="R1890" s="184">
        <v>24.611499999999999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44404</v>
      </c>
      <c r="E1891" s="184">
        <v>50.967599999999997</v>
      </c>
      <c r="F1891" s="184">
        <v>8.5800000000000001E-2</v>
      </c>
      <c r="G1891" s="184">
        <v>2.47E-2</v>
      </c>
      <c r="H1891" s="184">
        <v>1.5169999999999999</v>
      </c>
      <c r="I1891" s="184">
        <v>0.79359999999999997</v>
      </c>
      <c r="J1891" s="184">
        <v>2.1395</v>
      </c>
      <c r="K1891" s="184">
        <v>13.599399999999999</v>
      </c>
      <c r="L1891" s="184">
        <v>22.922499999999999</v>
      </c>
      <c r="M1891" s="184">
        <v>49.046799999999998</v>
      </c>
      <c r="N1891" s="184">
        <v>59.120600000000003</v>
      </c>
      <c r="O1891" s="184">
        <v>13.946300000000001</v>
      </c>
      <c r="P1891" s="184">
        <v>15.2028</v>
      </c>
      <c r="Q1891" s="184">
        <v>15.806900000000001</v>
      </c>
      <c r="R1891" s="184">
        <v>25.423400000000001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44404</v>
      </c>
      <c r="E1892" s="184">
        <v>56.793999999999997</v>
      </c>
      <c r="F1892" s="184">
        <v>-0.37009999999999998</v>
      </c>
      <c r="G1892" s="184">
        <v>0.12520000000000001</v>
      </c>
      <c r="H1892" s="184">
        <v>2.2688999999999999</v>
      </c>
      <c r="I1892" s="184">
        <v>1.8050999999999999</v>
      </c>
      <c r="J1892" s="184">
        <v>4.3029999999999999</v>
      </c>
      <c r="K1892" s="184">
        <v>15.0235</v>
      </c>
      <c r="L1892" s="184">
        <v>27.455100000000002</v>
      </c>
      <c r="M1892" s="184">
        <v>49.05</v>
      </c>
      <c r="N1892" s="184">
        <v>61.907699999999998</v>
      </c>
      <c r="O1892" s="184">
        <v>14.196400000000001</v>
      </c>
      <c r="P1892" s="184">
        <v>14.842499999999999</v>
      </c>
      <c r="Q1892" s="184">
        <v>19.5608</v>
      </c>
      <c r="R1892" s="184">
        <v>24.972100000000001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44404</v>
      </c>
      <c r="E1893" s="184">
        <v>52.86</v>
      </c>
      <c r="F1893" s="184">
        <v>-0.37319999999999998</v>
      </c>
      <c r="G1893" s="184">
        <v>0.11550000000000001</v>
      </c>
      <c r="H1893" s="184">
        <v>2.2496</v>
      </c>
      <c r="I1893" s="184">
        <v>1.7654000000000001</v>
      </c>
      <c r="J1893" s="184">
        <v>4.2130999999999998</v>
      </c>
      <c r="K1893" s="184">
        <v>14.743399999999999</v>
      </c>
      <c r="L1893" s="184">
        <v>26.8508</v>
      </c>
      <c r="M1893" s="184">
        <v>47.992600000000003</v>
      </c>
      <c r="N1893" s="184">
        <v>60.366500000000002</v>
      </c>
      <c r="O1893" s="184">
        <v>13.0992</v>
      </c>
      <c r="P1893" s="184">
        <v>13.797599999999999</v>
      </c>
      <c r="Q1893" s="184">
        <v>15.498100000000001</v>
      </c>
      <c r="R1893" s="184">
        <v>23.764299999999999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44404</v>
      </c>
      <c r="E1894" s="184">
        <v>112.70180000000001</v>
      </c>
      <c r="F1894" s="184">
        <v>-0.3856</v>
      </c>
      <c r="G1894" s="184">
        <v>-0.46870000000000001</v>
      </c>
      <c r="H1894" s="184">
        <v>1.2157</v>
      </c>
      <c r="I1894" s="184">
        <v>1.1416999999999999</v>
      </c>
      <c r="J1894" s="184">
        <v>3.9337</v>
      </c>
      <c r="K1894" s="184">
        <v>16.190300000000001</v>
      </c>
      <c r="L1894" s="184">
        <v>28.088100000000001</v>
      </c>
      <c r="M1894" s="184">
        <v>53.208599999999997</v>
      </c>
      <c r="N1894" s="184">
        <v>65.095799999999997</v>
      </c>
      <c r="O1894" s="184">
        <v>15.575799999999999</v>
      </c>
      <c r="P1894" s="184">
        <v>14.92</v>
      </c>
      <c r="Q1894" s="184">
        <v>16.186199999999999</v>
      </c>
      <c r="R1894" s="184">
        <v>25.544599999999999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44404</v>
      </c>
      <c r="E1895" s="184">
        <v>119.95950000000001</v>
      </c>
      <c r="F1895" s="184">
        <v>-0.38400000000000001</v>
      </c>
      <c r="G1895" s="184">
        <v>-0.46229999999999999</v>
      </c>
      <c r="H1895" s="184">
        <v>1.2275</v>
      </c>
      <c r="I1895" s="184">
        <v>1.1651</v>
      </c>
      <c r="J1895" s="184">
        <v>3.988</v>
      </c>
      <c r="K1895" s="184">
        <v>16.368099999999998</v>
      </c>
      <c r="L1895" s="184">
        <v>28.488199999999999</v>
      </c>
      <c r="M1895" s="184">
        <v>53.9373</v>
      </c>
      <c r="N1895" s="184">
        <v>66.128399999999999</v>
      </c>
      <c r="O1895" s="184">
        <v>16.3169</v>
      </c>
      <c r="P1895" s="184">
        <v>15.734299999999999</v>
      </c>
      <c r="Q1895" s="184">
        <v>15.7143</v>
      </c>
      <c r="R1895" s="184">
        <v>26.353400000000001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44404</v>
      </c>
      <c r="E1896" s="184">
        <v>73.650000000000006</v>
      </c>
      <c r="F1896" s="184">
        <v>-0.2843</v>
      </c>
      <c r="G1896" s="184">
        <v>-0.51329999999999998</v>
      </c>
      <c r="H1896" s="184">
        <v>0.76619999999999999</v>
      </c>
      <c r="I1896" s="184">
        <v>0.17680000000000001</v>
      </c>
      <c r="J1896" s="184">
        <v>0.4501</v>
      </c>
      <c r="K1896" s="184">
        <v>9.9581999999999997</v>
      </c>
      <c r="L1896" s="184">
        <v>17.632999999999999</v>
      </c>
      <c r="M1896" s="184">
        <v>41.091999999999999</v>
      </c>
      <c r="N1896" s="184">
        <v>56.4026</v>
      </c>
      <c r="O1896" s="184">
        <v>11.225300000000001</v>
      </c>
      <c r="P1896" s="184">
        <v>10.8308</v>
      </c>
      <c r="Q1896" s="184">
        <v>13.8597</v>
      </c>
      <c r="R1896" s="184">
        <v>17.158799999999999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44404</v>
      </c>
      <c r="E1897" s="184">
        <v>72.540000000000006</v>
      </c>
      <c r="F1897" s="184">
        <v>-0.27500000000000002</v>
      </c>
      <c r="G1897" s="184">
        <v>-0.50749999999999995</v>
      </c>
      <c r="H1897" s="184">
        <v>0.76400000000000001</v>
      </c>
      <c r="I1897" s="184">
        <v>0.16569999999999999</v>
      </c>
      <c r="J1897" s="184">
        <v>0.4153</v>
      </c>
      <c r="K1897" s="184">
        <v>9.8424999999999994</v>
      </c>
      <c r="L1897" s="184">
        <v>17.3597</v>
      </c>
      <c r="M1897" s="184">
        <v>40.581400000000002</v>
      </c>
      <c r="N1897" s="184">
        <v>55.631799999999998</v>
      </c>
      <c r="O1897" s="184">
        <v>10.747</v>
      </c>
      <c r="P1897" s="184">
        <v>10.4598</v>
      </c>
      <c r="Q1897" s="184">
        <v>13.5434</v>
      </c>
      <c r="R1897" s="184">
        <v>16.5899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44404</v>
      </c>
      <c r="E1898" s="184">
        <v>177.62309999999999</v>
      </c>
      <c r="F1898" s="184">
        <v>-0.78979999999999995</v>
      </c>
      <c r="G1898" s="184">
        <v>-0.8952</v>
      </c>
      <c r="H1898" s="184">
        <v>0.69499999999999995</v>
      </c>
      <c r="I1898" s="184">
        <v>0.54890000000000005</v>
      </c>
      <c r="J1898" s="184">
        <v>0.49230000000000002</v>
      </c>
      <c r="K1898" s="184">
        <v>8.5911000000000008</v>
      </c>
      <c r="L1898" s="184">
        <v>13.86</v>
      </c>
      <c r="M1898" s="184">
        <v>28.3459</v>
      </c>
      <c r="N1898" s="184">
        <v>36.6113</v>
      </c>
      <c r="O1898" s="184">
        <v>7.9976000000000003</v>
      </c>
      <c r="P1898" s="184">
        <v>12.805</v>
      </c>
      <c r="Q1898" s="184">
        <v>18.337599999999998</v>
      </c>
      <c r="R1898" s="184">
        <v>17.413799999999998</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44404</v>
      </c>
      <c r="E1899" s="184">
        <v>192.23</v>
      </c>
      <c r="F1899" s="184">
        <v>-0.77769999999999995</v>
      </c>
      <c r="G1899" s="184">
        <v>-0.87460000000000004</v>
      </c>
      <c r="H1899" s="184">
        <v>0.72489999999999999</v>
      </c>
      <c r="I1899" s="184">
        <v>0.6</v>
      </c>
      <c r="J1899" s="184">
        <v>0.59550000000000003</v>
      </c>
      <c r="K1899" s="184">
        <v>8.8838000000000008</v>
      </c>
      <c r="L1899" s="184">
        <v>14.485099999999999</v>
      </c>
      <c r="M1899" s="184">
        <v>29.442799999999998</v>
      </c>
      <c r="N1899" s="184">
        <v>38.189100000000003</v>
      </c>
      <c r="O1899" s="184">
        <v>9.4589999999999996</v>
      </c>
      <c r="P1899" s="184">
        <v>14.127000000000001</v>
      </c>
      <c r="Q1899" s="184">
        <v>16.812200000000001</v>
      </c>
      <c r="R1899" s="184">
        <v>18.956700000000001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44396</v>
      </c>
      <c r="E1900" s="184">
        <v>14.140499999999999</v>
      </c>
      <c r="F1900" s="184">
        <v>2.5499999999999998E-2</v>
      </c>
      <c r="G1900" s="184">
        <v>2.5499999999999998E-2</v>
      </c>
      <c r="H1900" s="184">
        <v>-4.3799999999999999E-2</v>
      </c>
      <c r="I1900" s="184">
        <v>-0.29970000000000002</v>
      </c>
      <c r="J1900" s="184">
        <v>1.0894999999999999</v>
      </c>
      <c r="K1900" s="184">
        <v>12.2636</v>
      </c>
      <c r="L1900" s="184">
        <v>15.590199999999999</v>
      </c>
      <c r="M1900" s="184">
        <v>35.984699999999997</v>
      </c>
      <c r="N1900" s="184">
        <v>46.3093</v>
      </c>
      <c r="O1900" s="184">
        <v>12.176299999999999</v>
      </c>
      <c r="P1900" s="184"/>
      <c r="Q1900" s="184">
        <v>12.159599999999999</v>
      </c>
      <c r="R1900" s="184">
        <v>20.9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44396</v>
      </c>
      <c r="E1901" s="184">
        <v>13.5486</v>
      </c>
      <c r="F1901" s="184">
        <v>1.6199999999999999E-2</v>
      </c>
      <c r="G1901" s="184">
        <v>1.6199999999999999E-2</v>
      </c>
      <c r="H1901" s="184">
        <v>-6.4899999999999999E-2</v>
      </c>
      <c r="I1901" s="184">
        <v>-0.34200000000000003</v>
      </c>
      <c r="J1901" s="184">
        <v>0.99439999999999995</v>
      </c>
      <c r="K1901" s="184">
        <v>11.9543</v>
      </c>
      <c r="L1901" s="184">
        <v>14.957000000000001</v>
      </c>
      <c r="M1901" s="184">
        <v>34.861600000000003</v>
      </c>
      <c r="N1901" s="184">
        <v>44.685099999999998</v>
      </c>
      <c r="O1901" s="184">
        <v>10.6038</v>
      </c>
      <c r="P1901" s="184"/>
      <c r="Q1901" s="184">
        <v>10.5823</v>
      </c>
      <c r="R1901" s="184">
        <v>19.5322</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44404</v>
      </c>
      <c r="E1902" s="184">
        <v>13.538600000000001</v>
      </c>
      <c r="F1902" s="184">
        <v>-3.8399999999999997E-2</v>
      </c>
      <c r="G1902" s="184">
        <v>1.4800000000000001E-2</v>
      </c>
      <c r="H1902" s="184">
        <v>7.0199999999999999E-2</v>
      </c>
      <c r="I1902" s="184">
        <v>6.9999999999999999E-4</v>
      </c>
      <c r="J1902" s="184">
        <v>0.27629999999999999</v>
      </c>
      <c r="K1902" s="184">
        <v>9.2165999999999997</v>
      </c>
      <c r="L1902" s="184">
        <v>17.127099999999999</v>
      </c>
      <c r="M1902" s="184">
        <v>33.088900000000002</v>
      </c>
      <c r="N1902" s="184">
        <v>42.336300000000001</v>
      </c>
      <c r="O1902" s="184"/>
      <c r="P1902" s="184"/>
      <c r="Q1902" s="184">
        <v>10.687799999999999</v>
      </c>
      <c r="R1902" s="184">
        <v>19.174800000000001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44404</v>
      </c>
      <c r="E1903" s="184">
        <v>12.9535</v>
      </c>
      <c r="F1903" s="184">
        <v>-4.1700000000000001E-2</v>
      </c>
      <c r="G1903" s="184">
        <v>2.3E-3</v>
      </c>
      <c r="H1903" s="184">
        <v>4.87E-2</v>
      </c>
      <c r="I1903" s="184">
        <v>-4.1700000000000001E-2</v>
      </c>
      <c r="J1903" s="184">
        <v>0.1794</v>
      </c>
      <c r="K1903" s="184">
        <v>8.9161000000000001</v>
      </c>
      <c r="L1903" s="184">
        <v>16.493500000000001</v>
      </c>
      <c r="M1903" s="184">
        <v>32.002099999999999</v>
      </c>
      <c r="N1903" s="184">
        <v>40.7821</v>
      </c>
      <c r="O1903" s="184"/>
      <c r="P1903" s="184"/>
      <c r="Q1903" s="184">
        <v>9.0608000000000004</v>
      </c>
      <c r="R1903" s="184">
        <v>17.819199999999999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44404</v>
      </c>
      <c r="E1904" s="184">
        <v>358.70370000000003</v>
      </c>
      <c r="F1904" s="184">
        <v>-0.27529999999999999</v>
      </c>
      <c r="G1904" s="184">
        <v>-0.47389999999999999</v>
      </c>
      <c r="H1904" s="184">
        <v>0.77090000000000003</v>
      </c>
      <c r="I1904" s="184">
        <v>-0.30149999999999999</v>
      </c>
      <c r="J1904" s="184">
        <v>0.55179999999999996</v>
      </c>
      <c r="K1904" s="184">
        <v>15.7889</v>
      </c>
      <c r="L1904" s="184">
        <v>26.877800000000001</v>
      </c>
      <c r="M1904" s="184">
        <v>61.909100000000002</v>
      </c>
      <c r="N1904" s="184">
        <v>74.931899999999999</v>
      </c>
      <c r="O1904" s="184">
        <v>10.734500000000001</v>
      </c>
      <c r="P1904" s="184">
        <v>12.520200000000001</v>
      </c>
      <c r="Q1904" s="184">
        <v>17.305399999999999</v>
      </c>
      <c r="R1904" s="184">
        <v>23.094100000000001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44404</v>
      </c>
      <c r="E1905" s="184">
        <v>382.6447</v>
      </c>
      <c r="F1905" s="184">
        <v>-0.27310000000000001</v>
      </c>
      <c r="G1905" s="184">
        <v>-0.46450000000000002</v>
      </c>
      <c r="H1905" s="184">
        <v>0.78759999999999997</v>
      </c>
      <c r="I1905" s="184">
        <v>-0.26750000000000002</v>
      </c>
      <c r="J1905" s="184">
        <v>0.62919999999999998</v>
      </c>
      <c r="K1905" s="184">
        <v>16.040500000000002</v>
      </c>
      <c r="L1905" s="184">
        <v>27.426100000000002</v>
      </c>
      <c r="M1905" s="184">
        <v>62.997500000000002</v>
      </c>
      <c r="N1905" s="184">
        <v>76.527699999999996</v>
      </c>
      <c r="O1905" s="184">
        <v>11.7151</v>
      </c>
      <c r="P1905" s="184">
        <v>13.462899999999999</v>
      </c>
      <c r="Q1905" s="184">
        <v>13.842499999999999</v>
      </c>
      <c r="R1905" s="184">
        <v>24.250499999999999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44404</v>
      </c>
      <c r="E1906" s="184">
        <v>15.59</v>
      </c>
      <c r="F1906" s="184">
        <v>-0.12809999999999999</v>
      </c>
      <c r="G1906" s="184">
        <v>-6.4100000000000004E-2</v>
      </c>
      <c r="H1906" s="184">
        <v>1.8289</v>
      </c>
      <c r="I1906" s="184">
        <v>1.3653999999999999</v>
      </c>
      <c r="J1906" s="184">
        <v>2.2294999999999998</v>
      </c>
      <c r="K1906" s="184">
        <v>13.2994</v>
      </c>
      <c r="L1906" s="184">
        <v>20.665600000000001</v>
      </c>
      <c r="M1906" s="184">
        <v>41.598500000000001</v>
      </c>
      <c r="N1906" s="184">
        <v>48.759500000000003</v>
      </c>
      <c r="O1906" s="184"/>
      <c r="P1906" s="184"/>
      <c r="Q1906" s="184">
        <v>18.2883</v>
      </c>
      <c r="R1906" s="184">
        <v>23.679099999999998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44404</v>
      </c>
      <c r="E1907" s="184">
        <v>15.28</v>
      </c>
      <c r="F1907" s="184">
        <v>-6.54E-2</v>
      </c>
      <c r="G1907" s="184">
        <v>-6.54E-2</v>
      </c>
      <c r="H1907" s="184">
        <v>1.8667</v>
      </c>
      <c r="I1907" s="184">
        <v>1.3935</v>
      </c>
      <c r="J1907" s="184">
        <v>2.2073999999999998</v>
      </c>
      <c r="K1907" s="184">
        <v>13.1852</v>
      </c>
      <c r="L1907" s="184">
        <v>20.315000000000001</v>
      </c>
      <c r="M1907" s="184">
        <v>40.959400000000002</v>
      </c>
      <c r="N1907" s="184">
        <v>47.775599999999997</v>
      </c>
      <c r="O1907" s="184"/>
      <c r="P1907" s="184"/>
      <c r="Q1907" s="184">
        <v>17.3931</v>
      </c>
      <c r="R1907" s="184">
        <v>22.8081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44404</v>
      </c>
      <c r="E1908" s="184">
        <v>99.177499999999995</v>
      </c>
      <c r="F1908" s="184">
        <v>-0.56859999999999999</v>
      </c>
      <c r="G1908" s="184">
        <v>-0.45829999999999999</v>
      </c>
      <c r="H1908" s="184">
        <v>1.7663</v>
      </c>
      <c r="I1908" s="184">
        <v>0.57620000000000005</v>
      </c>
      <c r="J1908" s="184">
        <v>2.1128</v>
      </c>
      <c r="K1908" s="184">
        <v>12.790800000000001</v>
      </c>
      <c r="L1908" s="184">
        <v>19.767600000000002</v>
      </c>
      <c r="M1908" s="184">
        <v>44.194400000000002</v>
      </c>
      <c r="N1908" s="184">
        <v>57.194299999999998</v>
      </c>
      <c r="O1908" s="184">
        <v>15.3764</v>
      </c>
      <c r="P1908" s="184">
        <v>14.5459</v>
      </c>
      <c r="Q1908" s="184">
        <v>13.960699999999999</v>
      </c>
      <c r="R1908" s="184">
        <v>26.689299999999999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44404</v>
      </c>
      <c r="E1909" s="184">
        <v>93.225499999999997</v>
      </c>
      <c r="F1909" s="184">
        <v>-0.57040000000000002</v>
      </c>
      <c r="G1909" s="184">
        <v>-0.46539999999999998</v>
      </c>
      <c r="H1909" s="184">
        <v>1.7533000000000001</v>
      </c>
      <c r="I1909" s="184">
        <v>0.54969999999999997</v>
      </c>
      <c r="J1909" s="184">
        <v>2.052</v>
      </c>
      <c r="K1909" s="184">
        <v>12.599500000000001</v>
      </c>
      <c r="L1909" s="184">
        <v>19.354199999999999</v>
      </c>
      <c r="M1909" s="184">
        <v>43.459600000000002</v>
      </c>
      <c r="N1909" s="184">
        <v>56.130499999999998</v>
      </c>
      <c r="O1909" s="184">
        <v>14.604799999999999</v>
      </c>
      <c r="P1909" s="184">
        <v>13.7418</v>
      </c>
      <c r="Q1909" s="184">
        <v>14.9429</v>
      </c>
      <c r="R1909" s="184">
        <v>25.866199999999999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-0.30837941176470585</v>
      </c>
      <c r="G1910" s="186">
        <v>-0.24035882352941176</v>
      </c>
      <c r="H1910" s="186">
        <v>1.2483499999999998</v>
      </c>
      <c r="I1910" s="186">
        <v>0.68008235294117647</v>
      </c>
      <c r="J1910" s="186">
        <v>2.148058823529412</v>
      </c>
      <c r="K1910" s="186">
        <v>12.890214705882352</v>
      </c>
      <c r="L1910" s="186">
        <v>22.689402941176478</v>
      </c>
      <c r="M1910" s="186">
        <v>45.685256249999995</v>
      </c>
      <c r="N1910" s="186">
        <v>58.631206249999984</v>
      </c>
      <c r="O1910" s="186">
        <v>11.937719230769233</v>
      </c>
      <c r="P1910" s="186">
        <v>13.094020833333332</v>
      </c>
      <c r="Q1910" s="186">
        <v>15.890344117647055</v>
      </c>
      <c r="R1910" s="186">
        <v>22.631603125000002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-0.28644999999999998</v>
      </c>
      <c r="G1911" s="186">
        <v>-0.21679999999999999</v>
      </c>
      <c r="H1911" s="186">
        <v>1.3163499999999999</v>
      </c>
      <c r="I1911" s="186">
        <v>0.64219999999999999</v>
      </c>
      <c r="J1911" s="186">
        <v>2.0666000000000002</v>
      </c>
      <c r="K1911" s="186">
        <v>12.719799999999999</v>
      </c>
      <c r="L1911" s="186">
        <v>21.05245</v>
      </c>
      <c r="M1911" s="186">
        <v>43.210099999999997</v>
      </c>
      <c r="N1911" s="186">
        <v>55.497500000000002</v>
      </c>
      <c r="O1911" s="186">
        <v>11.945699999999999</v>
      </c>
      <c r="P1911" s="186">
        <v>13.602349999999999</v>
      </c>
      <c r="Q1911" s="186">
        <v>15.7606</v>
      </c>
      <c r="R1911" s="186">
        <v>22.84525</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44404</v>
      </c>
      <c r="C8" s="65">
        <f>VLOOKUP($A8,'Return Data'!$B$7:$R$2843,4,0)</f>
        <v>28.335699999999999</v>
      </c>
      <c r="D8" s="65">
        <f>VLOOKUP($A8,'Return Data'!$B$7:$R$2843,10,0)</f>
        <v>9.0363000000000007</v>
      </c>
      <c r="E8" s="66">
        <f t="shared" ref="E8:E16" si="0">RANK(D8,D$8:D$16,0)</f>
        <v>4</v>
      </c>
      <c r="F8" s="65">
        <f>VLOOKUP($A8,'Return Data'!$B$7:$R$2843,11,0)</f>
        <v>13.240399999999999</v>
      </c>
      <c r="G8" s="66">
        <f t="shared" ref="G8:G16" si="1">RANK(F8,F$8:F$16,0)</f>
        <v>4</v>
      </c>
      <c r="H8" s="65">
        <f>VLOOKUP($A8,'Return Data'!$B$7:$R$2843,12,0)</f>
        <v>26.823599999999999</v>
      </c>
      <c r="I8" s="66">
        <f t="shared" ref="I8:I16" si="2">RANK(H8,H$8:H$16,0)</f>
        <v>4</v>
      </c>
      <c r="J8" s="65">
        <f>VLOOKUP($A8,'Return Data'!$B$7:$R$2843,13,0)</f>
        <v>35.023200000000003</v>
      </c>
      <c r="K8" s="66">
        <f t="shared" ref="K8:K16" si="3">RANK(J8,J$8:J$16,0)</f>
        <v>4</v>
      </c>
      <c r="L8" s="65">
        <f>VLOOKUP($A8,'Return Data'!$B$7:$R$2843,17,0)</f>
        <v>20.6983</v>
      </c>
      <c r="M8" s="66">
        <f t="shared" ref="M8:M14" si="4">RANK(L8,L$8:L$16,0)</f>
        <v>2</v>
      </c>
      <c r="N8" s="65">
        <f>VLOOKUP($A8,'Return Data'!$B$7:$R$2843,14,0)</f>
        <v>13.609400000000001</v>
      </c>
      <c r="O8" s="66">
        <f t="shared" ref="O8:O14" si="5">RANK(N8,N$8:N$16,0)</f>
        <v>2</v>
      </c>
      <c r="P8" s="65">
        <f>VLOOKUP($A8,'Return Data'!$B$7:$R$2843,15,0)</f>
        <v>11.3309</v>
      </c>
      <c r="Q8" s="66">
        <f t="shared" ref="Q8:Q14" si="6">RANK(P8,P$8:P$16,0)</f>
        <v>3</v>
      </c>
      <c r="R8" s="65">
        <f>VLOOKUP($A8,'Return Data'!$B$7:$R$2843,16,0)</f>
        <v>9.9939</v>
      </c>
      <c r="S8" s="67">
        <f t="shared" ref="S8:S16" si="7">RANK(R8,R$8:R$16,0)</f>
        <v>5</v>
      </c>
    </row>
    <row r="9" spans="1:20" x14ac:dyDescent="0.3">
      <c r="A9" s="63" t="s">
        <v>1244</v>
      </c>
      <c r="B9" s="64">
        <f>VLOOKUP($A9,'Return Data'!$B$7:$R$2843,3,0)</f>
        <v>44404</v>
      </c>
      <c r="C9" s="65">
        <f>VLOOKUP($A9,'Return Data'!$B$7:$R$2843,4,0)</f>
        <v>44.764000000000003</v>
      </c>
      <c r="D9" s="65">
        <f>VLOOKUP($A9,'Return Data'!$B$7:$R$2843,10,0)</f>
        <v>7.5979999999999999</v>
      </c>
      <c r="E9" s="66">
        <f t="shared" si="0"/>
        <v>7</v>
      </c>
      <c r="F9" s="65">
        <f>VLOOKUP($A9,'Return Data'!$B$7:$R$2843,11,0)</f>
        <v>11.736800000000001</v>
      </c>
      <c r="G9" s="66">
        <f t="shared" si="1"/>
        <v>5</v>
      </c>
      <c r="H9" s="65">
        <f>VLOOKUP($A9,'Return Data'!$B$7:$R$2843,12,0)</f>
        <v>23.763400000000001</v>
      </c>
      <c r="I9" s="66">
        <f t="shared" si="2"/>
        <v>5</v>
      </c>
      <c r="J9" s="65">
        <f>VLOOKUP($A9,'Return Data'!$B$7:$R$2843,13,0)</f>
        <v>28.322399999999998</v>
      </c>
      <c r="K9" s="66">
        <f t="shared" si="3"/>
        <v>5</v>
      </c>
      <c r="L9" s="65">
        <f>VLOOKUP($A9,'Return Data'!$B$7:$R$2843,17,0)</f>
        <v>19.229199999999999</v>
      </c>
      <c r="M9" s="66">
        <f t="shared" si="4"/>
        <v>3</v>
      </c>
      <c r="N9" s="65">
        <f>VLOOKUP($A9,'Return Data'!$B$7:$R$2843,14,0)</f>
        <v>11.979200000000001</v>
      </c>
      <c r="O9" s="66">
        <f t="shared" si="5"/>
        <v>4</v>
      </c>
      <c r="P9" s="65">
        <f>VLOOKUP($A9,'Return Data'!$B$7:$R$2843,15,0)</f>
        <v>10.582800000000001</v>
      </c>
      <c r="Q9" s="66">
        <f t="shared" si="6"/>
        <v>4</v>
      </c>
      <c r="R9" s="65">
        <f>VLOOKUP($A9,'Return Data'!$B$7:$R$2843,16,0)</f>
        <v>9.8504000000000005</v>
      </c>
      <c r="S9" s="67">
        <f t="shared" si="7"/>
        <v>6</v>
      </c>
    </row>
    <row r="10" spans="1:20" x14ac:dyDescent="0.3">
      <c r="A10" s="63" t="s">
        <v>1246</v>
      </c>
      <c r="B10" s="64">
        <f>VLOOKUP($A10,'Return Data'!$B$7:$R$2843,3,0)</f>
        <v>44404</v>
      </c>
      <c r="C10" s="65">
        <f>VLOOKUP($A10,'Return Data'!$B$7:$R$2843,4,0)</f>
        <v>367.10730000000001</v>
      </c>
      <c r="D10" s="65">
        <f>VLOOKUP($A10,'Return Data'!$B$7:$R$2843,10,0)</f>
        <v>9.6856000000000009</v>
      </c>
      <c r="E10" s="66">
        <f t="shared" si="0"/>
        <v>3</v>
      </c>
      <c r="F10" s="65">
        <f>VLOOKUP($A10,'Return Data'!$B$7:$R$2843,11,0)</f>
        <v>20.476900000000001</v>
      </c>
      <c r="G10" s="66">
        <f t="shared" si="1"/>
        <v>2</v>
      </c>
      <c r="H10" s="65">
        <f>VLOOKUP($A10,'Return Data'!$B$7:$R$2843,12,0)</f>
        <v>41.781100000000002</v>
      </c>
      <c r="I10" s="66">
        <f t="shared" si="2"/>
        <v>2</v>
      </c>
      <c r="J10" s="65">
        <f>VLOOKUP($A10,'Return Data'!$B$7:$R$2843,13,0)</f>
        <v>41.311900000000001</v>
      </c>
      <c r="K10" s="66">
        <f t="shared" si="3"/>
        <v>2</v>
      </c>
      <c r="L10" s="65">
        <f>VLOOKUP($A10,'Return Data'!$B$7:$R$2843,17,0)</f>
        <v>17.492100000000001</v>
      </c>
      <c r="M10" s="66">
        <f t="shared" si="4"/>
        <v>4</v>
      </c>
      <c r="N10" s="65">
        <f>VLOOKUP($A10,'Return Data'!$B$7:$R$2843,14,0)</f>
        <v>13.1846</v>
      </c>
      <c r="O10" s="66">
        <f t="shared" si="5"/>
        <v>3</v>
      </c>
      <c r="P10" s="65">
        <f>VLOOKUP($A10,'Return Data'!$B$7:$R$2843,15,0)</f>
        <v>13.003299999999999</v>
      </c>
      <c r="Q10" s="66">
        <f t="shared" si="6"/>
        <v>2</v>
      </c>
      <c r="R10" s="65">
        <f>VLOOKUP($A10,'Return Data'!$B$7:$R$2843,16,0)</f>
        <v>21.186</v>
      </c>
      <c r="S10" s="67">
        <f t="shared" si="7"/>
        <v>2</v>
      </c>
    </row>
    <row r="11" spans="1:20" x14ac:dyDescent="0.3">
      <c r="A11" s="63" t="s">
        <v>2023</v>
      </c>
      <c r="B11" s="64">
        <f>VLOOKUP($A11,'Return Data'!$B$7:$R$2843,3,0)</f>
        <v>44404</v>
      </c>
      <c r="C11" s="65">
        <f>VLOOKUP($A11,'Return Data'!$B$7:$R$2843,4,0)</f>
        <v>23.4129</v>
      </c>
      <c r="D11" s="65">
        <f>VLOOKUP($A11,'Return Data'!$B$7:$R$2843,10,0)</f>
        <v>7.9294000000000002</v>
      </c>
      <c r="E11" s="66">
        <f t="shared" si="0"/>
        <v>5</v>
      </c>
      <c r="F11" s="65">
        <f>VLOOKUP($A11,'Return Data'!$B$7:$R$2843,11,0)</f>
        <v>10.5587</v>
      </c>
      <c r="G11" s="66">
        <f t="shared" si="1"/>
        <v>6</v>
      </c>
      <c r="H11" s="65">
        <f>VLOOKUP($A11,'Return Data'!$B$7:$R$2843,12,0)</f>
        <v>21.831800000000001</v>
      </c>
      <c r="I11" s="66">
        <f t="shared" si="2"/>
        <v>6</v>
      </c>
      <c r="J11" s="65">
        <f>VLOOKUP($A11,'Return Data'!$B$7:$R$2843,13,0)</f>
        <v>26.373799999999999</v>
      </c>
      <c r="K11" s="66">
        <f t="shared" si="3"/>
        <v>6</v>
      </c>
      <c r="L11" s="65">
        <f>VLOOKUP($A11,'Return Data'!$B$7:$R$2843,17,0)</f>
        <v>15.0745</v>
      </c>
      <c r="M11" s="66">
        <f t="shared" si="4"/>
        <v>5</v>
      </c>
      <c r="N11" s="65">
        <f>VLOOKUP($A11,'Return Data'!$B$7:$R$2843,14,0)</f>
        <v>10.6029</v>
      </c>
      <c r="O11" s="66">
        <f t="shared" si="5"/>
        <v>6</v>
      </c>
      <c r="P11" s="65">
        <f>VLOOKUP($A11,'Return Data'!$B$7:$R$2843,15,0)</f>
        <v>8.3492999999999995</v>
      </c>
      <c r="Q11" s="66">
        <f t="shared" si="6"/>
        <v>7</v>
      </c>
      <c r="R11" s="65">
        <f>VLOOKUP($A11,'Return Data'!$B$7:$R$2843,16,0)</f>
        <v>8.5944000000000003</v>
      </c>
      <c r="S11" s="67">
        <f t="shared" si="7"/>
        <v>8</v>
      </c>
    </row>
    <row r="12" spans="1:20" x14ac:dyDescent="0.3">
      <c r="A12" s="63" t="s">
        <v>1248</v>
      </c>
      <c r="B12" s="64">
        <f>VLOOKUP($A12,'Return Data'!$B$7:$R$2843,3,0)</f>
        <v>44404</v>
      </c>
      <c r="C12" s="65">
        <f>VLOOKUP($A12,'Return Data'!$B$7:$R$2843,4,0)</f>
        <v>71.890299999999996</v>
      </c>
      <c r="D12" s="65">
        <f>VLOOKUP($A12,'Return Data'!$B$7:$R$2843,10,0)</f>
        <v>15.4697</v>
      </c>
      <c r="E12" s="66">
        <f t="shared" si="0"/>
        <v>1</v>
      </c>
      <c r="F12" s="65">
        <f>VLOOKUP($A12,'Return Data'!$B$7:$R$2843,11,0)</f>
        <v>45.081400000000002</v>
      </c>
      <c r="G12" s="66">
        <f t="shared" si="1"/>
        <v>1</v>
      </c>
      <c r="H12" s="65">
        <f>VLOOKUP($A12,'Return Data'!$B$7:$R$2843,12,0)</f>
        <v>51.378599999999999</v>
      </c>
      <c r="I12" s="66">
        <f t="shared" si="2"/>
        <v>1</v>
      </c>
      <c r="J12" s="65">
        <f>VLOOKUP($A12,'Return Data'!$B$7:$R$2843,13,0)</f>
        <v>73.609099999999998</v>
      </c>
      <c r="K12" s="66">
        <f t="shared" si="3"/>
        <v>1</v>
      </c>
      <c r="L12" s="65">
        <f>VLOOKUP($A12,'Return Data'!$B$7:$R$2843,17,0)</f>
        <v>38.193300000000001</v>
      </c>
      <c r="M12" s="66">
        <f t="shared" si="4"/>
        <v>1</v>
      </c>
      <c r="N12" s="65">
        <f>VLOOKUP($A12,'Return Data'!$B$7:$R$2843,14,0)</f>
        <v>27.494</v>
      </c>
      <c r="O12" s="66">
        <f t="shared" si="5"/>
        <v>1</v>
      </c>
      <c r="P12" s="65">
        <f>VLOOKUP($A12,'Return Data'!$B$7:$R$2843,15,0)</f>
        <v>17.463000000000001</v>
      </c>
      <c r="Q12" s="66">
        <f t="shared" si="6"/>
        <v>1</v>
      </c>
      <c r="R12" s="65">
        <f>VLOOKUP($A12,'Return Data'!$B$7:$R$2843,16,0)</f>
        <v>10.169499999999999</v>
      </c>
      <c r="S12" s="67">
        <f t="shared" si="7"/>
        <v>4</v>
      </c>
    </row>
    <row r="13" spans="1:20" x14ac:dyDescent="0.3">
      <c r="A13" s="63" t="s">
        <v>1604</v>
      </c>
      <c r="B13" s="64">
        <f>VLOOKUP($A13,'Return Data'!$B$7:$R$2843,3,0)</f>
        <v>44404</v>
      </c>
      <c r="C13" s="65">
        <f>VLOOKUP($A13,'Return Data'!$B$7:$R$2843,4,0)</f>
        <v>22.720400000000001</v>
      </c>
      <c r="D13" s="65">
        <f>VLOOKUP($A13,'Return Data'!$B$7:$R$2843,10,0)</f>
        <v>11.041600000000001</v>
      </c>
      <c r="E13" s="66">
        <f t="shared" si="0"/>
        <v>2</v>
      </c>
      <c r="F13" s="65">
        <f>VLOOKUP($A13,'Return Data'!$B$7:$R$2843,11,0)</f>
        <v>8.7302</v>
      </c>
      <c r="G13" s="66">
        <f t="shared" si="1"/>
        <v>8</v>
      </c>
      <c r="H13" s="65">
        <f>VLOOKUP($A13,'Return Data'!$B$7:$R$2843,12,0)</f>
        <v>12.8393</v>
      </c>
      <c r="I13" s="66">
        <f t="shared" si="2"/>
        <v>9</v>
      </c>
      <c r="J13" s="65">
        <f>VLOOKUP($A13,'Return Data'!$B$7:$R$2843,13,0)</f>
        <v>12.636699999999999</v>
      </c>
      <c r="K13" s="66">
        <f t="shared" si="3"/>
        <v>9</v>
      </c>
      <c r="L13" s="65">
        <f>VLOOKUP($A13,'Return Data'!$B$7:$R$2843,17,0)</f>
        <v>10.609400000000001</v>
      </c>
      <c r="M13" s="66">
        <f t="shared" si="4"/>
        <v>8</v>
      </c>
      <c r="N13" s="65">
        <f>VLOOKUP($A13,'Return Data'!$B$7:$R$2843,14,0)</f>
        <v>9.2720000000000002</v>
      </c>
      <c r="O13" s="66">
        <f t="shared" si="5"/>
        <v>7</v>
      </c>
      <c r="P13" s="65">
        <f>VLOOKUP($A13,'Return Data'!$B$7:$R$2843,15,0)</f>
        <v>8.4422999999999995</v>
      </c>
      <c r="Q13" s="66">
        <f t="shared" si="6"/>
        <v>6</v>
      </c>
      <c r="R13" s="65">
        <f>VLOOKUP($A13,'Return Data'!$B$7:$R$2843,16,0)</f>
        <v>9.4358000000000004</v>
      </c>
      <c r="S13" s="67">
        <f t="shared" si="7"/>
        <v>7</v>
      </c>
    </row>
    <row r="14" spans="1:20" x14ac:dyDescent="0.3">
      <c r="A14" s="63" t="s">
        <v>1251</v>
      </c>
      <c r="B14" s="64">
        <f>VLOOKUP($A14,'Return Data'!$B$7:$R$2843,3,0)</f>
        <v>44404</v>
      </c>
      <c r="C14" s="65">
        <f>VLOOKUP($A14,'Return Data'!$B$7:$R$2843,4,0)</f>
        <v>35.811799999999998</v>
      </c>
      <c r="D14" s="65">
        <f>VLOOKUP($A14,'Return Data'!$B$7:$R$2843,10,0)</f>
        <v>7.1612999999999998</v>
      </c>
      <c r="E14" s="66">
        <f t="shared" si="0"/>
        <v>8</v>
      </c>
      <c r="F14" s="65">
        <f>VLOOKUP($A14,'Return Data'!$B$7:$R$2843,11,0)</f>
        <v>9.15</v>
      </c>
      <c r="G14" s="66">
        <f t="shared" si="1"/>
        <v>7</v>
      </c>
      <c r="H14" s="65">
        <f>VLOOKUP($A14,'Return Data'!$B$7:$R$2843,12,0)</f>
        <v>16.881900000000002</v>
      </c>
      <c r="I14" s="66">
        <f t="shared" si="2"/>
        <v>7</v>
      </c>
      <c r="J14" s="65">
        <f>VLOOKUP($A14,'Return Data'!$B$7:$R$2843,13,0)</f>
        <v>18.6206</v>
      </c>
      <c r="K14" s="66">
        <f t="shared" si="3"/>
        <v>8</v>
      </c>
      <c r="L14" s="65">
        <f>VLOOKUP($A14,'Return Data'!$B$7:$R$2843,17,0)</f>
        <v>14.6058</v>
      </c>
      <c r="M14" s="66">
        <f t="shared" si="4"/>
        <v>6</v>
      </c>
      <c r="N14" s="65">
        <f>VLOOKUP($A14,'Return Data'!$B$7:$R$2843,14,0)</f>
        <v>11.4651</v>
      </c>
      <c r="O14" s="66">
        <f t="shared" si="5"/>
        <v>5</v>
      </c>
      <c r="P14" s="65">
        <f>VLOOKUP($A14,'Return Data'!$B$7:$R$2843,15,0)</f>
        <v>9.3793000000000006</v>
      </c>
      <c r="Q14" s="66">
        <f t="shared" si="6"/>
        <v>5</v>
      </c>
      <c r="R14" s="65">
        <f>VLOOKUP($A14,'Return Data'!$B$7:$R$2843,16,0)</f>
        <v>8.4839000000000002</v>
      </c>
      <c r="S14" s="67">
        <f t="shared" si="7"/>
        <v>9</v>
      </c>
    </row>
    <row r="15" spans="1:20" x14ac:dyDescent="0.3">
      <c r="A15" s="63" t="s">
        <v>1253</v>
      </c>
      <c r="B15" s="64">
        <f>VLOOKUP($A15,'Return Data'!$B$7:$R$2843,3,0)</f>
        <v>44404</v>
      </c>
      <c r="C15" s="65">
        <f>VLOOKUP($A15,'Return Data'!$B$7:$R$2843,4,0)</f>
        <v>14.4312</v>
      </c>
      <c r="D15" s="65">
        <f>VLOOKUP($A15,'Return Data'!$B$7:$R$2843,10,0)</f>
        <v>7.7309000000000001</v>
      </c>
      <c r="E15" s="66">
        <f t="shared" si="0"/>
        <v>6</v>
      </c>
      <c r="F15" s="65">
        <f>VLOOKUP($A15,'Return Data'!$B$7:$R$2843,11,0)</f>
        <v>14.621600000000001</v>
      </c>
      <c r="G15" s="66">
        <f t="shared" si="1"/>
        <v>3</v>
      </c>
      <c r="H15" s="65">
        <f>VLOOKUP($A15,'Return Data'!$B$7:$R$2843,12,0)</f>
        <v>28.957100000000001</v>
      </c>
      <c r="I15" s="66">
        <f t="shared" si="2"/>
        <v>3</v>
      </c>
      <c r="J15" s="65">
        <f>VLOOKUP($A15,'Return Data'!$B$7:$R$2843,13,0)</f>
        <v>35.359299999999998</v>
      </c>
      <c r="K15" s="66">
        <f t="shared" si="3"/>
        <v>3</v>
      </c>
      <c r="L15" s="65"/>
      <c r="M15" s="66"/>
      <c r="N15" s="65"/>
      <c r="O15" s="66"/>
      <c r="P15" s="65"/>
      <c r="Q15" s="66"/>
      <c r="R15" s="65">
        <f>VLOOKUP($A15,'Return Data'!$B$7:$R$2843,16,0)</f>
        <v>30.020099999999999</v>
      </c>
      <c r="S15" s="67">
        <f t="shared" si="7"/>
        <v>1</v>
      </c>
    </row>
    <row r="16" spans="1:20" x14ac:dyDescent="0.3">
      <c r="A16" s="63" t="s">
        <v>1255</v>
      </c>
      <c r="B16" s="64">
        <f>VLOOKUP($A16,'Return Data'!$B$7:$R$2843,3,0)</f>
        <v>44404</v>
      </c>
      <c r="C16" s="65">
        <f>VLOOKUP($A16,'Return Data'!$B$7:$R$2843,4,0)</f>
        <v>42.0426</v>
      </c>
      <c r="D16" s="65">
        <f>VLOOKUP($A16,'Return Data'!$B$7:$R$2843,10,0)</f>
        <v>4.8269000000000002</v>
      </c>
      <c r="E16" s="66">
        <f t="shared" si="0"/>
        <v>9</v>
      </c>
      <c r="F16" s="65">
        <f>VLOOKUP($A16,'Return Data'!$B$7:$R$2843,11,0)</f>
        <v>6.9074</v>
      </c>
      <c r="G16" s="66">
        <f t="shared" si="1"/>
        <v>9</v>
      </c>
      <c r="H16" s="65">
        <f>VLOOKUP($A16,'Return Data'!$B$7:$R$2843,12,0)</f>
        <v>14.2468</v>
      </c>
      <c r="I16" s="66">
        <f t="shared" si="2"/>
        <v>8</v>
      </c>
      <c r="J16" s="65">
        <f>VLOOKUP($A16,'Return Data'!$B$7:$R$2843,13,0)</f>
        <v>18.654499999999999</v>
      </c>
      <c r="K16" s="66">
        <f t="shared" si="3"/>
        <v>7</v>
      </c>
      <c r="L16" s="65">
        <f>VLOOKUP($A16,'Return Data'!$B$7:$R$2843,17,0)</f>
        <v>12.458</v>
      </c>
      <c r="M16" s="66">
        <f>RANK(L16,L$8:L$16,0)</f>
        <v>7</v>
      </c>
      <c r="N16" s="65">
        <f>VLOOKUP($A16,'Return Data'!$B$7:$R$2843,14,0)</f>
        <v>7.6755000000000004</v>
      </c>
      <c r="O16" s="66">
        <f>RANK(N16,N$8:N$16,0)</f>
        <v>8</v>
      </c>
      <c r="P16" s="65">
        <f>VLOOKUP($A16,'Return Data'!$B$7:$R$2843,15,0)</f>
        <v>7.3071999999999999</v>
      </c>
      <c r="Q16" s="66">
        <f>RANK(P16,P$8:P$16,0)</f>
        <v>8</v>
      </c>
      <c r="R16" s="65">
        <f>VLOOKUP($A16,'Return Data'!$B$7:$R$2843,16,0)</f>
        <v>12.055899999999999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8.9421888888888876</v>
      </c>
      <c r="E18" s="74"/>
      <c r="F18" s="75">
        <f>AVERAGE(F8:F16)</f>
        <v>15.611488888888889</v>
      </c>
      <c r="G18" s="74"/>
      <c r="H18" s="75">
        <f>AVERAGE(H8:H16)</f>
        <v>26.500399999999999</v>
      </c>
      <c r="I18" s="74"/>
      <c r="J18" s="75">
        <f>AVERAGE(J8:J16)</f>
        <v>32.212388888888889</v>
      </c>
      <c r="K18" s="74"/>
      <c r="L18" s="75">
        <f>AVERAGE(L8:L16)</f>
        <v>18.545074999999997</v>
      </c>
      <c r="M18" s="74"/>
      <c r="N18" s="75">
        <f>AVERAGE(N8:N16)</f>
        <v>13.160337500000001</v>
      </c>
      <c r="O18" s="74"/>
      <c r="P18" s="75">
        <f>AVERAGE(P8:P16)</f>
        <v>10.732262499999999</v>
      </c>
      <c r="Q18" s="74"/>
      <c r="R18" s="75">
        <f>AVERAGE(R8:R16)</f>
        <v>13.309988888888888</v>
      </c>
      <c r="S18" s="76"/>
    </row>
    <row r="19" spans="1:19" x14ac:dyDescent="0.3">
      <c r="A19" s="73" t="s">
        <v>28</v>
      </c>
      <c r="B19" s="74"/>
      <c r="C19" s="74"/>
      <c r="D19" s="75">
        <f>MIN(D8:D16)</f>
        <v>4.8269000000000002</v>
      </c>
      <c r="E19" s="74"/>
      <c r="F19" s="75">
        <f>MIN(F8:F16)</f>
        <v>6.9074</v>
      </c>
      <c r="G19" s="74"/>
      <c r="H19" s="75">
        <f>MIN(H8:H16)</f>
        <v>12.8393</v>
      </c>
      <c r="I19" s="74"/>
      <c r="J19" s="75">
        <f>MIN(J8:J16)</f>
        <v>12.636699999999999</v>
      </c>
      <c r="K19" s="74"/>
      <c r="L19" s="75">
        <f>MIN(L8:L16)</f>
        <v>10.609400000000001</v>
      </c>
      <c r="M19" s="74"/>
      <c r="N19" s="75">
        <f>MIN(N8:N16)</f>
        <v>7.6755000000000004</v>
      </c>
      <c r="O19" s="74"/>
      <c r="P19" s="75">
        <f>MIN(P8:P16)</f>
        <v>7.3071999999999999</v>
      </c>
      <c r="Q19" s="74"/>
      <c r="R19" s="75">
        <f>MIN(R8:R16)</f>
        <v>8.4839000000000002</v>
      </c>
      <c r="S19" s="76"/>
    </row>
    <row r="20" spans="1:19" ht="15" thickBot="1" x14ac:dyDescent="0.35">
      <c r="A20" s="77" t="s">
        <v>29</v>
      </c>
      <c r="B20" s="78"/>
      <c r="C20" s="78"/>
      <c r="D20" s="79">
        <f>MAX(D8:D16)</f>
        <v>15.4697</v>
      </c>
      <c r="E20" s="78"/>
      <c r="F20" s="79">
        <f>MAX(F8:F16)</f>
        <v>45.081400000000002</v>
      </c>
      <c r="G20" s="78"/>
      <c r="H20" s="79">
        <f>MAX(H8:H16)</f>
        <v>51.378599999999999</v>
      </c>
      <c r="I20" s="78"/>
      <c r="J20" s="79">
        <f>MAX(J8:J16)</f>
        <v>73.609099999999998</v>
      </c>
      <c r="K20" s="78"/>
      <c r="L20" s="79">
        <f>MAX(L8:L16)</f>
        <v>38.193300000000001</v>
      </c>
      <c r="M20" s="78"/>
      <c r="N20" s="79">
        <f>MAX(N8:N16)</f>
        <v>27.494</v>
      </c>
      <c r="O20" s="78"/>
      <c r="P20" s="79">
        <f>MAX(P8:P16)</f>
        <v>17.463000000000001</v>
      </c>
      <c r="Q20" s="78"/>
      <c r="R20" s="79">
        <f>MAX(R8:R16)</f>
        <v>30.020099999999999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44404</v>
      </c>
      <c r="C8" s="65">
        <f>VLOOKUP($A8,'Return Data'!$B$7:$R$2843,4,0)</f>
        <v>76.52</v>
      </c>
      <c r="D8" s="65">
        <f>VLOOKUP($A8,'Return Data'!$B$7:$R$2843,10,0)</f>
        <v>7.3964999999999996</v>
      </c>
      <c r="E8" s="66">
        <f t="shared" ref="E8:E17" si="0">RANK(D8,D$8:D$17,0)</f>
        <v>4</v>
      </c>
      <c r="F8" s="65">
        <f>VLOOKUP($A8,'Return Data'!$B$7:$R$2843,11,0)</f>
        <v>11.1402</v>
      </c>
      <c r="G8" s="66">
        <f t="shared" ref="G8:G14" si="1">RANK(F8,F$8:F$17,0)</f>
        <v>4</v>
      </c>
      <c r="H8" s="65">
        <f>VLOOKUP($A8,'Return Data'!$B$7:$R$2843,12,0)</f>
        <v>25.0123</v>
      </c>
      <c r="I8" s="66">
        <f t="shared" ref="I8:I14" si="2">RANK(H8,H$8:H$17,0)</f>
        <v>3</v>
      </c>
      <c r="J8" s="65">
        <f>VLOOKUP($A8,'Return Data'!$B$7:$R$2843,13,0)</f>
        <v>31.139700000000001</v>
      </c>
      <c r="K8" s="66">
        <f t="shared" ref="K8" si="3">RANK(J8,J$8:J$17,0)</f>
        <v>2</v>
      </c>
      <c r="L8" s="65">
        <f>VLOOKUP($A8,'Return Data'!$B$7:$R$2843,17,0)</f>
        <v>17.220800000000001</v>
      </c>
      <c r="M8" s="66">
        <f t="shared" ref="M8" si="4">RANK(L8,L$8:L$17,0)</f>
        <v>2</v>
      </c>
      <c r="N8" s="65">
        <f>VLOOKUP($A8,'Return Data'!$B$7:$R$2843,14,0)</f>
        <v>12.7628</v>
      </c>
      <c r="O8" s="66">
        <f t="shared" ref="O8" si="5">RANK(N8,N$8:N$17,0)</f>
        <v>3</v>
      </c>
      <c r="P8" s="65">
        <f>VLOOKUP($A8,'Return Data'!$B$7:$R$2843,15,0)</f>
        <v>11.721500000000001</v>
      </c>
      <c r="Q8" s="66">
        <f t="shared" ref="Q8" si="6">RANK(P8,P$8:P$17,0)</f>
        <v>3</v>
      </c>
      <c r="R8" s="65">
        <f>VLOOKUP($A8,'Return Data'!$B$7:$R$2843,16,0)</f>
        <v>12.7417</v>
      </c>
      <c r="S8" s="67">
        <f t="shared" ref="S8:S17" si="7">RANK(R8,R$8:R$17,0)</f>
        <v>7</v>
      </c>
    </row>
    <row r="9" spans="1:20" x14ac:dyDescent="0.3">
      <c r="A9" s="63" t="s">
        <v>546</v>
      </c>
      <c r="B9" s="64">
        <f>VLOOKUP($A9,'Return Data'!$B$7:$R$2843,3,0)</f>
        <v>44404</v>
      </c>
      <c r="C9" s="65">
        <f>VLOOKUP($A9,'Return Data'!$B$7:$R$2843,4,0)</f>
        <v>275.18200000000002</v>
      </c>
      <c r="D9" s="65">
        <f>VLOOKUP($A9,'Return Data'!$B$7:$R$2843,10,0)</f>
        <v>11.7509</v>
      </c>
      <c r="E9" s="66">
        <f t="shared" si="0"/>
        <v>1</v>
      </c>
      <c r="F9" s="65">
        <f>VLOOKUP($A9,'Return Data'!$B$7:$R$2843,11,0)</f>
        <v>19.941099999999999</v>
      </c>
      <c r="G9" s="66">
        <f t="shared" si="1"/>
        <v>1</v>
      </c>
      <c r="H9" s="65">
        <f>VLOOKUP($A9,'Return Data'!$B$7:$R$2843,12,0)</f>
        <v>44.947099999999999</v>
      </c>
      <c r="I9" s="66">
        <f t="shared" si="2"/>
        <v>1</v>
      </c>
      <c r="J9" s="65">
        <f>VLOOKUP($A9,'Return Data'!$B$7:$R$2843,13,0)</f>
        <v>48.640999999999998</v>
      </c>
      <c r="K9" s="66">
        <f t="shared" ref="K9:K17" si="8">RANK(J9,J$8:J$17,0)</f>
        <v>1</v>
      </c>
      <c r="L9" s="65">
        <f>VLOOKUP($A9,'Return Data'!$B$7:$R$2843,17,0)</f>
        <v>15.8996</v>
      </c>
      <c r="M9" s="66">
        <f t="shared" ref="M9:M17" si="9">RANK(L9,L$8:L$17,0)</f>
        <v>5</v>
      </c>
      <c r="N9" s="65">
        <f>VLOOKUP($A9,'Return Data'!$B$7:$R$2843,14,0)</f>
        <v>12.813499999999999</v>
      </c>
      <c r="O9" s="66">
        <f t="shared" ref="O9:O17" si="10">RANK(N9,N$8:N$17,0)</f>
        <v>2</v>
      </c>
      <c r="P9" s="65">
        <f>VLOOKUP($A9,'Return Data'!$B$7:$R$2843,15,0)</f>
        <v>12.7409</v>
      </c>
      <c r="Q9" s="66">
        <f t="shared" ref="Q9:Q14" si="11">RANK(P9,P$8:P$17,0)</f>
        <v>1</v>
      </c>
      <c r="R9" s="65">
        <f>VLOOKUP($A9,'Return Data'!$B$7:$R$2843,16,0)</f>
        <v>14.0611</v>
      </c>
      <c r="S9" s="67">
        <f t="shared" si="7"/>
        <v>3</v>
      </c>
    </row>
    <row r="10" spans="1:20" x14ac:dyDescent="0.3">
      <c r="A10" s="63" t="s">
        <v>548</v>
      </c>
      <c r="B10" s="64">
        <f>VLOOKUP($A10,'Return Data'!$B$7:$R$2843,3,0)</f>
        <v>44404</v>
      </c>
      <c r="C10" s="65">
        <f>VLOOKUP($A10,'Return Data'!$B$7:$R$2843,4,0)</f>
        <v>50.62</v>
      </c>
      <c r="D10" s="65">
        <f>VLOOKUP($A10,'Return Data'!$B$7:$R$2843,10,0)</f>
        <v>4.9554</v>
      </c>
      <c r="E10" s="66">
        <f t="shared" si="0"/>
        <v>8</v>
      </c>
      <c r="F10" s="65">
        <f>VLOOKUP($A10,'Return Data'!$B$7:$R$2843,11,0)</f>
        <v>9.5434000000000001</v>
      </c>
      <c r="G10" s="66">
        <f t="shared" si="1"/>
        <v>7</v>
      </c>
      <c r="H10" s="65">
        <f>VLOOKUP($A10,'Return Data'!$B$7:$R$2843,12,0)</f>
        <v>20.581199999999999</v>
      </c>
      <c r="I10" s="66">
        <f t="shared" si="2"/>
        <v>6</v>
      </c>
      <c r="J10" s="65">
        <f>VLOOKUP($A10,'Return Data'!$B$7:$R$2843,13,0)</f>
        <v>26.55</v>
      </c>
      <c r="K10" s="66">
        <f t="shared" si="8"/>
        <v>6</v>
      </c>
      <c r="L10" s="65">
        <f>VLOOKUP($A10,'Return Data'!$B$7:$R$2843,17,0)</f>
        <v>15.0701</v>
      </c>
      <c r="M10" s="66">
        <f t="shared" si="9"/>
        <v>7</v>
      </c>
      <c r="N10" s="65">
        <f>VLOOKUP($A10,'Return Data'!$B$7:$R$2843,14,0)</f>
        <v>11.885400000000001</v>
      </c>
      <c r="O10" s="66">
        <f t="shared" si="10"/>
        <v>5</v>
      </c>
      <c r="P10" s="65">
        <f>VLOOKUP($A10,'Return Data'!$B$7:$R$2843,15,0)</f>
        <v>11.488</v>
      </c>
      <c r="Q10" s="66">
        <f t="shared" si="11"/>
        <v>4</v>
      </c>
      <c r="R10" s="65">
        <f>VLOOKUP($A10,'Return Data'!$B$7:$R$2843,16,0)</f>
        <v>13.3498</v>
      </c>
      <c r="S10" s="67">
        <f t="shared" si="7"/>
        <v>4</v>
      </c>
    </row>
    <row r="11" spans="1:20" x14ac:dyDescent="0.3">
      <c r="A11" s="63" t="s">
        <v>549</v>
      </c>
      <c r="B11" s="64">
        <f>VLOOKUP($A11,'Return Data'!$B$7:$R$2843,3,0)</f>
        <v>44404</v>
      </c>
      <c r="C11" s="65">
        <f>VLOOKUP($A11,'Return Data'!$B$7:$R$2843,4,0)</f>
        <v>10.430999999999999</v>
      </c>
      <c r="D11" s="65">
        <f>VLOOKUP($A11,'Return Data'!$B$7:$R$2843,10,0)</f>
        <v>7.6136999999999997</v>
      </c>
      <c r="E11" s="66">
        <f t="shared" si="0"/>
        <v>3</v>
      </c>
      <c r="F11" s="65">
        <f>VLOOKUP($A11,'Return Data'!$B$7:$R$2843,11,0)</f>
        <v>11.5639</v>
      </c>
      <c r="G11" s="66">
        <f t="shared" si="1"/>
        <v>3</v>
      </c>
      <c r="H11" s="65">
        <f>VLOOKUP($A11,'Return Data'!$B$7:$R$2843,12,0)</f>
        <v>18.271999999999998</v>
      </c>
      <c r="I11" s="66">
        <f t="shared" si="2"/>
        <v>7</v>
      </c>
      <c r="J11" s="65">
        <f>VLOOKUP($A11,'Return Data'!$B$7:$R$2843,13,0)</f>
        <v>19.4832</v>
      </c>
      <c r="K11" s="66">
        <f t="shared" si="8"/>
        <v>9</v>
      </c>
      <c r="L11" s="65"/>
      <c r="M11" s="66"/>
      <c r="N11" s="65"/>
      <c r="O11" s="66"/>
      <c r="P11" s="65"/>
      <c r="Q11" s="66"/>
      <c r="R11" s="65">
        <f>VLOOKUP($A11,'Return Data'!$B$7:$R$2843,16,0)</f>
        <v>2.7195999999999998</v>
      </c>
      <c r="S11" s="67">
        <f t="shared" si="7"/>
        <v>10</v>
      </c>
    </row>
    <row r="12" spans="1:20" x14ac:dyDescent="0.3">
      <c r="A12" s="63" t="s">
        <v>551</v>
      </c>
      <c r="B12" s="64">
        <f>VLOOKUP($A12,'Return Data'!$B$7:$R$2843,3,0)</f>
        <v>44404</v>
      </c>
      <c r="C12" s="65">
        <f>VLOOKUP($A12,'Return Data'!$B$7:$R$2843,4,0)</f>
        <v>14.343999999999999</v>
      </c>
      <c r="D12" s="65">
        <f>VLOOKUP($A12,'Return Data'!$B$7:$R$2843,10,0)</f>
        <v>5.4627999999999997</v>
      </c>
      <c r="E12" s="66">
        <f t="shared" si="0"/>
        <v>7</v>
      </c>
      <c r="F12" s="65">
        <f>VLOOKUP($A12,'Return Data'!$B$7:$R$2843,11,0)</f>
        <v>8.7654999999999994</v>
      </c>
      <c r="G12" s="66">
        <f t="shared" si="1"/>
        <v>8</v>
      </c>
      <c r="H12" s="65">
        <f>VLOOKUP($A12,'Return Data'!$B$7:$R$2843,12,0)</f>
        <v>17.496700000000001</v>
      </c>
      <c r="I12" s="66">
        <f t="shared" si="2"/>
        <v>8</v>
      </c>
      <c r="J12" s="65">
        <f>VLOOKUP($A12,'Return Data'!$B$7:$R$2843,13,0)</f>
        <v>23.0716</v>
      </c>
      <c r="K12" s="66">
        <f t="shared" si="8"/>
        <v>7</v>
      </c>
      <c r="L12" s="65">
        <f>VLOOKUP($A12,'Return Data'!$B$7:$R$2843,17,0)</f>
        <v>16.1647</v>
      </c>
      <c r="M12" s="66">
        <f t="shared" si="9"/>
        <v>4</v>
      </c>
      <c r="N12" s="65"/>
      <c r="O12" s="66"/>
      <c r="P12" s="65"/>
      <c r="Q12" s="66"/>
      <c r="R12" s="65">
        <f>VLOOKUP($A12,'Return Data'!$B$7:$R$2843,16,0)</f>
        <v>12.852499999999999</v>
      </c>
      <c r="S12" s="67">
        <f t="shared" si="7"/>
        <v>6</v>
      </c>
    </row>
    <row r="13" spans="1:20" x14ac:dyDescent="0.3">
      <c r="A13" s="63" t="s">
        <v>553</v>
      </c>
      <c r="B13" s="64">
        <f>VLOOKUP($A13,'Return Data'!$B$7:$R$2843,3,0)</f>
        <v>44404</v>
      </c>
      <c r="C13" s="65">
        <f>VLOOKUP($A13,'Return Data'!$B$7:$R$2843,4,0)</f>
        <v>32.997</v>
      </c>
      <c r="D13" s="65">
        <f>VLOOKUP($A13,'Return Data'!$B$7:$R$2843,10,0)</f>
        <v>4.2922000000000002</v>
      </c>
      <c r="E13" s="66">
        <f t="shared" si="0"/>
        <v>9</v>
      </c>
      <c r="F13" s="65">
        <f>VLOOKUP($A13,'Return Data'!$B$7:$R$2843,11,0)</f>
        <v>6.1919000000000004</v>
      </c>
      <c r="G13" s="66">
        <f t="shared" si="1"/>
        <v>9</v>
      </c>
      <c r="H13" s="65">
        <f>VLOOKUP($A13,'Return Data'!$B$7:$R$2843,12,0)</f>
        <v>11.389799999999999</v>
      </c>
      <c r="I13" s="66">
        <f t="shared" si="2"/>
        <v>10</v>
      </c>
      <c r="J13" s="65">
        <f>VLOOKUP($A13,'Return Data'!$B$7:$R$2843,13,0)</f>
        <v>16.5107</v>
      </c>
      <c r="K13" s="66">
        <f t="shared" si="8"/>
        <v>10</v>
      </c>
      <c r="L13" s="65">
        <f>VLOOKUP($A13,'Return Data'!$B$7:$R$2843,17,0)</f>
        <v>12.876300000000001</v>
      </c>
      <c r="M13" s="66">
        <f t="shared" si="9"/>
        <v>8</v>
      </c>
      <c r="N13" s="65">
        <f>VLOOKUP($A13,'Return Data'!$B$7:$R$2843,14,0)</f>
        <v>9.5901999999999994</v>
      </c>
      <c r="O13" s="66">
        <f t="shared" si="10"/>
        <v>6</v>
      </c>
      <c r="P13" s="65">
        <f>VLOOKUP($A13,'Return Data'!$B$7:$R$2843,15,0)</f>
        <v>9.5968</v>
      </c>
      <c r="Q13" s="66">
        <f t="shared" si="11"/>
        <v>5</v>
      </c>
      <c r="R13" s="65">
        <f>VLOOKUP($A13,'Return Data'!$B$7:$R$2843,16,0)</f>
        <v>12.4931</v>
      </c>
      <c r="S13" s="67">
        <f t="shared" si="7"/>
        <v>8</v>
      </c>
    </row>
    <row r="14" spans="1:20" x14ac:dyDescent="0.3">
      <c r="A14" s="63" t="s">
        <v>556</v>
      </c>
      <c r="B14" s="64">
        <f>VLOOKUP($A14,'Return Data'!$B$7:$R$2843,3,0)</f>
        <v>44404</v>
      </c>
      <c r="C14" s="65">
        <f>VLOOKUP($A14,'Return Data'!$B$7:$R$2843,4,0)</f>
        <v>126.9727</v>
      </c>
      <c r="D14" s="65">
        <f>VLOOKUP($A14,'Return Data'!$B$7:$R$2843,10,0)</f>
        <v>8.3681999999999999</v>
      </c>
      <c r="E14" s="66">
        <f t="shared" si="0"/>
        <v>2</v>
      </c>
      <c r="F14" s="65">
        <f>VLOOKUP($A14,'Return Data'!$B$7:$R$2843,11,0)</f>
        <v>13.0219</v>
      </c>
      <c r="G14" s="66">
        <f t="shared" si="1"/>
        <v>2</v>
      </c>
      <c r="H14" s="65">
        <f>VLOOKUP($A14,'Return Data'!$B$7:$R$2843,12,0)</f>
        <v>25.549700000000001</v>
      </c>
      <c r="I14" s="66">
        <f t="shared" si="2"/>
        <v>2</v>
      </c>
      <c r="J14" s="65">
        <f>VLOOKUP($A14,'Return Data'!$B$7:$R$2843,13,0)</f>
        <v>30.908100000000001</v>
      </c>
      <c r="K14" s="66">
        <f t="shared" si="8"/>
        <v>3</v>
      </c>
      <c r="L14" s="65">
        <f>VLOOKUP($A14,'Return Data'!$B$7:$R$2843,17,0)</f>
        <v>15.758699999999999</v>
      </c>
      <c r="M14" s="66">
        <f t="shared" si="9"/>
        <v>6</v>
      </c>
      <c r="N14" s="65">
        <f>VLOOKUP($A14,'Return Data'!$B$7:$R$2843,14,0)</f>
        <v>12.175599999999999</v>
      </c>
      <c r="O14" s="66">
        <f t="shared" si="10"/>
        <v>4</v>
      </c>
      <c r="P14" s="65">
        <f>VLOOKUP($A14,'Return Data'!$B$7:$R$2843,15,0)</f>
        <v>12.2331</v>
      </c>
      <c r="Q14" s="66">
        <f t="shared" si="11"/>
        <v>2</v>
      </c>
      <c r="R14" s="65">
        <f>VLOOKUP($A14,'Return Data'!$B$7:$R$2843,16,0)</f>
        <v>12.861599999999999</v>
      </c>
      <c r="S14" s="67">
        <f t="shared" si="7"/>
        <v>5</v>
      </c>
    </row>
    <row r="15" spans="1:20" x14ac:dyDescent="0.3">
      <c r="A15" s="63" t="s">
        <v>557</v>
      </c>
      <c r="B15" s="64">
        <f>VLOOKUP($A15,'Return Data'!$B$7:$R$2843,3,0)</f>
        <v>44404</v>
      </c>
      <c r="C15" s="65">
        <f>VLOOKUP($A15,'Return Data'!$B$7:$R$2843,4,0)</f>
        <v>14.318899999999999</v>
      </c>
      <c r="D15" s="65">
        <f>VLOOKUP($A15,'Return Data'!$B$7:$R$2843,10,0)</f>
        <v>6.7157</v>
      </c>
      <c r="E15" s="66">
        <f t="shared" si="0"/>
        <v>5</v>
      </c>
      <c r="F15" s="65">
        <f>VLOOKUP($A15,'Return Data'!$B$7:$R$2843,11,0)</f>
        <v>10.4819</v>
      </c>
      <c r="G15" s="66">
        <f t="shared" ref="G15" si="12">RANK(F15,F$8:F$17,0)</f>
        <v>6</v>
      </c>
      <c r="H15" s="65">
        <f>VLOOKUP($A15,'Return Data'!$B$7:$R$2843,12,0)</f>
        <v>21.191500000000001</v>
      </c>
      <c r="I15" s="66">
        <f>RANK(H15,H$8:H$17,0)</f>
        <v>5</v>
      </c>
      <c r="J15" s="65">
        <f>VLOOKUP($A15,'Return Data'!$B$7:$R$2843,13,0)</f>
        <v>26.6173</v>
      </c>
      <c r="K15" s="66">
        <f t="shared" si="8"/>
        <v>5</v>
      </c>
      <c r="L15" s="65"/>
      <c r="M15" s="66"/>
      <c r="N15" s="65"/>
      <c r="O15" s="66"/>
      <c r="P15" s="65"/>
      <c r="Q15" s="66"/>
      <c r="R15" s="65">
        <f>VLOOKUP($A15,'Return Data'!$B$7:$R$2843,16,0)</f>
        <v>29.426100000000002</v>
      </c>
      <c r="S15" s="67">
        <f t="shared" si="7"/>
        <v>1</v>
      </c>
    </row>
    <row r="16" spans="1:20" x14ac:dyDescent="0.3">
      <c r="A16" s="63" t="s">
        <v>559</v>
      </c>
      <c r="B16" s="64">
        <f>VLOOKUP($A16,'Return Data'!$B$7:$R$2843,3,0)</f>
        <v>44404</v>
      </c>
      <c r="C16" s="65">
        <f>VLOOKUP($A16,'Return Data'!$B$7:$R$2843,4,0)</f>
        <v>14.458299999999999</v>
      </c>
      <c r="D16" s="65">
        <f>VLOOKUP($A16,'Return Data'!$B$7:$R$2843,10,0)</f>
        <v>6.0133000000000001</v>
      </c>
      <c r="E16" s="66">
        <f t="shared" si="0"/>
        <v>6</v>
      </c>
      <c r="F16" s="65">
        <f>VLOOKUP($A16,'Return Data'!$B$7:$R$2843,11,0)</f>
        <v>11.046900000000001</v>
      </c>
      <c r="G16" s="66">
        <f>RANK(F16,F$8:F$17,0)</f>
        <v>5</v>
      </c>
      <c r="H16" s="65">
        <f>VLOOKUP($A16,'Return Data'!$B$7:$R$2843,12,0)</f>
        <v>21.883400000000002</v>
      </c>
      <c r="I16" s="66">
        <f>RANK(H16,H$8:H$17,0)</f>
        <v>4</v>
      </c>
      <c r="J16" s="65">
        <f>VLOOKUP($A16,'Return Data'!$B$7:$R$2843,13,0)</f>
        <v>27.097000000000001</v>
      </c>
      <c r="K16" s="66">
        <f t="shared" si="8"/>
        <v>4</v>
      </c>
      <c r="L16" s="65">
        <f>VLOOKUP($A16,'Return Data'!$B$7:$R$2843,17,0)</f>
        <v>17.695</v>
      </c>
      <c r="M16" s="66">
        <f t="shared" si="9"/>
        <v>1</v>
      </c>
      <c r="N16" s="65"/>
      <c r="O16" s="66"/>
      <c r="P16" s="65"/>
      <c r="Q16" s="66"/>
      <c r="R16" s="65">
        <f>VLOOKUP($A16,'Return Data'!$B$7:$R$2843,16,0)</f>
        <v>15.9184</v>
      </c>
      <c r="S16" s="67">
        <f t="shared" si="7"/>
        <v>2</v>
      </c>
    </row>
    <row r="17" spans="1:19" x14ac:dyDescent="0.3">
      <c r="A17" s="63" t="s">
        <v>561</v>
      </c>
      <c r="B17" s="64">
        <f>VLOOKUP($A17,'Return Data'!$B$7:$R$2843,3,0)</f>
        <v>44404</v>
      </c>
      <c r="C17" s="65">
        <f>VLOOKUP($A17,'Return Data'!$B$7:$R$2843,4,0)</f>
        <v>14.8</v>
      </c>
      <c r="D17" s="65">
        <f>VLOOKUP($A17,'Return Data'!$B$7:$R$2843,10,0)</f>
        <v>3.6415000000000002</v>
      </c>
      <c r="E17" s="66">
        <f t="shared" si="0"/>
        <v>10</v>
      </c>
      <c r="F17" s="65">
        <f>VLOOKUP($A17,'Return Data'!$B$7:$R$2843,11,0)</f>
        <v>5.4131</v>
      </c>
      <c r="G17" s="66">
        <f>RANK(F17,F$8:F$17,0)</f>
        <v>10</v>
      </c>
      <c r="H17" s="65">
        <f>VLOOKUP($A17,'Return Data'!$B$7:$R$2843,12,0)</f>
        <v>16.169499999999999</v>
      </c>
      <c r="I17" s="66">
        <f>RANK(H17,H$8:H$17,0)</f>
        <v>9</v>
      </c>
      <c r="J17" s="65">
        <f>VLOOKUP($A17,'Return Data'!$B$7:$R$2843,13,0)</f>
        <v>22.213000000000001</v>
      </c>
      <c r="K17" s="66">
        <f t="shared" si="8"/>
        <v>8</v>
      </c>
      <c r="L17" s="65">
        <f>VLOOKUP($A17,'Return Data'!$B$7:$R$2843,17,0)</f>
        <v>17.1206</v>
      </c>
      <c r="M17" s="66">
        <f t="shared" si="9"/>
        <v>3</v>
      </c>
      <c r="N17" s="65">
        <f>VLOOKUP($A17,'Return Data'!$B$7:$R$2843,14,0)</f>
        <v>13.0136</v>
      </c>
      <c r="O17" s="66">
        <f t="shared" si="10"/>
        <v>1</v>
      </c>
      <c r="P17" s="65"/>
      <c r="Q17" s="66"/>
      <c r="R17" s="65">
        <f>VLOOKUP($A17,'Return Data'!$B$7:$R$2843,16,0)</f>
        <v>11.579599999999999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6.6210199999999997</v>
      </c>
      <c r="E19" s="74"/>
      <c r="F19" s="75">
        <f>AVERAGE(F8:F17)</f>
        <v>10.710979999999999</v>
      </c>
      <c r="G19" s="74"/>
      <c r="H19" s="75">
        <f>AVERAGE(H8:H17)</f>
        <v>22.249320000000001</v>
      </c>
      <c r="I19" s="74"/>
      <c r="J19" s="75">
        <f>AVERAGE(J8:J17)</f>
        <v>27.223159999999996</v>
      </c>
      <c r="K19" s="74"/>
      <c r="L19" s="75">
        <f>AVERAGE(L8:L17)</f>
        <v>15.975725000000001</v>
      </c>
      <c r="M19" s="74"/>
      <c r="N19" s="75">
        <f>AVERAGE(N8:N17)</f>
        <v>12.040183333333333</v>
      </c>
      <c r="O19" s="74"/>
      <c r="P19" s="75">
        <f>AVERAGE(P8:P17)</f>
        <v>11.55606</v>
      </c>
      <c r="Q19" s="74"/>
      <c r="R19" s="75">
        <f>AVERAGE(R8:R17)</f>
        <v>13.80035</v>
      </c>
      <c r="S19" s="76"/>
    </row>
    <row r="20" spans="1:19" x14ac:dyDescent="0.3">
      <c r="A20" s="73" t="s">
        <v>28</v>
      </c>
      <c r="B20" s="74"/>
      <c r="C20" s="74"/>
      <c r="D20" s="75">
        <f>MIN(D8:D17)</f>
        <v>3.6415000000000002</v>
      </c>
      <c r="E20" s="74"/>
      <c r="F20" s="75">
        <f>MIN(F8:F17)</f>
        <v>5.4131</v>
      </c>
      <c r="G20" s="74"/>
      <c r="H20" s="75">
        <f>MIN(H8:H17)</f>
        <v>11.389799999999999</v>
      </c>
      <c r="I20" s="74"/>
      <c r="J20" s="75">
        <f>MIN(J8:J17)</f>
        <v>16.5107</v>
      </c>
      <c r="K20" s="74"/>
      <c r="L20" s="75">
        <f>MIN(L8:L17)</f>
        <v>12.876300000000001</v>
      </c>
      <c r="M20" s="74"/>
      <c r="N20" s="75">
        <f>MIN(N8:N17)</f>
        <v>9.5901999999999994</v>
      </c>
      <c r="O20" s="74"/>
      <c r="P20" s="75">
        <f>MIN(P8:P17)</f>
        <v>9.5968</v>
      </c>
      <c r="Q20" s="74"/>
      <c r="R20" s="75">
        <f>MIN(R8:R17)</f>
        <v>2.7195999999999998</v>
      </c>
      <c r="S20" s="76"/>
    </row>
    <row r="21" spans="1:19" ht="15" thickBot="1" x14ac:dyDescent="0.35">
      <c r="A21" s="77" t="s">
        <v>29</v>
      </c>
      <c r="B21" s="78"/>
      <c r="C21" s="78"/>
      <c r="D21" s="79">
        <f>MAX(D8:D17)</f>
        <v>11.7509</v>
      </c>
      <c r="E21" s="78"/>
      <c r="F21" s="79">
        <f>MAX(F8:F17)</f>
        <v>19.941099999999999</v>
      </c>
      <c r="G21" s="78"/>
      <c r="H21" s="79">
        <f>MAX(H8:H17)</f>
        <v>44.947099999999999</v>
      </c>
      <c r="I21" s="78"/>
      <c r="J21" s="79">
        <f>MAX(J8:J17)</f>
        <v>48.640999999999998</v>
      </c>
      <c r="K21" s="78"/>
      <c r="L21" s="79">
        <f>MAX(L8:L17)</f>
        <v>17.695</v>
      </c>
      <c r="M21" s="78"/>
      <c r="N21" s="79">
        <f>MAX(N8:N17)</f>
        <v>13.0136</v>
      </c>
      <c r="O21" s="78"/>
      <c r="P21" s="79">
        <f>MAX(P8:P17)</f>
        <v>12.7409</v>
      </c>
      <c r="Q21" s="78"/>
      <c r="R21" s="79">
        <f>MAX(R8:R17)</f>
        <v>29.426100000000002</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44404</v>
      </c>
      <c r="C8" s="65">
        <f>VLOOKUP($A8,'Return Data'!$B$7:$R$2843,4,0)</f>
        <v>70.66</v>
      </c>
      <c r="D8" s="65">
        <f>VLOOKUP($A8,'Return Data'!$B$7:$R$2843,10,0)</f>
        <v>7.0768000000000004</v>
      </c>
      <c r="E8" s="66">
        <f t="shared" ref="E8:E17" si="0">RANK(D8,D$8:D$17,0)</f>
        <v>3</v>
      </c>
      <c r="F8" s="65">
        <f>VLOOKUP($A8,'Return Data'!$B$7:$R$2843,11,0)</f>
        <v>10.458</v>
      </c>
      <c r="G8" s="66">
        <f t="shared" ref="G8:G14" si="1">RANK(F8,F$8:F$17,0)</f>
        <v>3</v>
      </c>
      <c r="H8" s="65">
        <f>VLOOKUP($A8,'Return Data'!$B$7:$R$2843,12,0)</f>
        <v>23.899699999999999</v>
      </c>
      <c r="I8" s="66">
        <f t="shared" ref="I8" si="2">RANK(H8,H$8:H$17,0)</f>
        <v>3</v>
      </c>
      <c r="J8" s="65">
        <f>VLOOKUP($A8,'Return Data'!$B$7:$R$2843,13,0)</f>
        <v>29.6038</v>
      </c>
      <c r="K8" s="66">
        <f>RANK(J8,J$8:J$17,0)</f>
        <v>2</v>
      </c>
      <c r="L8" s="65">
        <f>VLOOKUP($A8,'Return Data'!$B$7:$R$2843,17,0)</f>
        <v>15.922000000000001</v>
      </c>
      <c r="M8" s="66">
        <f>RANK(L8,L$8:L$17,0)</f>
        <v>2</v>
      </c>
      <c r="N8" s="65">
        <f>VLOOKUP($A8,'Return Data'!$B$7:$R$2843,14,0)</f>
        <v>11.535600000000001</v>
      </c>
      <c r="O8" s="66">
        <f>RANK(N8,N$8:N$17,0)</f>
        <v>3</v>
      </c>
      <c r="P8" s="65">
        <f>VLOOKUP($A8,'Return Data'!$B$7:$R$2843,15,0)</f>
        <v>10.494300000000001</v>
      </c>
      <c r="Q8" s="66">
        <f>RANK(P8,P$8:P$17,0)</f>
        <v>3</v>
      </c>
      <c r="R8" s="65">
        <f>VLOOKUP($A8,'Return Data'!$B$7:$R$2843,16,0)</f>
        <v>9.6292000000000009</v>
      </c>
      <c r="S8" s="67">
        <f t="shared" ref="S8:S17" si="3">RANK(R8,R$8:R$17,0)</f>
        <v>9</v>
      </c>
    </row>
    <row r="9" spans="1:20" x14ac:dyDescent="0.3">
      <c r="A9" s="63" t="s">
        <v>545</v>
      </c>
      <c r="B9" s="64">
        <f>VLOOKUP($A9,'Return Data'!$B$7:$R$2843,3,0)</f>
        <v>44404</v>
      </c>
      <c r="C9" s="65">
        <f>VLOOKUP($A9,'Return Data'!$B$7:$R$2843,4,0)</f>
        <v>261.03899999999999</v>
      </c>
      <c r="D9" s="65">
        <f>VLOOKUP($A9,'Return Data'!$B$7:$R$2843,10,0)</f>
        <v>11.5861</v>
      </c>
      <c r="E9" s="66">
        <f t="shared" si="0"/>
        <v>1</v>
      </c>
      <c r="F9" s="65">
        <f>VLOOKUP($A9,'Return Data'!$B$7:$R$2843,11,0)</f>
        <v>19.590199999999999</v>
      </c>
      <c r="G9" s="66">
        <f t="shared" si="1"/>
        <v>1</v>
      </c>
      <c r="H9" s="65">
        <f>VLOOKUP($A9,'Return Data'!$B$7:$R$2843,12,0)</f>
        <v>44.322499999999998</v>
      </c>
      <c r="I9" s="66">
        <f t="shared" ref="I9:I17" si="4">RANK(H9,H$8:H$17,0)</f>
        <v>1</v>
      </c>
      <c r="J9" s="65">
        <f>VLOOKUP($A9,'Return Data'!$B$7:$R$2843,13,0)</f>
        <v>47.7819</v>
      </c>
      <c r="K9" s="66">
        <f t="shared" ref="K9:K17" si="5">RANK(J9,J$8:J$17,0)</f>
        <v>1</v>
      </c>
      <c r="L9" s="65">
        <f>VLOOKUP($A9,'Return Data'!$B$7:$R$2843,17,0)</f>
        <v>15.2105</v>
      </c>
      <c r="M9" s="66">
        <f t="shared" ref="M9:M17" si="6">RANK(L9,L$8:L$17,0)</f>
        <v>4</v>
      </c>
      <c r="N9" s="65">
        <f>VLOOKUP($A9,'Return Data'!$B$7:$R$2843,14,0)</f>
        <v>12.0411</v>
      </c>
      <c r="O9" s="66">
        <f t="shared" ref="O9:O17" si="7">RANK(N9,N$8:N$17,0)</f>
        <v>2</v>
      </c>
      <c r="P9" s="65">
        <f>VLOOKUP($A9,'Return Data'!$B$7:$R$2843,15,0)</f>
        <v>12.7126</v>
      </c>
      <c r="Q9" s="66">
        <f t="shared" ref="Q9:Q14" si="8">RANK(P9,P$8:P$17,0)</f>
        <v>1</v>
      </c>
      <c r="R9" s="65">
        <f>VLOOKUP($A9,'Return Data'!$B$7:$R$2843,16,0)</f>
        <v>16.902799999999999</v>
      </c>
      <c r="S9" s="67">
        <f t="shared" si="3"/>
        <v>2</v>
      </c>
    </row>
    <row r="10" spans="1:20" x14ac:dyDescent="0.3">
      <c r="A10" s="63" t="s">
        <v>547</v>
      </c>
      <c r="B10" s="64">
        <f>VLOOKUP($A10,'Return Data'!$B$7:$R$2843,3,0)</f>
        <v>44404</v>
      </c>
      <c r="C10" s="65">
        <f>VLOOKUP($A10,'Return Data'!$B$7:$R$2843,4,0)</f>
        <v>46.52</v>
      </c>
      <c r="D10" s="65">
        <f>VLOOKUP($A10,'Return Data'!$B$7:$R$2843,10,0)</f>
        <v>4.7984</v>
      </c>
      <c r="E10" s="66">
        <f t="shared" si="0"/>
        <v>8</v>
      </c>
      <c r="F10" s="65">
        <f>VLOOKUP($A10,'Return Data'!$B$7:$R$2843,11,0)</f>
        <v>9.2019000000000002</v>
      </c>
      <c r="G10" s="66">
        <f t="shared" si="1"/>
        <v>7</v>
      </c>
      <c r="H10" s="65">
        <f>VLOOKUP($A10,'Return Data'!$B$7:$R$2843,12,0)</f>
        <v>20.020600000000002</v>
      </c>
      <c r="I10" s="66">
        <f t="shared" si="4"/>
        <v>5</v>
      </c>
      <c r="J10" s="65">
        <f>VLOOKUP($A10,'Return Data'!$B$7:$R$2843,13,0)</f>
        <v>25.797699999999999</v>
      </c>
      <c r="K10" s="66">
        <f t="shared" si="5"/>
        <v>4</v>
      </c>
      <c r="L10" s="65">
        <f>VLOOKUP($A10,'Return Data'!$B$7:$R$2843,17,0)</f>
        <v>14.4153</v>
      </c>
      <c r="M10" s="66">
        <f t="shared" si="6"/>
        <v>6</v>
      </c>
      <c r="N10" s="65">
        <f>VLOOKUP($A10,'Return Data'!$B$7:$R$2843,14,0)</f>
        <v>11.1584</v>
      </c>
      <c r="O10" s="66">
        <f t="shared" si="7"/>
        <v>4</v>
      </c>
      <c r="P10" s="65">
        <f>VLOOKUP($A10,'Return Data'!$B$7:$R$2843,15,0)</f>
        <v>10.4687</v>
      </c>
      <c r="Q10" s="66">
        <f t="shared" si="8"/>
        <v>4</v>
      </c>
      <c r="R10" s="65">
        <f>VLOOKUP($A10,'Return Data'!$B$7:$R$2843,16,0)</f>
        <v>11.116899999999999</v>
      </c>
      <c r="S10" s="67">
        <f t="shared" si="3"/>
        <v>6</v>
      </c>
    </row>
    <row r="11" spans="1:20" x14ac:dyDescent="0.3">
      <c r="A11" s="63" t="s">
        <v>550</v>
      </c>
      <c r="B11" s="64">
        <f>VLOOKUP($A11,'Return Data'!$B$7:$R$2843,3,0)</f>
        <v>44404</v>
      </c>
      <c r="C11" s="65">
        <f>VLOOKUP($A11,'Return Data'!$B$7:$R$2843,4,0)</f>
        <v>10.0816</v>
      </c>
      <c r="D11" s="65">
        <f>VLOOKUP($A11,'Return Data'!$B$7:$R$2843,10,0)</f>
        <v>6.9120999999999997</v>
      </c>
      <c r="E11" s="66">
        <f t="shared" si="0"/>
        <v>4</v>
      </c>
      <c r="F11" s="65">
        <f>VLOOKUP($A11,'Return Data'!$B$7:$R$2843,11,0)</f>
        <v>10.292299999999999</v>
      </c>
      <c r="G11" s="66">
        <f t="shared" si="1"/>
        <v>4</v>
      </c>
      <c r="H11" s="65">
        <f>VLOOKUP($A11,'Return Data'!$B$7:$R$2843,12,0)</f>
        <v>16.316299999999998</v>
      </c>
      <c r="I11" s="66">
        <f t="shared" si="4"/>
        <v>8</v>
      </c>
      <c r="J11" s="65">
        <f>VLOOKUP($A11,'Return Data'!$B$7:$R$2843,13,0)</f>
        <v>16.889500000000002</v>
      </c>
      <c r="K11" s="66">
        <f t="shared" si="5"/>
        <v>9</v>
      </c>
      <c r="L11" s="65"/>
      <c r="M11" s="66"/>
      <c r="N11" s="65"/>
      <c r="O11" s="66"/>
      <c r="P11" s="65"/>
      <c r="Q11" s="66"/>
      <c r="R11" s="65">
        <f>VLOOKUP($A11,'Return Data'!$B$7:$R$2843,16,0)</f>
        <v>0.5181</v>
      </c>
      <c r="S11" s="67">
        <f t="shared" si="3"/>
        <v>10</v>
      </c>
    </row>
    <row r="12" spans="1:20" x14ac:dyDescent="0.3">
      <c r="A12" s="63" t="s">
        <v>552</v>
      </c>
      <c r="B12" s="64">
        <f>VLOOKUP($A12,'Return Data'!$B$7:$R$2843,3,0)</f>
        <v>44404</v>
      </c>
      <c r="C12" s="65">
        <f>VLOOKUP($A12,'Return Data'!$B$7:$R$2843,4,0)</f>
        <v>13.863</v>
      </c>
      <c r="D12" s="65">
        <f>VLOOKUP($A12,'Return Data'!$B$7:$R$2843,10,0)</f>
        <v>5.1182999999999996</v>
      </c>
      <c r="E12" s="66">
        <f t="shared" si="0"/>
        <v>7</v>
      </c>
      <c r="F12" s="65">
        <f>VLOOKUP($A12,'Return Data'!$B$7:$R$2843,11,0)</f>
        <v>8.0851000000000006</v>
      </c>
      <c r="G12" s="66">
        <f t="shared" si="1"/>
        <v>8</v>
      </c>
      <c r="H12" s="65">
        <f>VLOOKUP($A12,'Return Data'!$B$7:$R$2843,12,0)</f>
        <v>16.388200000000001</v>
      </c>
      <c r="I12" s="66">
        <f t="shared" si="4"/>
        <v>7</v>
      </c>
      <c r="J12" s="65">
        <f>VLOOKUP($A12,'Return Data'!$B$7:$R$2843,13,0)</f>
        <v>21.52</v>
      </c>
      <c r="K12" s="66">
        <f t="shared" si="5"/>
        <v>7</v>
      </c>
      <c r="L12" s="65">
        <f>VLOOKUP($A12,'Return Data'!$B$7:$R$2843,17,0)</f>
        <v>14.827400000000001</v>
      </c>
      <c r="M12" s="66">
        <f t="shared" si="6"/>
        <v>5</v>
      </c>
      <c r="N12" s="65"/>
      <c r="O12" s="66"/>
      <c r="P12" s="65"/>
      <c r="Q12" s="66"/>
      <c r="R12" s="65">
        <f>VLOOKUP($A12,'Return Data'!$B$7:$R$2843,16,0)</f>
        <v>11.569699999999999</v>
      </c>
      <c r="S12" s="67">
        <f t="shared" si="3"/>
        <v>5</v>
      </c>
    </row>
    <row r="13" spans="1:20" x14ac:dyDescent="0.3">
      <c r="A13" s="63" t="s">
        <v>554</v>
      </c>
      <c r="B13" s="64">
        <f>VLOOKUP($A13,'Return Data'!$B$7:$R$2843,3,0)</f>
        <v>44404</v>
      </c>
      <c r="C13" s="65">
        <f>VLOOKUP($A13,'Return Data'!$B$7:$R$2843,4,0)</f>
        <v>30.047999999999998</v>
      </c>
      <c r="D13" s="65">
        <f>VLOOKUP($A13,'Return Data'!$B$7:$R$2843,10,0)</f>
        <v>3.9363999999999999</v>
      </c>
      <c r="E13" s="66">
        <f t="shared" si="0"/>
        <v>9</v>
      </c>
      <c r="F13" s="65">
        <f>VLOOKUP($A13,'Return Data'!$B$7:$R$2843,11,0)</f>
        <v>5.4908000000000001</v>
      </c>
      <c r="G13" s="66">
        <f t="shared" si="1"/>
        <v>9</v>
      </c>
      <c r="H13" s="65">
        <f>VLOOKUP($A13,'Return Data'!$B$7:$R$2843,12,0)</f>
        <v>10.2841</v>
      </c>
      <c r="I13" s="66">
        <f t="shared" si="4"/>
        <v>10</v>
      </c>
      <c r="J13" s="65">
        <f>VLOOKUP($A13,'Return Data'!$B$7:$R$2843,13,0)</f>
        <v>14.976699999999999</v>
      </c>
      <c r="K13" s="66">
        <f t="shared" si="5"/>
        <v>10</v>
      </c>
      <c r="L13" s="65">
        <f>VLOOKUP($A13,'Return Data'!$B$7:$R$2843,17,0)</f>
        <v>11.433299999999999</v>
      </c>
      <c r="M13" s="66">
        <f t="shared" si="6"/>
        <v>8</v>
      </c>
      <c r="N13" s="65">
        <f>VLOOKUP($A13,'Return Data'!$B$7:$R$2843,14,0)</f>
        <v>8.2424999999999997</v>
      </c>
      <c r="O13" s="66">
        <f t="shared" si="7"/>
        <v>6</v>
      </c>
      <c r="P13" s="65">
        <f>VLOOKUP($A13,'Return Data'!$B$7:$R$2843,15,0)</f>
        <v>8.2957999999999998</v>
      </c>
      <c r="Q13" s="66">
        <f t="shared" si="8"/>
        <v>5</v>
      </c>
      <c r="R13" s="65">
        <f>VLOOKUP($A13,'Return Data'!$B$7:$R$2843,16,0)</f>
        <v>11.075799999999999</v>
      </c>
      <c r="S13" s="67">
        <f t="shared" si="3"/>
        <v>7</v>
      </c>
    </row>
    <row r="14" spans="1:20" x14ac:dyDescent="0.3">
      <c r="A14" s="63" t="s">
        <v>555</v>
      </c>
      <c r="B14" s="64">
        <f>VLOOKUP($A14,'Return Data'!$B$7:$R$2843,3,0)</f>
        <v>44404</v>
      </c>
      <c r="C14" s="65">
        <f>VLOOKUP($A14,'Return Data'!$B$7:$R$2843,4,0)</f>
        <v>117.9003</v>
      </c>
      <c r="D14" s="65">
        <f>VLOOKUP($A14,'Return Data'!$B$7:$R$2843,10,0)</f>
        <v>7.9783999999999997</v>
      </c>
      <c r="E14" s="66">
        <f t="shared" si="0"/>
        <v>2</v>
      </c>
      <c r="F14" s="65">
        <f>VLOOKUP($A14,'Return Data'!$B$7:$R$2843,11,0)</f>
        <v>12.192500000000001</v>
      </c>
      <c r="G14" s="66">
        <f t="shared" si="1"/>
        <v>2</v>
      </c>
      <c r="H14" s="65">
        <f>VLOOKUP($A14,'Return Data'!$B$7:$R$2843,12,0)</f>
        <v>24.2332</v>
      </c>
      <c r="I14" s="66">
        <f t="shared" si="4"/>
        <v>2</v>
      </c>
      <c r="J14" s="65">
        <f>VLOOKUP($A14,'Return Data'!$B$7:$R$2843,13,0)</f>
        <v>29.089099999999998</v>
      </c>
      <c r="K14" s="66">
        <f t="shared" si="5"/>
        <v>3</v>
      </c>
      <c r="L14" s="65">
        <f>VLOOKUP($A14,'Return Data'!$B$7:$R$2843,17,0)</f>
        <v>14.1876</v>
      </c>
      <c r="M14" s="66">
        <f t="shared" si="6"/>
        <v>7</v>
      </c>
      <c r="N14" s="65">
        <f>VLOOKUP($A14,'Return Data'!$B$7:$R$2843,14,0)</f>
        <v>10.6927</v>
      </c>
      <c r="O14" s="66">
        <f t="shared" si="7"/>
        <v>5</v>
      </c>
      <c r="P14" s="65">
        <f>VLOOKUP($A14,'Return Data'!$B$7:$R$2843,15,0)</f>
        <v>11.020799999999999</v>
      </c>
      <c r="Q14" s="66">
        <f t="shared" si="8"/>
        <v>2</v>
      </c>
      <c r="R14" s="65">
        <f>VLOOKUP($A14,'Return Data'!$B$7:$R$2843,16,0)</f>
        <v>15.914099999999999</v>
      </c>
      <c r="S14" s="67">
        <f t="shared" si="3"/>
        <v>3</v>
      </c>
    </row>
    <row r="15" spans="1:20" x14ac:dyDescent="0.3">
      <c r="A15" s="63" t="s">
        <v>558</v>
      </c>
      <c r="B15" s="64">
        <f>VLOOKUP($A15,'Return Data'!$B$7:$R$2843,3,0)</f>
        <v>44404</v>
      </c>
      <c r="C15" s="65">
        <f>VLOOKUP($A15,'Return Data'!$B$7:$R$2843,4,0)</f>
        <v>13.9438</v>
      </c>
      <c r="D15" s="65">
        <f>VLOOKUP($A15,'Return Data'!$B$7:$R$2843,10,0)</f>
        <v>6.2165999999999997</v>
      </c>
      <c r="E15" s="66">
        <f t="shared" si="0"/>
        <v>5</v>
      </c>
      <c r="F15" s="65">
        <f>VLOOKUP($A15,'Return Data'!$B$7:$R$2843,11,0)</f>
        <v>9.4772999999999996</v>
      </c>
      <c r="G15" s="66">
        <f t="shared" ref="G15" si="9">RANK(F15,F$8:F$17,0)</f>
        <v>6</v>
      </c>
      <c r="H15" s="65">
        <f>VLOOKUP($A15,'Return Data'!$B$7:$R$2843,12,0)</f>
        <v>19.497499999999999</v>
      </c>
      <c r="I15" s="66">
        <f t="shared" si="4"/>
        <v>6</v>
      </c>
      <c r="J15" s="65">
        <f>VLOOKUP($A15,'Return Data'!$B$7:$R$2843,13,0)</f>
        <v>24.2453</v>
      </c>
      <c r="K15" s="66">
        <f t="shared" si="5"/>
        <v>6</v>
      </c>
      <c r="L15" s="65"/>
      <c r="M15" s="66"/>
      <c r="N15" s="65"/>
      <c r="O15" s="66"/>
      <c r="P15" s="65"/>
      <c r="Q15" s="66"/>
      <c r="R15" s="65">
        <f>VLOOKUP($A15,'Return Data'!$B$7:$R$2843,16,0)</f>
        <v>26.980899999999998</v>
      </c>
      <c r="S15" s="67">
        <f t="shared" si="3"/>
        <v>1</v>
      </c>
    </row>
    <row r="16" spans="1:20" x14ac:dyDescent="0.3">
      <c r="A16" s="63" t="s">
        <v>560</v>
      </c>
      <c r="B16" s="64">
        <f>VLOOKUP($A16,'Return Data'!$B$7:$R$2843,3,0)</f>
        <v>44404</v>
      </c>
      <c r="C16" s="65">
        <f>VLOOKUP($A16,'Return Data'!$B$7:$R$2843,4,0)</f>
        <v>13.832599999999999</v>
      </c>
      <c r="D16" s="65">
        <f>VLOOKUP($A16,'Return Data'!$B$7:$R$2843,10,0)</f>
        <v>5.5819000000000001</v>
      </c>
      <c r="E16" s="66">
        <f t="shared" si="0"/>
        <v>6</v>
      </c>
      <c r="F16" s="65">
        <f>VLOOKUP($A16,'Return Data'!$B$7:$R$2843,11,0)</f>
        <v>10.144399999999999</v>
      </c>
      <c r="G16" s="66">
        <f>RANK(F16,F$8:F$17,0)</f>
        <v>5</v>
      </c>
      <c r="H16" s="65">
        <f>VLOOKUP($A16,'Return Data'!$B$7:$R$2843,12,0)</f>
        <v>20.34</v>
      </c>
      <c r="I16" s="66">
        <f t="shared" si="4"/>
        <v>4</v>
      </c>
      <c r="J16" s="65">
        <f>VLOOKUP($A16,'Return Data'!$B$7:$R$2843,13,0)</f>
        <v>24.9998</v>
      </c>
      <c r="K16" s="66">
        <f t="shared" si="5"/>
        <v>5</v>
      </c>
      <c r="L16" s="65">
        <f>VLOOKUP($A16,'Return Data'!$B$7:$R$2843,17,0)</f>
        <v>15.672599999999999</v>
      </c>
      <c r="M16" s="66">
        <f t="shared" si="6"/>
        <v>3</v>
      </c>
      <c r="N16" s="65"/>
      <c r="O16" s="66"/>
      <c r="P16" s="65"/>
      <c r="Q16" s="66"/>
      <c r="R16" s="65">
        <f>VLOOKUP($A16,'Return Data'!$B$7:$R$2843,16,0)</f>
        <v>13.8818</v>
      </c>
      <c r="S16" s="67">
        <f t="shared" si="3"/>
        <v>4</v>
      </c>
    </row>
    <row r="17" spans="1:19" x14ac:dyDescent="0.3">
      <c r="A17" s="63" t="s">
        <v>562</v>
      </c>
      <c r="B17" s="64">
        <f>VLOOKUP($A17,'Return Data'!$B$7:$R$2843,3,0)</f>
        <v>44404</v>
      </c>
      <c r="C17" s="65">
        <f>VLOOKUP($A17,'Return Data'!$B$7:$R$2843,4,0)</f>
        <v>14.42</v>
      </c>
      <c r="D17" s="65">
        <f>VLOOKUP($A17,'Return Data'!$B$7:$R$2843,10,0)</f>
        <v>3.3692000000000002</v>
      </c>
      <c r="E17" s="66">
        <f t="shared" si="0"/>
        <v>10</v>
      </c>
      <c r="F17" s="65">
        <f>VLOOKUP($A17,'Return Data'!$B$7:$R$2843,11,0)</f>
        <v>4.8727</v>
      </c>
      <c r="G17" s="66">
        <f>RANK(F17,F$8:F$17,0)</f>
        <v>10</v>
      </c>
      <c r="H17" s="65">
        <f>VLOOKUP($A17,'Return Data'!$B$7:$R$2843,12,0)</f>
        <v>15.36</v>
      </c>
      <c r="I17" s="66">
        <f t="shared" si="4"/>
        <v>9</v>
      </c>
      <c r="J17" s="65">
        <f>VLOOKUP($A17,'Return Data'!$B$7:$R$2843,13,0)</f>
        <v>21.176500000000001</v>
      </c>
      <c r="K17" s="66">
        <f t="shared" si="5"/>
        <v>8</v>
      </c>
      <c r="L17" s="65">
        <f>VLOOKUP($A17,'Return Data'!$B$7:$R$2843,17,0)</f>
        <v>16.258500000000002</v>
      </c>
      <c r="M17" s="66">
        <f t="shared" si="6"/>
        <v>1</v>
      </c>
      <c r="N17" s="65">
        <f>VLOOKUP($A17,'Return Data'!$B$7:$R$2843,14,0)</f>
        <v>12.221500000000001</v>
      </c>
      <c r="O17" s="66">
        <f t="shared" si="7"/>
        <v>1</v>
      </c>
      <c r="P17" s="65"/>
      <c r="Q17" s="66"/>
      <c r="R17" s="65">
        <f>VLOOKUP($A17,'Return Data'!$B$7:$R$2843,16,0)</f>
        <v>10.7714</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6.2574199999999998</v>
      </c>
      <c r="E19" s="74"/>
      <c r="F19" s="75">
        <f>AVERAGE(F8:F17)</f>
        <v>9.9805200000000003</v>
      </c>
      <c r="G19" s="74"/>
      <c r="H19" s="75">
        <f>AVERAGE(H8:H17)</f>
        <v>21.066210000000002</v>
      </c>
      <c r="I19" s="74"/>
      <c r="J19" s="75">
        <f>AVERAGE(J8:J17)</f>
        <v>25.608029999999996</v>
      </c>
      <c r="K19" s="74"/>
      <c r="L19" s="75">
        <f>AVERAGE(L8:L17)</f>
        <v>14.740900000000002</v>
      </c>
      <c r="M19" s="74"/>
      <c r="N19" s="75">
        <f>AVERAGE(N8:N17)</f>
        <v>10.981966666666667</v>
      </c>
      <c r="O19" s="74"/>
      <c r="P19" s="75">
        <f>AVERAGE(P8:P17)</f>
        <v>10.59844</v>
      </c>
      <c r="Q19" s="74"/>
      <c r="R19" s="75">
        <f>AVERAGE(R8:R17)</f>
        <v>12.836069999999998</v>
      </c>
      <c r="S19" s="76"/>
    </row>
    <row r="20" spans="1:19" x14ac:dyDescent="0.3">
      <c r="A20" s="73" t="s">
        <v>28</v>
      </c>
      <c r="B20" s="74"/>
      <c r="C20" s="74"/>
      <c r="D20" s="75">
        <f>MIN(D8:D17)</f>
        <v>3.3692000000000002</v>
      </c>
      <c r="E20" s="74"/>
      <c r="F20" s="75">
        <f>MIN(F8:F17)</f>
        <v>4.8727</v>
      </c>
      <c r="G20" s="74"/>
      <c r="H20" s="75">
        <f>MIN(H8:H17)</f>
        <v>10.2841</v>
      </c>
      <c r="I20" s="74"/>
      <c r="J20" s="75">
        <f>MIN(J8:J17)</f>
        <v>14.976699999999999</v>
      </c>
      <c r="K20" s="74"/>
      <c r="L20" s="75">
        <f>MIN(L8:L17)</f>
        <v>11.433299999999999</v>
      </c>
      <c r="M20" s="74"/>
      <c r="N20" s="75">
        <f>MIN(N8:N17)</f>
        <v>8.2424999999999997</v>
      </c>
      <c r="O20" s="74"/>
      <c r="P20" s="75">
        <f>MIN(P8:P17)</f>
        <v>8.2957999999999998</v>
      </c>
      <c r="Q20" s="74"/>
      <c r="R20" s="75">
        <f>MIN(R8:R17)</f>
        <v>0.5181</v>
      </c>
      <c r="S20" s="76"/>
    </row>
    <row r="21" spans="1:19" ht="15" thickBot="1" x14ac:dyDescent="0.35">
      <c r="A21" s="77" t="s">
        <v>29</v>
      </c>
      <c r="B21" s="78"/>
      <c r="C21" s="78"/>
      <c r="D21" s="79">
        <f>MAX(D8:D17)</f>
        <v>11.5861</v>
      </c>
      <c r="E21" s="78"/>
      <c r="F21" s="79">
        <f>MAX(F8:F17)</f>
        <v>19.590199999999999</v>
      </c>
      <c r="G21" s="78"/>
      <c r="H21" s="79">
        <f>MAX(H8:H17)</f>
        <v>44.322499999999998</v>
      </c>
      <c r="I21" s="78"/>
      <c r="J21" s="79">
        <f>MAX(J8:J17)</f>
        <v>47.7819</v>
      </c>
      <c r="K21" s="78"/>
      <c r="L21" s="79">
        <f>MAX(L8:L17)</f>
        <v>16.258500000000002</v>
      </c>
      <c r="M21" s="78"/>
      <c r="N21" s="79">
        <f>MAX(N8:N17)</f>
        <v>12.221500000000001</v>
      </c>
      <c r="O21" s="78"/>
      <c r="P21" s="79">
        <f>MAX(P8:P17)</f>
        <v>12.7126</v>
      </c>
      <c r="Q21" s="78"/>
      <c r="R21" s="79">
        <f>MAX(R8:R17)</f>
        <v>26.980899999999998</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2021-07-28T07:57:57Z</dcterms:modified>
</cp:coreProperties>
</file>